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янв 20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 20'!$A$1:$E$29</definedName>
  </definedNames>
  <calcPr calcId="125725"/>
</workbook>
</file>

<file path=xl/calcChain.xml><?xml version="1.0" encoding="utf-8"?>
<calcChain xmlns="http://schemas.openxmlformats.org/spreadsheetml/2006/main">
  <c r="Q20" i="21"/>
  <c r="P21"/>
  <c r="P6"/>
  <c r="P7"/>
  <c r="P8"/>
  <c r="P9"/>
  <c r="P10"/>
  <c r="P11"/>
  <c r="P12"/>
  <c r="P13"/>
  <c r="P14"/>
  <c r="P15"/>
  <c r="P16"/>
  <c r="P17"/>
  <c r="P18"/>
  <c r="P19"/>
  <c r="P20"/>
  <c r="P5"/>
  <c r="D5"/>
  <c r="I9"/>
  <c r="I12"/>
  <c r="I13"/>
  <c r="I14"/>
  <c r="I17"/>
  <c r="I18"/>
  <c r="M6"/>
  <c r="I6" s="1"/>
  <c r="M7"/>
  <c r="I7" s="1"/>
  <c r="M8"/>
  <c r="I8" s="1"/>
  <c r="M9"/>
  <c r="M10"/>
  <c r="I10" s="1"/>
  <c r="M11"/>
  <c r="I11" s="1"/>
  <c r="M13"/>
  <c r="M14"/>
  <c r="M15"/>
  <c r="I15" s="1"/>
  <c r="M16"/>
  <c r="I16" s="1"/>
  <c r="M17"/>
  <c r="M18"/>
  <c r="M19"/>
  <c r="I19" s="1"/>
  <c r="M20"/>
  <c r="I20" s="1"/>
  <c r="M5"/>
  <c r="I5" s="1"/>
  <c r="M21" l="1"/>
  <c r="I21" s="1"/>
  <c r="L6"/>
  <c r="L7"/>
  <c r="L8"/>
  <c r="L9"/>
  <c r="L10"/>
  <c r="C10" s="1"/>
  <c r="L11"/>
  <c r="L12"/>
  <c r="L13"/>
  <c r="L14"/>
  <c r="L15"/>
  <c r="L16"/>
  <c r="L17"/>
  <c r="L18"/>
  <c r="L19"/>
  <c r="L20"/>
  <c r="L5"/>
  <c r="C5" s="1"/>
  <c r="D13"/>
  <c r="H13" s="1"/>
  <c r="J13" l="1"/>
  <c r="C6"/>
  <c r="C7"/>
  <c r="C8"/>
  <c r="C9"/>
  <c r="C11"/>
  <c r="C12"/>
  <c r="C13"/>
  <c r="C14"/>
  <c r="C15"/>
  <c r="C16"/>
  <c r="C17"/>
  <c r="C18"/>
  <c r="C19"/>
  <c r="C20"/>
  <c r="O21" l="1"/>
  <c r="D6" l="1"/>
  <c r="K21"/>
  <c r="L21"/>
  <c r="H6" l="1"/>
  <c r="J6"/>
  <c r="C21"/>
  <c r="D20"/>
  <c r="E6"/>
  <c r="D7"/>
  <c r="D8"/>
  <c r="D9"/>
  <c r="D10"/>
  <c r="D11"/>
  <c r="D12"/>
  <c r="E13"/>
  <c r="D14"/>
  <c r="D15"/>
  <c r="D16"/>
  <c r="D17"/>
  <c r="D18"/>
  <c r="D19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18" i="21" l="1"/>
  <c r="J18"/>
  <c r="H18"/>
  <c r="E14"/>
  <c r="H14"/>
  <c r="J14"/>
  <c r="E10"/>
  <c r="H10"/>
  <c r="J10"/>
  <c r="E19"/>
  <c r="H19"/>
  <c r="J19"/>
  <c r="E15"/>
  <c r="H15"/>
  <c r="J15"/>
  <c r="E11"/>
  <c r="H11"/>
  <c r="J11"/>
  <c r="E7"/>
  <c r="H7"/>
  <c r="J7"/>
  <c r="E16"/>
  <c r="H16"/>
  <c r="J16"/>
  <c r="E12"/>
  <c r="H12"/>
  <c r="J12"/>
  <c r="E8"/>
  <c r="H8"/>
  <c r="J8"/>
  <c r="E17"/>
  <c r="H17"/>
  <c r="J17"/>
  <c r="E9"/>
  <c r="H9"/>
  <c r="J9"/>
  <c r="E20"/>
  <c r="H20"/>
  <c r="J20"/>
  <c r="E22" i="17"/>
  <c r="D22" i="16"/>
  <c r="E22" s="1"/>
  <c r="E22" i="14"/>
  <c r="C22" i="13"/>
  <c r="E22" s="1"/>
  <c r="E22" i="12"/>
  <c r="E22" i="11"/>
  <c r="D21" i="21" l="1"/>
  <c r="E21" s="1"/>
  <c r="H5"/>
  <c r="J5"/>
  <c r="E5"/>
  <c r="H21" l="1"/>
  <c r="J21"/>
</calcChain>
</file>

<file path=xl/sharedStrings.xml><?xml version="1.0" encoding="utf-8"?>
<sst xmlns="http://schemas.openxmlformats.org/spreadsheetml/2006/main" count="251" uniqueCount="44">
  <si>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</si>
  <si>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</si>
  <si>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</si>
  <si>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</si>
  <si>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</si>
  <si>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</si>
  <si>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</si>
  <si>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</si>
  <si>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</si>
  <si>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</si>
  <si>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</si>
  <si>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</si>
  <si>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</si>
  <si>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</si>
  <si>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</si>
  <si>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</si>
  <si>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</si>
  <si>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</si>
  <si>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</si>
  <si>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</si>
  <si>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</si>
  <si>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</si>
  <si>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</si>
  <si>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</si>
  <si>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</si>
  <si>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</si>
  <si>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</si>
  <si>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</si>
  <si>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</si>
  <si>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</si>
  <si>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</si>
  <si>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</si>
  <si>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</si>
  <si>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</si>
  <si>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</si>
  <si>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</si>
  <si>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</si>
  <si>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</si>
  <si>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</si>
  <si>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</si>
  <si>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</si>
  <si>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Бюджетные ассигнования на 2020 год</t>
  </si>
  <si>
    <t>кп</t>
  </si>
  <si>
    <t>за январь - февраль 2020 года</t>
  </si>
</sst>
</file>

<file path=xl/styles.xml><?xml version="1.0" encoding="utf-8"?>
<styleSheet xmlns="http://schemas.openxmlformats.org/spreadsheetml/2006/main">
  <numFmts count="6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</numFmts>
  <fonts count="2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20" fillId="0" borderId="0"/>
    <xf numFmtId="0" fontId="1" fillId="0" borderId="0"/>
  </cellStyleXfs>
  <cellXfs count="85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16" fillId="0" borderId="0" xfId="1" applyFont="1" applyFill="1" applyProtection="1">
      <protection hidden="1"/>
    </xf>
    <xf numFmtId="3" fontId="17" fillId="0" borderId="0" xfId="0" applyNumberFormat="1" applyFont="1" applyAlignment="1">
      <alignment vertical="top" wrapText="1"/>
    </xf>
    <xf numFmtId="4" fontId="17" fillId="0" borderId="0" xfId="0" applyNumberFormat="1" applyFont="1" applyAlignment="1">
      <alignment vertical="top" wrapText="1"/>
    </xf>
    <xf numFmtId="0" fontId="18" fillId="0" borderId="0" xfId="1" applyFont="1" applyFill="1"/>
    <xf numFmtId="0" fontId="18" fillId="0" borderId="0" xfId="1" applyFont="1" applyFill="1" applyBorder="1"/>
    <xf numFmtId="0" fontId="16" fillId="0" borderId="0" xfId="1" applyNumberFormat="1" applyFont="1" applyFill="1" applyAlignment="1" applyProtection="1">
      <protection hidden="1"/>
    </xf>
    <xf numFmtId="167" fontId="18" fillId="0" borderId="0" xfId="1" applyNumberFormat="1" applyFont="1" applyFill="1" applyAlignment="1" applyProtection="1">
      <protection hidden="1"/>
    </xf>
    <xf numFmtId="0" fontId="16" fillId="0" borderId="0" xfId="1" applyFont="1" applyFill="1" applyAlignment="1" applyProtection="1">
      <alignment horizontal="right"/>
      <protection hidden="1"/>
    </xf>
    <xf numFmtId="0" fontId="18" fillId="0" borderId="0" xfId="1" applyNumberFormat="1" applyFont="1" applyFill="1" applyAlignment="1" applyProtection="1">
      <protection hidden="1"/>
    </xf>
    <xf numFmtId="4" fontId="17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right"/>
    </xf>
    <xf numFmtId="164" fontId="3" fillId="0" borderId="4" xfId="1" applyNumberFormat="1" applyFont="1" applyFill="1" applyBorder="1" applyAlignment="1" applyProtection="1">
      <alignment vertical="top" wrapText="1"/>
      <protection hidden="1"/>
    </xf>
    <xf numFmtId="164" fontId="3" fillId="0" borderId="4" xfId="1" applyNumberFormat="1" applyFont="1" applyFill="1" applyBorder="1" applyAlignment="1" applyProtection="1">
      <alignment wrapText="1"/>
      <protection hidden="1"/>
    </xf>
    <xf numFmtId="0" fontId="4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165" fontId="6" fillId="0" borderId="5" xfId="2" applyNumberFormat="1" applyFont="1" applyBorder="1" applyAlignment="1">
      <alignment vertical="top"/>
    </xf>
    <xf numFmtId="4" fontId="3" fillId="0" borderId="1" xfId="1" applyNumberFormat="1" applyFont="1" applyFill="1" applyBorder="1"/>
    <xf numFmtId="4" fontId="6" fillId="0" borderId="0" xfId="1" applyNumberFormat="1" applyFont="1" applyFill="1" applyBorder="1"/>
    <xf numFmtId="3" fontId="3" fillId="0" borderId="1" xfId="1" applyNumberFormat="1" applyFont="1" applyFill="1" applyBorder="1"/>
    <xf numFmtId="169" fontId="3" fillId="0" borderId="3" xfId="342" applyNumberFormat="1" applyFont="1" applyFill="1" applyBorder="1" applyAlignment="1" applyProtection="1">
      <protection hidden="1"/>
    </xf>
    <xf numFmtId="169" fontId="6" fillId="0" borderId="3" xfId="342" applyNumberFormat="1" applyFont="1" applyFill="1" applyBorder="1" applyAlignment="1" applyProtection="1">
      <protection hidden="1"/>
    </xf>
    <xf numFmtId="3" fontId="1" fillId="0" borderId="0" xfId="1" applyNumberFormat="1" applyFill="1" applyBorder="1"/>
    <xf numFmtId="168" fontId="1" fillId="0" borderId="0" xfId="1" applyNumberFormat="1" applyFill="1" applyBorder="1"/>
    <xf numFmtId="4" fontId="1" fillId="0" borderId="0" xfId="1" applyNumberFormat="1" applyFill="1" applyBorder="1"/>
    <xf numFmtId="3" fontId="3" fillId="0" borderId="0" xfId="1" applyNumberFormat="1" applyFont="1" applyFill="1" applyBorder="1"/>
    <xf numFmtId="3" fontId="1" fillId="0" borderId="0" xfId="1" applyNumberFormat="1" applyFont="1" applyFill="1" applyBorder="1"/>
    <xf numFmtId="168" fontId="5" fillId="0" borderId="0" xfId="70" applyNumberFormat="1" applyFont="1" applyFill="1" applyBorder="1" applyAlignment="1" applyProtection="1">
      <protection hidden="1"/>
    </xf>
    <xf numFmtId="168" fontId="21" fillId="0" borderId="0" xfId="70" applyNumberFormat="1" applyFont="1" applyFill="1" applyBorder="1" applyAlignment="1" applyProtection="1">
      <protection hidden="1"/>
    </xf>
    <xf numFmtId="168" fontId="1" fillId="0" borderId="0" xfId="1" applyNumberFormat="1" applyFont="1" applyFill="1" applyBorder="1"/>
    <xf numFmtId="168" fontId="22" fillId="0" borderId="8" xfId="5" applyNumberFormat="1" applyFont="1" applyFill="1" applyBorder="1" applyAlignment="1" applyProtection="1">
      <protection hidden="1"/>
    </xf>
    <xf numFmtId="168" fontId="5" fillId="0" borderId="7" xfId="5" applyNumberFormat="1" applyFont="1" applyFill="1" applyBorder="1" applyAlignment="1" applyProtection="1">
      <protection hidden="1"/>
    </xf>
    <xf numFmtId="168" fontId="5" fillId="0" borderId="9" xfId="5" applyNumberFormat="1" applyFont="1" applyFill="1" applyBorder="1" applyAlignment="1" applyProtection="1">
      <protection hidden="1"/>
    </xf>
    <xf numFmtId="168" fontId="5" fillId="0" borderId="10" xfId="5" applyNumberFormat="1" applyFont="1" applyFill="1" applyBorder="1" applyAlignment="1" applyProtection="1">
      <protection hidden="1"/>
    </xf>
    <xf numFmtId="168" fontId="23" fillId="0" borderId="6" xfId="70" applyNumberFormat="1" applyFont="1" applyFill="1" applyBorder="1" applyAlignment="1" applyProtection="1">
      <protection hidden="1"/>
    </xf>
    <xf numFmtId="168" fontId="23" fillId="0" borderId="1" xfId="70" applyNumberFormat="1" applyFont="1" applyFill="1" applyBorder="1" applyAlignment="1" applyProtection="1">
      <protection hidden="1"/>
    </xf>
    <xf numFmtId="168" fontId="23" fillId="0" borderId="6" xfId="70" applyNumberFormat="1" applyFont="1" applyFill="1" applyBorder="1" applyAlignment="1" applyProtection="1">
      <protection hidden="1"/>
    </xf>
    <xf numFmtId="168" fontId="23" fillId="0" borderId="1" xfId="70" applyNumberFormat="1" applyFont="1" applyFill="1" applyBorder="1" applyAlignment="1" applyProtection="1">
      <protection hidden="1"/>
    </xf>
    <xf numFmtId="4" fontId="3" fillId="0" borderId="0" xfId="1" applyNumberFormat="1" applyFont="1" applyFill="1" applyBorder="1"/>
    <xf numFmtId="0" fontId="3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</cellXfs>
  <cellStyles count="346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Q92"/>
  <sheetViews>
    <sheetView tabSelected="1" topLeftCell="A13" workbookViewId="0">
      <selection activeCell="G13" sqref="G13"/>
    </sheetView>
  </sheetViews>
  <sheetFormatPr defaultRowHeight="15"/>
  <cols>
    <col min="1" max="1" width="6" style="4" customWidth="1"/>
    <col min="2" max="2" width="56.85546875" style="4" customWidth="1"/>
    <col min="3" max="3" width="15.5703125" style="15" customWidth="1"/>
    <col min="4" max="4" width="17.85546875" style="12" customWidth="1"/>
    <col min="5" max="5" width="14.85546875" style="1" customWidth="1"/>
    <col min="6" max="6" width="14.140625" style="1" customWidth="1"/>
    <col min="7" max="7" width="18" style="1" customWidth="1"/>
    <col min="8" max="8" width="13.42578125" style="1" customWidth="1"/>
    <col min="9" max="10" width="7.85546875" style="1" customWidth="1"/>
    <col min="11" max="11" width="19.42578125" style="1" customWidth="1"/>
    <col min="12" max="12" width="15.42578125" style="1" customWidth="1"/>
    <col min="13" max="13" width="11.28515625" style="1" bestFit="1" customWidth="1"/>
    <col min="14" max="14" width="15" style="1" customWidth="1"/>
    <col min="15" max="15" width="20.7109375" style="1" customWidth="1"/>
    <col min="16" max="16" width="13.85546875" style="1" customWidth="1"/>
    <col min="17" max="17" width="16.85546875" style="1" customWidth="1"/>
    <col min="18" max="168" width="7.85546875" style="1" customWidth="1"/>
    <col min="169" max="225" width="9.140625" style="1"/>
    <col min="226" max="226" width="4.85546875" style="1" customWidth="1"/>
    <col min="227" max="227" width="41.42578125" style="1" customWidth="1"/>
    <col min="228" max="228" width="17.28515625" style="1" customWidth="1"/>
    <col min="229" max="230" width="0" style="1" hidden="1" customWidth="1"/>
    <col min="231" max="231" width="17.28515625" style="1" customWidth="1"/>
    <col min="232" max="233" width="18.7109375" style="1" customWidth="1"/>
    <col min="234" max="234" width="12.5703125" style="1" customWidth="1"/>
    <col min="235" max="424" width="7.85546875" style="1" customWidth="1"/>
    <col min="425" max="481" width="9.140625" style="1"/>
    <col min="482" max="482" width="4.85546875" style="1" customWidth="1"/>
    <col min="483" max="483" width="41.42578125" style="1" customWidth="1"/>
    <col min="484" max="484" width="17.28515625" style="1" customWidth="1"/>
    <col min="485" max="486" width="0" style="1" hidden="1" customWidth="1"/>
    <col min="487" max="487" width="17.28515625" style="1" customWidth="1"/>
    <col min="488" max="489" width="18.7109375" style="1" customWidth="1"/>
    <col min="490" max="490" width="12.5703125" style="1" customWidth="1"/>
    <col min="491" max="680" width="7.85546875" style="1" customWidth="1"/>
    <col min="681" max="737" width="9.140625" style="1"/>
    <col min="738" max="738" width="4.85546875" style="1" customWidth="1"/>
    <col min="739" max="739" width="41.42578125" style="1" customWidth="1"/>
    <col min="740" max="740" width="17.28515625" style="1" customWidth="1"/>
    <col min="741" max="742" width="0" style="1" hidden="1" customWidth="1"/>
    <col min="743" max="743" width="17.28515625" style="1" customWidth="1"/>
    <col min="744" max="745" width="18.7109375" style="1" customWidth="1"/>
    <col min="746" max="746" width="12.5703125" style="1" customWidth="1"/>
    <col min="747" max="936" width="7.85546875" style="1" customWidth="1"/>
    <col min="937" max="993" width="9.140625" style="1"/>
    <col min="994" max="994" width="4.85546875" style="1" customWidth="1"/>
    <col min="995" max="995" width="41.42578125" style="1" customWidth="1"/>
    <col min="996" max="996" width="17.28515625" style="1" customWidth="1"/>
    <col min="997" max="998" width="0" style="1" hidden="1" customWidth="1"/>
    <col min="999" max="999" width="17.28515625" style="1" customWidth="1"/>
    <col min="1000" max="1001" width="18.7109375" style="1" customWidth="1"/>
    <col min="1002" max="1002" width="12.5703125" style="1" customWidth="1"/>
    <col min="1003" max="1192" width="7.85546875" style="1" customWidth="1"/>
    <col min="1193" max="1249" width="9.140625" style="1"/>
    <col min="1250" max="1250" width="4.85546875" style="1" customWidth="1"/>
    <col min="1251" max="1251" width="41.42578125" style="1" customWidth="1"/>
    <col min="1252" max="1252" width="17.28515625" style="1" customWidth="1"/>
    <col min="1253" max="1254" width="0" style="1" hidden="1" customWidth="1"/>
    <col min="1255" max="1255" width="17.28515625" style="1" customWidth="1"/>
    <col min="1256" max="1257" width="18.7109375" style="1" customWidth="1"/>
    <col min="1258" max="1258" width="12.5703125" style="1" customWidth="1"/>
    <col min="1259" max="1448" width="7.85546875" style="1" customWidth="1"/>
    <col min="1449" max="1505" width="9.140625" style="1"/>
    <col min="1506" max="1506" width="4.85546875" style="1" customWidth="1"/>
    <col min="1507" max="1507" width="41.42578125" style="1" customWidth="1"/>
    <col min="1508" max="1508" width="17.28515625" style="1" customWidth="1"/>
    <col min="1509" max="1510" width="0" style="1" hidden="1" customWidth="1"/>
    <col min="1511" max="1511" width="17.28515625" style="1" customWidth="1"/>
    <col min="1512" max="1513" width="18.7109375" style="1" customWidth="1"/>
    <col min="1514" max="1514" width="12.5703125" style="1" customWidth="1"/>
    <col min="1515" max="1704" width="7.85546875" style="1" customWidth="1"/>
    <col min="1705" max="1761" width="9.140625" style="1"/>
    <col min="1762" max="1762" width="4.85546875" style="1" customWidth="1"/>
    <col min="1763" max="1763" width="41.42578125" style="1" customWidth="1"/>
    <col min="1764" max="1764" width="17.28515625" style="1" customWidth="1"/>
    <col min="1765" max="1766" width="0" style="1" hidden="1" customWidth="1"/>
    <col min="1767" max="1767" width="17.28515625" style="1" customWidth="1"/>
    <col min="1768" max="1769" width="18.7109375" style="1" customWidth="1"/>
    <col min="1770" max="1770" width="12.5703125" style="1" customWidth="1"/>
    <col min="1771" max="1960" width="7.85546875" style="1" customWidth="1"/>
    <col min="1961" max="2017" width="9.140625" style="1"/>
    <col min="2018" max="2018" width="4.85546875" style="1" customWidth="1"/>
    <col min="2019" max="2019" width="41.42578125" style="1" customWidth="1"/>
    <col min="2020" max="2020" width="17.28515625" style="1" customWidth="1"/>
    <col min="2021" max="2022" width="0" style="1" hidden="1" customWidth="1"/>
    <col min="2023" max="2023" width="17.28515625" style="1" customWidth="1"/>
    <col min="2024" max="2025" width="18.7109375" style="1" customWidth="1"/>
    <col min="2026" max="2026" width="12.5703125" style="1" customWidth="1"/>
    <col min="2027" max="2216" width="7.85546875" style="1" customWidth="1"/>
    <col min="2217" max="2273" width="9.140625" style="1"/>
    <col min="2274" max="2274" width="4.85546875" style="1" customWidth="1"/>
    <col min="2275" max="2275" width="41.42578125" style="1" customWidth="1"/>
    <col min="2276" max="2276" width="17.28515625" style="1" customWidth="1"/>
    <col min="2277" max="2278" width="0" style="1" hidden="1" customWidth="1"/>
    <col min="2279" max="2279" width="17.28515625" style="1" customWidth="1"/>
    <col min="2280" max="2281" width="18.7109375" style="1" customWidth="1"/>
    <col min="2282" max="2282" width="12.5703125" style="1" customWidth="1"/>
    <col min="2283" max="2472" width="7.85546875" style="1" customWidth="1"/>
    <col min="2473" max="2529" width="9.140625" style="1"/>
    <col min="2530" max="2530" width="4.85546875" style="1" customWidth="1"/>
    <col min="2531" max="2531" width="41.42578125" style="1" customWidth="1"/>
    <col min="2532" max="2532" width="17.28515625" style="1" customWidth="1"/>
    <col min="2533" max="2534" width="0" style="1" hidden="1" customWidth="1"/>
    <col min="2535" max="2535" width="17.28515625" style="1" customWidth="1"/>
    <col min="2536" max="2537" width="18.7109375" style="1" customWidth="1"/>
    <col min="2538" max="2538" width="12.5703125" style="1" customWidth="1"/>
    <col min="2539" max="2728" width="7.85546875" style="1" customWidth="1"/>
    <col min="2729" max="2785" width="9.140625" style="1"/>
    <col min="2786" max="2786" width="4.85546875" style="1" customWidth="1"/>
    <col min="2787" max="2787" width="41.42578125" style="1" customWidth="1"/>
    <col min="2788" max="2788" width="17.28515625" style="1" customWidth="1"/>
    <col min="2789" max="2790" width="0" style="1" hidden="1" customWidth="1"/>
    <col min="2791" max="2791" width="17.28515625" style="1" customWidth="1"/>
    <col min="2792" max="2793" width="18.7109375" style="1" customWidth="1"/>
    <col min="2794" max="2794" width="12.5703125" style="1" customWidth="1"/>
    <col min="2795" max="2984" width="7.85546875" style="1" customWidth="1"/>
    <col min="2985" max="3041" width="9.140625" style="1"/>
    <col min="3042" max="3042" width="4.85546875" style="1" customWidth="1"/>
    <col min="3043" max="3043" width="41.42578125" style="1" customWidth="1"/>
    <col min="3044" max="3044" width="17.28515625" style="1" customWidth="1"/>
    <col min="3045" max="3046" width="0" style="1" hidden="1" customWidth="1"/>
    <col min="3047" max="3047" width="17.28515625" style="1" customWidth="1"/>
    <col min="3048" max="3049" width="18.7109375" style="1" customWidth="1"/>
    <col min="3050" max="3050" width="12.5703125" style="1" customWidth="1"/>
    <col min="3051" max="3240" width="7.85546875" style="1" customWidth="1"/>
    <col min="3241" max="3297" width="9.140625" style="1"/>
    <col min="3298" max="3298" width="4.85546875" style="1" customWidth="1"/>
    <col min="3299" max="3299" width="41.42578125" style="1" customWidth="1"/>
    <col min="3300" max="3300" width="17.28515625" style="1" customWidth="1"/>
    <col min="3301" max="3302" width="0" style="1" hidden="1" customWidth="1"/>
    <col min="3303" max="3303" width="17.28515625" style="1" customWidth="1"/>
    <col min="3304" max="3305" width="18.7109375" style="1" customWidth="1"/>
    <col min="3306" max="3306" width="12.5703125" style="1" customWidth="1"/>
    <col min="3307" max="3496" width="7.85546875" style="1" customWidth="1"/>
    <col min="3497" max="3553" width="9.140625" style="1"/>
    <col min="3554" max="3554" width="4.85546875" style="1" customWidth="1"/>
    <col min="3555" max="3555" width="41.42578125" style="1" customWidth="1"/>
    <col min="3556" max="3556" width="17.28515625" style="1" customWidth="1"/>
    <col min="3557" max="3558" width="0" style="1" hidden="1" customWidth="1"/>
    <col min="3559" max="3559" width="17.28515625" style="1" customWidth="1"/>
    <col min="3560" max="3561" width="18.7109375" style="1" customWidth="1"/>
    <col min="3562" max="3562" width="12.5703125" style="1" customWidth="1"/>
    <col min="3563" max="3752" width="7.85546875" style="1" customWidth="1"/>
    <col min="3753" max="3809" width="9.140625" style="1"/>
    <col min="3810" max="3810" width="4.85546875" style="1" customWidth="1"/>
    <col min="3811" max="3811" width="41.42578125" style="1" customWidth="1"/>
    <col min="3812" max="3812" width="17.28515625" style="1" customWidth="1"/>
    <col min="3813" max="3814" width="0" style="1" hidden="1" customWidth="1"/>
    <col min="3815" max="3815" width="17.28515625" style="1" customWidth="1"/>
    <col min="3816" max="3817" width="18.7109375" style="1" customWidth="1"/>
    <col min="3818" max="3818" width="12.5703125" style="1" customWidth="1"/>
    <col min="3819" max="4008" width="7.85546875" style="1" customWidth="1"/>
    <col min="4009" max="4065" width="9.140625" style="1"/>
    <col min="4066" max="4066" width="4.85546875" style="1" customWidth="1"/>
    <col min="4067" max="4067" width="41.42578125" style="1" customWidth="1"/>
    <col min="4068" max="4068" width="17.28515625" style="1" customWidth="1"/>
    <col min="4069" max="4070" width="0" style="1" hidden="1" customWidth="1"/>
    <col min="4071" max="4071" width="17.28515625" style="1" customWidth="1"/>
    <col min="4072" max="4073" width="18.7109375" style="1" customWidth="1"/>
    <col min="4074" max="4074" width="12.5703125" style="1" customWidth="1"/>
    <col min="4075" max="4264" width="7.85546875" style="1" customWidth="1"/>
    <col min="4265" max="4321" width="9.140625" style="1"/>
    <col min="4322" max="4322" width="4.85546875" style="1" customWidth="1"/>
    <col min="4323" max="4323" width="41.42578125" style="1" customWidth="1"/>
    <col min="4324" max="4324" width="17.28515625" style="1" customWidth="1"/>
    <col min="4325" max="4326" width="0" style="1" hidden="1" customWidth="1"/>
    <col min="4327" max="4327" width="17.28515625" style="1" customWidth="1"/>
    <col min="4328" max="4329" width="18.7109375" style="1" customWidth="1"/>
    <col min="4330" max="4330" width="12.5703125" style="1" customWidth="1"/>
    <col min="4331" max="4520" width="7.85546875" style="1" customWidth="1"/>
    <col min="4521" max="4577" width="9.140625" style="1"/>
    <col min="4578" max="4578" width="4.85546875" style="1" customWidth="1"/>
    <col min="4579" max="4579" width="41.42578125" style="1" customWidth="1"/>
    <col min="4580" max="4580" width="17.28515625" style="1" customWidth="1"/>
    <col min="4581" max="4582" width="0" style="1" hidden="1" customWidth="1"/>
    <col min="4583" max="4583" width="17.28515625" style="1" customWidth="1"/>
    <col min="4584" max="4585" width="18.7109375" style="1" customWidth="1"/>
    <col min="4586" max="4586" width="12.5703125" style="1" customWidth="1"/>
    <col min="4587" max="4776" width="7.85546875" style="1" customWidth="1"/>
    <col min="4777" max="4833" width="9.140625" style="1"/>
    <col min="4834" max="4834" width="4.85546875" style="1" customWidth="1"/>
    <col min="4835" max="4835" width="41.42578125" style="1" customWidth="1"/>
    <col min="4836" max="4836" width="17.28515625" style="1" customWidth="1"/>
    <col min="4837" max="4838" width="0" style="1" hidden="1" customWidth="1"/>
    <col min="4839" max="4839" width="17.28515625" style="1" customWidth="1"/>
    <col min="4840" max="4841" width="18.7109375" style="1" customWidth="1"/>
    <col min="4842" max="4842" width="12.5703125" style="1" customWidth="1"/>
    <col min="4843" max="5032" width="7.85546875" style="1" customWidth="1"/>
    <col min="5033" max="5089" width="9.140625" style="1"/>
    <col min="5090" max="5090" width="4.85546875" style="1" customWidth="1"/>
    <col min="5091" max="5091" width="41.42578125" style="1" customWidth="1"/>
    <col min="5092" max="5092" width="17.28515625" style="1" customWidth="1"/>
    <col min="5093" max="5094" width="0" style="1" hidden="1" customWidth="1"/>
    <col min="5095" max="5095" width="17.28515625" style="1" customWidth="1"/>
    <col min="5096" max="5097" width="18.7109375" style="1" customWidth="1"/>
    <col min="5098" max="5098" width="12.5703125" style="1" customWidth="1"/>
    <col min="5099" max="5288" width="7.85546875" style="1" customWidth="1"/>
    <col min="5289" max="5345" width="9.140625" style="1"/>
    <col min="5346" max="5346" width="4.85546875" style="1" customWidth="1"/>
    <col min="5347" max="5347" width="41.42578125" style="1" customWidth="1"/>
    <col min="5348" max="5348" width="17.28515625" style="1" customWidth="1"/>
    <col min="5349" max="5350" width="0" style="1" hidden="1" customWidth="1"/>
    <col min="5351" max="5351" width="17.28515625" style="1" customWidth="1"/>
    <col min="5352" max="5353" width="18.7109375" style="1" customWidth="1"/>
    <col min="5354" max="5354" width="12.5703125" style="1" customWidth="1"/>
    <col min="5355" max="5544" width="7.85546875" style="1" customWidth="1"/>
    <col min="5545" max="5601" width="9.140625" style="1"/>
    <col min="5602" max="5602" width="4.85546875" style="1" customWidth="1"/>
    <col min="5603" max="5603" width="41.42578125" style="1" customWidth="1"/>
    <col min="5604" max="5604" width="17.28515625" style="1" customWidth="1"/>
    <col min="5605" max="5606" width="0" style="1" hidden="1" customWidth="1"/>
    <col min="5607" max="5607" width="17.28515625" style="1" customWidth="1"/>
    <col min="5608" max="5609" width="18.7109375" style="1" customWidth="1"/>
    <col min="5610" max="5610" width="12.5703125" style="1" customWidth="1"/>
    <col min="5611" max="5800" width="7.85546875" style="1" customWidth="1"/>
    <col min="5801" max="5857" width="9.140625" style="1"/>
    <col min="5858" max="5858" width="4.85546875" style="1" customWidth="1"/>
    <col min="5859" max="5859" width="41.42578125" style="1" customWidth="1"/>
    <col min="5860" max="5860" width="17.28515625" style="1" customWidth="1"/>
    <col min="5861" max="5862" width="0" style="1" hidden="1" customWidth="1"/>
    <col min="5863" max="5863" width="17.28515625" style="1" customWidth="1"/>
    <col min="5864" max="5865" width="18.7109375" style="1" customWidth="1"/>
    <col min="5866" max="5866" width="12.5703125" style="1" customWidth="1"/>
    <col min="5867" max="6056" width="7.85546875" style="1" customWidth="1"/>
    <col min="6057" max="6113" width="9.140625" style="1"/>
    <col min="6114" max="6114" width="4.85546875" style="1" customWidth="1"/>
    <col min="6115" max="6115" width="41.42578125" style="1" customWidth="1"/>
    <col min="6116" max="6116" width="17.28515625" style="1" customWidth="1"/>
    <col min="6117" max="6118" width="0" style="1" hidden="1" customWidth="1"/>
    <col min="6119" max="6119" width="17.28515625" style="1" customWidth="1"/>
    <col min="6120" max="6121" width="18.7109375" style="1" customWidth="1"/>
    <col min="6122" max="6122" width="12.5703125" style="1" customWidth="1"/>
    <col min="6123" max="6312" width="7.85546875" style="1" customWidth="1"/>
    <col min="6313" max="6369" width="9.140625" style="1"/>
    <col min="6370" max="6370" width="4.85546875" style="1" customWidth="1"/>
    <col min="6371" max="6371" width="41.42578125" style="1" customWidth="1"/>
    <col min="6372" max="6372" width="17.28515625" style="1" customWidth="1"/>
    <col min="6373" max="6374" width="0" style="1" hidden="1" customWidth="1"/>
    <col min="6375" max="6375" width="17.28515625" style="1" customWidth="1"/>
    <col min="6376" max="6377" width="18.7109375" style="1" customWidth="1"/>
    <col min="6378" max="6378" width="12.5703125" style="1" customWidth="1"/>
    <col min="6379" max="6568" width="7.85546875" style="1" customWidth="1"/>
    <col min="6569" max="6625" width="9.140625" style="1"/>
    <col min="6626" max="6626" width="4.85546875" style="1" customWidth="1"/>
    <col min="6627" max="6627" width="41.42578125" style="1" customWidth="1"/>
    <col min="6628" max="6628" width="17.28515625" style="1" customWidth="1"/>
    <col min="6629" max="6630" width="0" style="1" hidden="1" customWidth="1"/>
    <col min="6631" max="6631" width="17.28515625" style="1" customWidth="1"/>
    <col min="6632" max="6633" width="18.7109375" style="1" customWidth="1"/>
    <col min="6634" max="6634" width="12.5703125" style="1" customWidth="1"/>
    <col min="6635" max="6824" width="7.85546875" style="1" customWidth="1"/>
    <col min="6825" max="6881" width="9.140625" style="1"/>
    <col min="6882" max="6882" width="4.85546875" style="1" customWidth="1"/>
    <col min="6883" max="6883" width="41.42578125" style="1" customWidth="1"/>
    <col min="6884" max="6884" width="17.28515625" style="1" customWidth="1"/>
    <col min="6885" max="6886" width="0" style="1" hidden="1" customWidth="1"/>
    <col min="6887" max="6887" width="17.28515625" style="1" customWidth="1"/>
    <col min="6888" max="6889" width="18.7109375" style="1" customWidth="1"/>
    <col min="6890" max="6890" width="12.5703125" style="1" customWidth="1"/>
    <col min="6891" max="7080" width="7.85546875" style="1" customWidth="1"/>
    <col min="7081" max="7137" width="9.140625" style="1"/>
    <col min="7138" max="7138" width="4.85546875" style="1" customWidth="1"/>
    <col min="7139" max="7139" width="41.42578125" style="1" customWidth="1"/>
    <col min="7140" max="7140" width="17.28515625" style="1" customWidth="1"/>
    <col min="7141" max="7142" width="0" style="1" hidden="1" customWidth="1"/>
    <col min="7143" max="7143" width="17.28515625" style="1" customWidth="1"/>
    <col min="7144" max="7145" width="18.7109375" style="1" customWidth="1"/>
    <col min="7146" max="7146" width="12.5703125" style="1" customWidth="1"/>
    <col min="7147" max="7336" width="7.85546875" style="1" customWidth="1"/>
    <col min="7337" max="7393" width="9.140625" style="1"/>
    <col min="7394" max="7394" width="4.85546875" style="1" customWidth="1"/>
    <col min="7395" max="7395" width="41.42578125" style="1" customWidth="1"/>
    <col min="7396" max="7396" width="17.28515625" style="1" customWidth="1"/>
    <col min="7397" max="7398" width="0" style="1" hidden="1" customWidth="1"/>
    <col min="7399" max="7399" width="17.28515625" style="1" customWidth="1"/>
    <col min="7400" max="7401" width="18.7109375" style="1" customWidth="1"/>
    <col min="7402" max="7402" width="12.5703125" style="1" customWidth="1"/>
    <col min="7403" max="7592" width="7.85546875" style="1" customWidth="1"/>
    <col min="7593" max="7649" width="9.140625" style="1"/>
    <col min="7650" max="7650" width="4.85546875" style="1" customWidth="1"/>
    <col min="7651" max="7651" width="41.42578125" style="1" customWidth="1"/>
    <col min="7652" max="7652" width="17.28515625" style="1" customWidth="1"/>
    <col min="7653" max="7654" width="0" style="1" hidden="1" customWidth="1"/>
    <col min="7655" max="7655" width="17.28515625" style="1" customWidth="1"/>
    <col min="7656" max="7657" width="18.7109375" style="1" customWidth="1"/>
    <col min="7658" max="7658" width="12.5703125" style="1" customWidth="1"/>
    <col min="7659" max="7848" width="7.85546875" style="1" customWidth="1"/>
    <col min="7849" max="7905" width="9.140625" style="1"/>
    <col min="7906" max="7906" width="4.85546875" style="1" customWidth="1"/>
    <col min="7907" max="7907" width="41.42578125" style="1" customWidth="1"/>
    <col min="7908" max="7908" width="17.28515625" style="1" customWidth="1"/>
    <col min="7909" max="7910" width="0" style="1" hidden="1" customWidth="1"/>
    <col min="7911" max="7911" width="17.28515625" style="1" customWidth="1"/>
    <col min="7912" max="7913" width="18.7109375" style="1" customWidth="1"/>
    <col min="7914" max="7914" width="12.5703125" style="1" customWidth="1"/>
    <col min="7915" max="8104" width="7.85546875" style="1" customWidth="1"/>
    <col min="8105" max="8161" width="9.140625" style="1"/>
    <col min="8162" max="8162" width="4.85546875" style="1" customWidth="1"/>
    <col min="8163" max="8163" width="41.42578125" style="1" customWidth="1"/>
    <col min="8164" max="8164" width="17.28515625" style="1" customWidth="1"/>
    <col min="8165" max="8166" width="0" style="1" hidden="1" customWidth="1"/>
    <col min="8167" max="8167" width="17.28515625" style="1" customWidth="1"/>
    <col min="8168" max="8169" width="18.7109375" style="1" customWidth="1"/>
    <col min="8170" max="8170" width="12.5703125" style="1" customWidth="1"/>
    <col min="8171" max="8360" width="7.85546875" style="1" customWidth="1"/>
    <col min="8361" max="8417" width="9.140625" style="1"/>
    <col min="8418" max="8418" width="4.85546875" style="1" customWidth="1"/>
    <col min="8419" max="8419" width="41.42578125" style="1" customWidth="1"/>
    <col min="8420" max="8420" width="17.28515625" style="1" customWidth="1"/>
    <col min="8421" max="8422" width="0" style="1" hidden="1" customWidth="1"/>
    <col min="8423" max="8423" width="17.28515625" style="1" customWidth="1"/>
    <col min="8424" max="8425" width="18.7109375" style="1" customWidth="1"/>
    <col min="8426" max="8426" width="12.5703125" style="1" customWidth="1"/>
    <col min="8427" max="8616" width="7.85546875" style="1" customWidth="1"/>
    <col min="8617" max="8673" width="9.140625" style="1"/>
    <col min="8674" max="8674" width="4.85546875" style="1" customWidth="1"/>
    <col min="8675" max="8675" width="41.42578125" style="1" customWidth="1"/>
    <col min="8676" max="8676" width="17.28515625" style="1" customWidth="1"/>
    <col min="8677" max="8678" width="0" style="1" hidden="1" customWidth="1"/>
    <col min="8679" max="8679" width="17.28515625" style="1" customWidth="1"/>
    <col min="8680" max="8681" width="18.7109375" style="1" customWidth="1"/>
    <col min="8682" max="8682" width="12.5703125" style="1" customWidth="1"/>
    <col min="8683" max="8872" width="7.85546875" style="1" customWidth="1"/>
    <col min="8873" max="8929" width="9.140625" style="1"/>
    <col min="8930" max="8930" width="4.85546875" style="1" customWidth="1"/>
    <col min="8931" max="8931" width="41.42578125" style="1" customWidth="1"/>
    <col min="8932" max="8932" width="17.28515625" style="1" customWidth="1"/>
    <col min="8933" max="8934" width="0" style="1" hidden="1" customWidth="1"/>
    <col min="8935" max="8935" width="17.28515625" style="1" customWidth="1"/>
    <col min="8936" max="8937" width="18.7109375" style="1" customWidth="1"/>
    <col min="8938" max="8938" width="12.5703125" style="1" customWidth="1"/>
    <col min="8939" max="9128" width="7.85546875" style="1" customWidth="1"/>
    <col min="9129" max="9185" width="9.140625" style="1"/>
    <col min="9186" max="9186" width="4.85546875" style="1" customWidth="1"/>
    <col min="9187" max="9187" width="41.42578125" style="1" customWidth="1"/>
    <col min="9188" max="9188" width="17.28515625" style="1" customWidth="1"/>
    <col min="9189" max="9190" width="0" style="1" hidden="1" customWidth="1"/>
    <col min="9191" max="9191" width="17.28515625" style="1" customWidth="1"/>
    <col min="9192" max="9193" width="18.7109375" style="1" customWidth="1"/>
    <col min="9194" max="9194" width="12.5703125" style="1" customWidth="1"/>
    <col min="9195" max="9384" width="7.85546875" style="1" customWidth="1"/>
    <col min="9385" max="9441" width="9.140625" style="1"/>
    <col min="9442" max="9442" width="4.85546875" style="1" customWidth="1"/>
    <col min="9443" max="9443" width="41.42578125" style="1" customWidth="1"/>
    <col min="9444" max="9444" width="17.28515625" style="1" customWidth="1"/>
    <col min="9445" max="9446" width="0" style="1" hidden="1" customWidth="1"/>
    <col min="9447" max="9447" width="17.28515625" style="1" customWidth="1"/>
    <col min="9448" max="9449" width="18.7109375" style="1" customWidth="1"/>
    <col min="9450" max="9450" width="12.5703125" style="1" customWidth="1"/>
    <col min="9451" max="9640" width="7.85546875" style="1" customWidth="1"/>
    <col min="9641" max="9697" width="9.140625" style="1"/>
    <col min="9698" max="9698" width="4.85546875" style="1" customWidth="1"/>
    <col min="9699" max="9699" width="41.42578125" style="1" customWidth="1"/>
    <col min="9700" max="9700" width="17.28515625" style="1" customWidth="1"/>
    <col min="9701" max="9702" width="0" style="1" hidden="1" customWidth="1"/>
    <col min="9703" max="9703" width="17.28515625" style="1" customWidth="1"/>
    <col min="9704" max="9705" width="18.7109375" style="1" customWidth="1"/>
    <col min="9706" max="9706" width="12.5703125" style="1" customWidth="1"/>
    <col min="9707" max="9896" width="7.85546875" style="1" customWidth="1"/>
    <col min="9897" max="9953" width="9.140625" style="1"/>
    <col min="9954" max="9954" width="4.85546875" style="1" customWidth="1"/>
    <col min="9955" max="9955" width="41.42578125" style="1" customWidth="1"/>
    <col min="9956" max="9956" width="17.28515625" style="1" customWidth="1"/>
    <col min="9957" max="9958" width="0" style="1" hidden="1" customWidth="1"/>
    <col min="9959" max="9959" width="17.28515625" style="1" customWidth="1"/>
    <col min="9960" max="9961" width="18.7109375" style="1" customWidth="1"/>
    <col min="9962" max="9962" width="12.5703125" style="1" customWidth="1"/>
    <col min="9963" max="10152" width="7.85546875" style="1" customWidth="1"/>
    <col min="10153" max="10209" width="9.140625" style="1"/>
    <col min="10210" max="10210" width="4.85546875" style="1" customWidth="1"/>
    <col min="10211" max="10211" width="41.42578125" style="1" customWidth="1"/>
    <col min="10212" max="10212" width="17.28515625" style="1" customWidth="1"/>
    <col min="10213" max="10214" width="0" style="1" hidden="1" customWidth="1"/>
    <col min="10215" max="10215" width="17.28515625" style="1" customWidth="1"/>
    <col min="10216" max="10217" width="18.7109375" style="1" customWidth="1"/>
    <col min="10218" max="10218" width="12.5703125" style="1" customWidth="1"/>
    <col min="10219" max="10408" width="7.85546875" style="1" customWidth="1"/>
    <col min="10409" max="10465" width="9.140625" style="1"/>
    <col min="10466" max="10466" width="4.85546875" style="1" customWidth="1"/>
    <col min="10467" max="10467" width="41.42578125" style="1" customWidth="1"/>
    <col min="10468" max="10468" width="17.28515625" style="1" customWidth="1"/>
    <col min="10469" max="10470" width="0" style="1" hidden="1" customWidth="1"/>
    <col min="10471" max="10471" width="17.28515625" style="1" customWidth="1"/>
    <col min="10472" max="10473" width="18.7109375" style="1" customWidth="1"/>
    <col min="10474" max="10474" width="12.5703125" style="1" customWidth="1"/>
    <col min="10475" max="10664" width="7.85546875" style="1" customWidth="1"/>
    <col min="10665" max="10721" width="9.140625" style="1"/>
    <col min="10722" max="10722" width="4.85546875" style="1" customWidth="1"/>
    <col min="10723" max="10723" width="41.42578125" style="1" customWidth="1"/>
    <col min="10724" max="10724" width="17.28515625" style="1" customWidth="1"/>
    <col min="10725" max="10726" width="0" style="1" hidden="1" customWidth="1"/>
    <col min="10727" max="10727" width="17.28515625" style="1" customWidth="1"/>
    <col min="10728" max="10729" width="18.7109375" style="1" customWidth="1"/>
    <col min="10730" max="10730" width="12.5703125" style="1" customWidth="1"/>
    <col min="10731" max="10920" width="7.85546875" style="1" customWidth="1"/>
    <col min="10921" max="10977" width="9.140625" style="1"/>
    <col min="10978" max="10978" width="4.85546875" style="1" customWidth="1"/>
    <col min="10979" max="10979" width="41.42578125" style="1" customWidth="1"/>
    <col min="10980" max="10980" width="17.28515625" style="1" customWidth="1"/>
    <col min="10981" max="10982" width="0" style="1" hidden="1" customWidth="1"/>
    <col min="10983" max="10983" width="17.28515625" style="1" customWidth="1"/>
    <col min="10984" max="10985" width="18.7109375" style="1" customWidth="1"/>
    <col min="10986" max="10986" width="12.5703125" style="1" customWidth="1"/>
    <col min="10987" max="11176" width="7.85546875" style="1" customWidth="1"/>
    <col min="11177" max="11233" width="9.140625" style="1"/>
    <col min="11234" max="11234" width="4.85546875" style="1" customWidth="1"/>
    <col min="11235" max="11235" width="41.42578125" style="1" customWidth="1"/>
    <col min="11236" max="11236" width="17.28515625" style="1" customWidth="1"/>
    <col min="11237" max="11238" width="0" style="1" hidden="1" customWidth="1"/>
    <col min="11239" max="11239" width="17.28515625" style="1" customWidth="1"/>
    <col min="11240" max="11241" width="18.7109375" style="1" customWidth="1"/>
    <col min="11242" max="11242" width="12.5703125" style="1" customWidth="1"/>
    <col min="11243" max="11432" width="7.85546875" style="1" customWidth="1"/>
    <col min="11433" max="11489" width="9.140625" style="1"/>
    <col min="11490" max="11490" width="4.85546875" style="1" customWidth="1"/>
    <col min="11491" max="11491" width="41.42578125" style="1" customWidth="1"/>
    <col min="11492" max="11492" width="17.28515625" style="1" customWidth="1"/>
    <col min="11493" max="11494" width="0" style="1" hidden="1" customWidth="1"/>
    <col min="11495" max="11495" width="17.28515625" style="1" customWidth="1"/>
    <col min="11496" max="11497" width="18.7109375" style="1" customWidth="1"/>
    <col min="11498" max="11498" width="12.5703125" style="1" customWidth="1"/>
    <col min="11499" max="11688" width="7.85546875" style="1" customWidth="1"/>
    <col min="11689" max="11745" width="9.140625" style="1"/>
    <col min="11746" max="11746" width="4.85546875" style="1" customWidth="1"/>
    <col min="11747" max="11747" width="41.42578125" style="1" customWidth="1"/>
    <col min="11748" max="11748" width="17.28515625" style="1" customWidth="1"/>
    <col min="11749" max="11750" width="0" style="1" hidden="1" customWidth="1"/>
    <col min="11751" max="11751" width="17.28515625" style="1" customWidth="1"/>
    <col min="11752" max="11753" width="18.7109375" style="1" customWidth="1"/>
    <col min="11754" max="11754" width="12.5703125" style="1" customWidth="1"/>
    <col min="11755" max="11944" width="7.85546875" style="1" customWidth="1"/>
    <col min="11945" max="12001" width="9.140625" style="1"/>
    <col min="12002" max="12002" width="4.85546875" style="1" customWidth="1"/>
    <col min="12003" max="12003" width="41.42578125" style="1" customWidth="1"/>
    <col min="12004" max="12004" width="17.28515625" style="1" customWidth="1"/>
    <col min="12005" max="12006" width="0" style="1" hidden="1" customWidth="1"/>
    <col min="12007" max="12007" width="17.28515625" style="1" customWidth="1"/>
    <col min="12008" max="12009" width="18.7109375" style="1" customWidth="1"/>
    <col min="12010" max="12010" width="12.5703125" style="1" customWidth="1"/>
    <col min="12011" max="12200" width="7.85546875" style="1" customWidth="1"/>
    <col min="12201" max="12257" width="9.140625" style="1"/>
    <col min="12258" max="12258" width="4.85546875" style="1" customWidth="1"/>
    <col min="12259" max="12259" width="41.42578125" style="1" customWidth="1"/>
    <col min="12260" max="12260" width="17.28515625" style="1" customWidth="1"/>
    <col min="12261" max="12262" width="0" style="1" hidden="1" customWidth="1"/>
    <col min="12263" max="12263" width="17.28515625" style="1" customWidth="1"/>
    <col min="12264" max="12265" width="18.7109375" style="1" customWidth="1"/>
    <col min="12266" max="12266" width="12.5703125" style="1" customWidth="1"/>
    <col min="12267" max="12456" width="7.85546875" style="1" customWidth="1"/>
    <col min="12457" max="12513" width="9.140625" style="1"/>
    <col min="12514" max="12514" width="4.85546875" style="1" customWidth="1"/>
    <col min="12515" max="12515" width="41.42578125" style="1" customWidth="1"/>
    <col min="12516" max="12516" width="17.28515625" style="1" customWidth="1"/>
    <col min="12517" max="12518" width="0" style="1" hidden="1" customWidth="1"/>
    <col min="12519" max="12519" width="17.28515625" style="1" customWidth="1"/>
    <col min="12520" max="12521" width="18.7109375" style="1" customWidth="1"/>
    <col min="12522" max="12522" width="12.5703125" style="1" customWidth="1"/>
    <col min="12523" max="12712" width="7.85546875" style="1" customWidth="1"/>
    <col min="12713" max="12769" width="9.140625" style="1"/>
    <col min="12770" max="12770" width="4.85546875" style="1" customWidth="1"/>
    <col min="12771" max="12771" width="41.42578125" style="1" customWidth="1"/>
    <col min="12772" max="12772" width="17.28515625" style="1" customWidth="1"/>
    <col min="12773" max="12774" width="0" style="1" hidden="1" customWidth="1"/>
    <col min="12775" max="12775" width="17.28515625" style="1" customWidth="1"/>
    <col min="12776" max="12777" width="18.7109375" style="1" customWidth="1"/>
    <col min="12778" max="12778" width="12.5703125" style="1" customWidth="1"/>
    <col min="12779" max="12968" width="7.85546875" style="1" customWidth="1"/>
    <col min="12969" max="13025" width="9.140625" style="1"/>
    <col min="13026" max="13026" width="4.85546875" style="1" customWidth="1"/>
    <col min="13027" max="13027" width="41.42578125" style="1" customWidth="1"/>
    <col min="13028" max="13028" width="17.28515625" style="1" customWidth="1"/>
    <col min="13029" max="13030" width="0" style="1" hidden="1" customWidth="1"/>
    <col min="13031" max="13031" width="17.28515625" style="1" customWidth="1"/>
    <col min="13032" max="13033" width="18.7109375" style="1" customWidth="1"/>
    <col min="13034" max="13034" width="12.5703125" style="1" customWidth="1"/>
    <col min="13035" max="13224" width="7.85546875" style="1" customWidth="1"/>
    <col min="13225" max="13281" width="9.140625" style="1"/>
    <col min="13282" max="13282" width="4.85546875" style="1" customWidth="1"/>
    <col min="13283" max="13283" width="41.42578125" style="1" customWidth="1"/>
    <col min="13284" max="13284" width="17.28515625" style="1" customWidth="1"/>
    <col min="13285" max="13286" width="0" style="1" hidden="1" customWidth="1"/>
    <col min="13287" max="13287" width="17.28515625" style="1" customWidth="1"/>
    <col min="13288" max="13289" width="18.7109375" style="1" customWidth="1"/>
    <col min="13290" max="13290" width="12.5703125" style="1" customWidth="1"/>
    <col min="13291" max="13480" width="7.85546875" style="1" customWidth="1"/>
    <col min="13481" max="13537" width="9.140625" style="1"/>
    <col min="13538" max="13538" width="4.85546875" style="1" customWidth="1"/>
    <col min="13539" max="13539" width="41.42578125" style="1" customWidth="1"/>
    <col min="13540" max="13540" width="17.28515625" style="1" customWidth="1"/>
    <col min="13541" max="13542" width="0" style="1" hidden="1" customWidth="1"/>
    <col min="13543" max="13543" width="17.28515625" style="1" customWidth="1"/>
    <col min="13544" max="13545" width="18.7109375" style="1" customWidth="1"/>
    <col min="13546" max="13546" width="12.5703125" style="1" customWidth="1"/>
    <col min="13547" max="13736" width="7.85546875" style="1" customWidth="1"/>
    <col min="13737" max="13793" width="9.140625" style="1"/>
    <col min="13794" max="13794" width="4.85546875" style="1" customWidth="1"/>
    <col min="13795" max="13795" width="41.42578125" style="1" customWidth="1"/>
    <col min="13796" max="13796" width="17.28515625" style="1" customWidth="1"/>
    <col min="13797" max="13798" width="0" style="1" hidden="1" customWidth="1"/>
    <col min="13799" max="13799" width="17.28515625" style="1" customWidth="1"/>
    <col min="13800" max="13801" width="18.7109375" style="1" customWidth="1"/>
    <col min="13802" max="13802" width="12.5703125" style="1" customWidth="1"/>
    <col min="13803" max="13992" width="7.85546875" style="1" customWidth="1"/>
    <col min="13993" max="14049" width="9.140625" style="1"/>
    <col min="14050" max="14050" width="4.85546875" style="1" customWidth="1"/>
    <col min="14051" max="14051" width="41.42578125" style="1" customWidth="1"/>
    <col min="14052" max="14052" width="17.28515625" style="1" customWidth="1"/>
    <col min="14053" max="14054" width="0" style="1" hidden="1" customWidth="1"/>
    <col min="14055" max="14055" width="17.28515625" style="1" customWidth="1"/>
    <col min="14056" max="14057" width="18.7109375" style="1" customWidth="1"/>
    <col min="14058" max="14058" width="12.5703125" style="1" customWidth="1"/>
    <col min="14059" max="14248" width="7.85546875" style="1" customWidth="1"/>
    <col min="14249" max="14305" width="9.140625" style="1"/>
    <col min="14306" max="14306" width="4.85546875" style="1" customWidth="1"/>
    <col min="14307" max="14307" width="41.42578125" style="1" customWidth="1"/>
    <col min="14308" max="14308" width="17.28515625" style="1" customWidth="1"/>
    <col min="14309" max="14310" width="0" style="1" hidden="1" customWidth="1"/>
    <col min="14311" max="14311" width="17.28515625" style="1" customWidth="1"/>
    <col min="14312" max="14313" width="18.7109375" style="1" customWidth="1"/>
    <col min="14314" max="14314" width="12.5703125" style="1" customWidth="1"/>
    <col min="14315" max="14504" width="7.85546875" style="1" customWidth="1"/>
    <col min="14505" max="14561" width="9.140625" style="1"/>
    <col min="14562" max="14562" width="4.85546875" style="1" customWidth="1"/>
    <col min="14563" max="14563" width="41.42578125" style="1" customWidth="1"/>
    <col min="14564" max="14564" width="17.28515625" style="1" customWidth="1"/>
    <col min="14565" max="14566" width="0" style="1" hidden="1" customWidth="1"/>
    <col min="14567" max="14567" width="17.28515625" style="1" customWidth="1"/>
    <col min="14568" max="14569" width="18.7109375" style="1" customWidth="1"/>
    <col min="14570" max="14570" width="12.5703125" style="1" customWidth="1"/>
    <col min="14571" max="14760" width="7.85546875" style="1" customWidth="1"/>
    <col min="14761" max="14817" width="9.140625" style="1"/>
    <col min="14818" max="14818" width="4.85546875" style="1" customWidth="1"/>
    <col min="14819" max="14819" width="41.42578125" style="1" customWidth="1"/>
    <col min="14820" max="14820" width="17.28515625" style="1" customWidth="1"/>
    <col min="14821" max="14822" width="0" style="1" hidden="1" customWidth="1"/>
    <col min="14823" max="14823" width="17.28515625" style="1" customWidth="1"/>
    <col min="14824" max="14825" width="18.7109375" style="1" customWidth="1"/>
    <col min="14826" max="14826" width="12.5703125" style="1" customWidth="1"/>
    <col min="14827" max="15016" width="7.85546875" style="1" customWidth="1"/>
    <col min="15017" max="15073" width="9.140625" style="1"/>
    <col min="15074" max="15074" width="4.85546875" style="1" customWidth="1"/>
    <col min="15075" max="15075" width="41.42578125" style="1" customWidth="1"/>
    <col min="15076" max="15076" width="17.28515625" style="1" customWidth="1"/>
    <col min="15077" max="15078" width="0" style="1" hidden="1" customWidth="1"/>
    <col min="15079" max="15079" width="17.28515625" style="1" customWidth="1"/>
    <col min="15080" max="15081" width="18.7109375" style="1" customWidth="1"/>
    <col min="15082" max="15082" width="12.5703125" style="1" customWidth="1"/>
    <col min="15083" max="15272" width="7.85546875" style="1" customWidth="1"/>
    <col min="15273" max="15329" width="9.140625" style="1"/>
    <col min="15330" max="15330" width="4.85546875" style="1" customWidth="1"/>
    <col min="15331" max="15331" width="41.42578125" style="1" customWidth="1"/>
    <col min="15332" max="15332" width="17.28515625" style="1" customWidth="1"/>
    <col min="15333" max="15334" width="0" style="1" hidden="1" customWidth="1"/>
    <col min="15335" max="15335" width="17.28515625" style="1" customWidth="1"/>
    <col min="15336" max="15337" width="18.7109375" style="1" customWidth="1"/>
    <col min="15338" max="15338" width="12.5703125" style="1" customWidth="1"/>
    <col min="15339" max="15528" width="7.85546875" style="1" customWidth="1"/>
    <col min="15529" max="15585" width="9.140625" style="1"/>
    <col min="15586" max="15586" width="4.85546875" style="1" customWidth="1"/>
    <col min="15587" max="15587" width="41.42578125" style="1" customWidth="1"/>
    <col min="15588" max="15588" width="17.28515625" style="1" customWidth="1"/>
    <col min="15589" max="15590" width="0" style="1" hidden="1" customWidth="1"/>
    <col min="15591" max="15591" width="17.28515625" style="1" customWidth="1"/>
    <col min="15592" max="15593" width="18.7109375" style="1" customWidth="1"/>
    <col min="15594" max="15594" width="12.5703125" style="1" customWidth="1"/>
    <col min="15595" max="15784" width="7.85546875" style="1" customWidth="1"/>
    <col min="15785" max="15841" width="9.140625" style="1"/>
    <col min="15842" max="15842" width="4.85546875" style="1" customWidth="1"/>
    <col min="15843" max="15843" width="41.42578125" style="1" customWidth="1"/>
    <col min="15844" max="15844" width="17.28515625" style="1" customWidth="1"/>
    <col min="15845" max="15846" width="0" style="1" hidden="1" customWidth="1"/>
    <col min="15847" max="15847" width="17.28515625" style="1" customWidth="1"/>
    <col min="15848" max="15849" width="18.7109375" style="1" customWidth="1"/>
    <col min="15850" max="15850" width="12.5703125" style="1" customWidth="1"/>
    <col min="15851" max="16040" width="7.85546875" style="1" customWidth="1"/>
    <col min="16041" max="16097" width="9.140625" style="1"/>
    <col min="16098" max="16098" width="4.85546875" style="1" customWidth="1"/>
    <col min="16099" max="16099" width="41.42578125" style="1" customWidth="1"/>
    <col min="16100" max="16100" width="17.28515625" style="1" customWidth="1"/>
    <col min="16101" max="16102" width="0" style="1" hidden="1" customWidth="1"/>
    <col min="16103" max="16103" width="17.28515625" style="1" customWidth="1"/>
    <col min="16104" max="16105" width="18.7109375" style="1" customWidth="1"/>
    <col min="16106" max="16106" width="12.5703125" style="1" customWidth="1"/>
    <col min="16107" max="16296" width="7.85546875" style="1" customWidth="1"/>
    <col min="16297" max="16384" width="9.140625" style="1"/>
  </cols>
  <sheetData>
    <row r="1" spans="1:16">
      <c r="A1" s="82" t="s">
        <v>0</v>
      </c>
      <c r="B1" s="82"/>
      <c r="C1" s="82"/>
      <c r="D1" s="82"/>
      <c r="E1" s="82"/>
    </row>
    <row r="2" spans="1:16">
      <c r="A2" s="82" t="s">
        <v>43</v>
      </c>
      <c r="B2" s="82"/>
      <c r="C2" s="82"/>
      <c r="D2" s="82"/>
      <c r="E2" s="82"/>
    </row>
    <row r="3" spans="1:16" ht="15.75">
      <c r="A3" s="2"/>
      <c r="B3" s="2"/>
      <c r="C3" s="3"/>
      <c r="D3" s="2"/>
      <c r="E3" s="27" t="s">
        <v>19</v>
      </c>
    </row>
    <row r="4" spans="1:16" s="5" customFormat="1" ht="76.5" customHeight="1" thickBot="1">
      <c r="A4" s="16" t="s">
        <v>1</v>
      </c>
      <c r="B4" s="16" t="s">
        <v>2</v>
      </c>
      <c r="C4" s="57" t="s">
        <v>41</v>
      </c>
      <c r="D4" s="58" t="s">
        <v>3</v>
      </c>
      <c r="E4" s="21" t="s">
        <v>4</v>
      </c>
      <c r="I4" s="5" t="s">
        <v>42</v>
      </c>
    </row>
    <row r="5" spans="1:16" s="7" customFormat="1">
      <c r="A5" s="22">
        <v>600</v>
      </c>
      <c r="B5" s="55" t="s">
        <v>5</v>
      </c>
      <c r="C5" s="62">
        <f>L5</f>
        <v>63776</v>
      </c>
      <c r="D5" s="62">
        <f>P5</f>
        <v>9291</v>
      </c>
      <c r="E5" s="63">
        <f>ROUND(D5/C5*100,1)</f>
        <v>14.6</v>
      </c>
      <c r="H5" s="7">
        <f>D5*100/I5</f>
        <v>175.16968325791856</v>
      </c>
      <c r="I5" s="62">
        <f>M5</f>
        <v>5304</v>
      </c>
      <c r="J5" s="62">
        <f>I5-D5</f>
        <v>-3987</v>
      </c>
      <c r="K5" s="78">
        <v>63776259.450000003</v>
      </c>
      <c r="L5" s="60">
        <f>ROUND(K5/1000,0)</f>
        <v>63776</v>
      </c>
      <c r="M5" s="60">
        <f>ROUND(N5/1000,0)</f>
        <v>5304</v>
      </c>
      <c r="N5" s="76">
        <v>5304367.84</v>
      </c>
      <c r="O5" s="80">
        <v>9290838.4499999993</v>
      </c>
      <c r="P5" s="60">
        <f>ROUND(O5/1000,0)</f>
        <v>9291</v>
      </c>
    </row>
    <row r="6" spans="1:16" s="8" customFormat="1">
      <c r="A6" s="22">
        <v>601</v>
      </c>
      <c r="B6" s="55" t="s">
        <v>6</v>
      </c>
      <c r="C6" s="62">
        <f t="shared" ref="C6:C20" si="0">L6</f>
        <v>348656</v>
      </c>
      <c r="D6" s="62">
        <f>P6</f>
        <v>39614</v>
      </c>
      <c r="E6" s="63">
        <f t="shared" ref="E6:E20" si="1">ROUND(D6/C6*100,1)</f>
        <v>11.4</v>
      </c>
      <c r="H6" s="7">
        <f t="shared" ref="H6:H21" si="2">D6*100/I6</f>
        <v>227.67975170986838</v>
      </c>
      <c r="I6" s="62">
        <f t="shared" ref="I6:I21" si="3">M6</f>
        <v>17399</v>
      </c>
      <c r="J6" s="62">
        <f t="shared" ref="J6:J21" si="4">I6-D6</f>
        <v>-22215</v>
      </c>
      <c r="K6" s="78">
        <v>348656264.13</v>
      </c>
      <c r="L6" s="60">
        <f t="shared" ref="L6:L20" si="5">ROUND(K6/1000,0)</f>
        <v>348656</v>
      </c>
      <c r="M6" s="60">
        <f t="shared" ref="M6:M20" si="6">ROUND(N6/1000,0)</f>
        <v>17399</v>
      </c>
      <c r="N6" s="75">
        <v>17399450.350000001</v>
      </c>
      <c r="O6" s="80">
        <v>39614030.490000002</v>
      </c>
      <c r="P6" s="60">
        <f t="shared" ref="P6:P20" si="7">ROUND(O6/1000,0)</f>
        <v>39614</v>
      </c>
    </row>
    <row r="7" spans="1:16" s="8" customFormat="1" ht="30">
      <c r="A7" s="22">
        <v>602</v>
      </c>
      <c r="B7" s="55" t="s">
        <v>7</v>
      </c>
      <c r="C7" s="62">
        <f t="shared" si="0"/>
        <v>149691</v>
      </c>
      <c r="D7" s="62">
        <f t="shared" ref="D7:D20" si="8">P7</f>
        <v>10175</v>
      </c>
      <c r="E7" s="63">
        <f t="shared" si="1"/>
        <v>6.8</v>
      </c>
      <c r="H7" s="7">
        <f t="shared" si="2"/>
        <v>360.30453257790367</v>
      </c>
      <c r="I7" s="62">
        <f t="shared" si="3"/>
        <v>2824</v>
      </c>
      <c r="J7" s="62">
        <f t="shared" si="4"/>
        <v>-7351</v>
      </c>
      <c r="K7" s="78">
        <v>149690643.52000001</v>
      </c>
      <c r="L7" s="60">
        <f t="shared" si="5"/>
        <v>149691</v>
      </c>
      <c r="M7" s="60">
        <f t="shared" si="6"/>
        <v>2824</v>
      </c>
      <c r="N7" s="75">
        <v>2823786.45</v>
      </c>
      <c r="O7" s="80">
        <v>10175103.140000001</v>
      </c>
      <c r="P7" s="60">
        <f t="shared" si="7"/>
        <v>10175</v>
      </c>
    </row>
    <row r="8" spans="1:16" s="8" customFormat="1" ht="30">
      <c r="A8" s="22">
        <v>604</v>
      </c>
      <c r="B8" s="55" t="s">
        <v>8</v>
      </c>
      <c r="C8" s="62">
        <f t="shared" si="0"/>
        <v>299772</v>
      </c>
      <c r="D8" s="62">
        <f t="shared" si="8"/>
        <v>31752</v>
      </c>
      <c r="E8" s="63">
        <f t="shared" si="1"/>
        <v>10.6</v>
      </c>
      <c r="H8" s="7">
        <f t="shared" si="2"/>
        <v>192.5647401297835</v>
      </c>
      <c r="I8" s="62">
        <f t="shared" si="3"/>
        <v>16489</v>
      </c>
      <c r="J8" s="62">
        <f t="shared" si="4"/>
        <v>-15263</v>
      </c>
      <c r="K8" s="78">
        <v>299771553.63</v>
      </c>
      <c r="L8" s="60">
        <f t="shared" si="5"/>
        <v>299772</v>
      </c>
      <c r="M8" s="60">
        <f t="shared" si="6"/>
        <v>16489</v>
      </c>
      <c r="N8" s="75">
        <v>16489243.810000001</v>
      </c>
      <c r="O8" s="80">
        <v>31751603.440000001</v>
      </c>
      <c r="P8" s="60">
        <f t="shared" si="7"/>
        <v>31752</v>
      </c>
    </row>
    <row r="9" spans="1:16" s="8" customFormat="1" ht="30">
      <c r="A9" s="22">
        <v>605</v>
      </c>
      <c r="B9" s="55" t="s">
        <v>9</v>
      </c>
      <c r="C9" s="62">
        <f t="shared" si="0"/>
        <v>40056</v>
      </c>
      <c r="D9" s="62">
        <f t="shared" si="8"/>
        <v>5173</v>
      </c>
      <c r="E9" s="63">
        <f t="shared" si="1"/>
        <v>12.9</v>
      </c>
      <c r="H9" s="7">
        <f t="shared" si="2"/>
        <v>220.8795900939368</v>
      </c>
      <c r="I9" s="62">
        <f t="shared" si="3"/>
        <v>2342</v>
      </c>
      <c r="J9" s="62">
        <f t="shared" si="4"/>
        <v>-2831</v>
      </c>
      <c r="K9" s="78">
        <v>40056160</v>
      </c>
      <c r="L9" s="60">
        <f t="shared" si="5"/>
        <v>40056</v>
      </c>
      <c r="M9" s="60">
        <f t="shared" si="6"/>
        <v>2342</v>
      </c>
      <c r="N9" s="75">
        <v>2342371.15</v>
      </c>
      <c r="O9" s="80">
        <v>5173324.04</v>
      </c>
      <c r="P9" s="60">
        <f t="shared" si="7"/>
        <v>5173</v>
      </c>
    </row>
    <row r="10" spans="1:16" s="8" customFormat="1">
      <c r="A10" s="22">
        <v>606</v>
      </c>
      <c r="B10" s="55" t="s">
        <v>10</v>
      </c>
      <c r="C10" s="62">
        <f>L10-1</f>
        <v>4347119</v>
      </c>
      <c r="D10" s="62">
        <f t="shared" si="8"/>
        <v>498087</v>
      </c>
      <c r="E10" s="63">
        <f t="shared" si="1"/>
        <v>11.5</v>
      </c>
      <c r="H10" s="7">
        <f t="shared" si="2"/>
        <v>407.22660082412193</v>
      </c>
      <c r="I10" s="62">
        <f t="shared" si="3"/>
        <v>122312</v>
      </c>
      <c r="J10" s="62">
        <f t="shared" si="4"/>
        <v>-375775</v>
      </c>
      <c r="K10" s="78">
        <v>4347120454.5799999</v>
      </c>
      <c r="L10" s="60">
        <f t="shared" si="5"/>
        <v>4347120</v>
      </c>
      <c r="M10" s="60">
        <f t="shared" si="6"/>
        <v>122312</v>
      </c>
      <c r="N10" s="75">
        <v>122312053.36</v>
      </c>
      <c r="O10" s="80">
        <v>498087212.02999997</v>
      </c>
      <c r="P10" s="60">
        <f t="shared" si="7"/>
        <v>498087</v>
      </c>
    </row>
    <row r="11" spans="1:16" s="8" customFormat="1" ht="30">
      <c r="A11" s="22">
        <v>607</v>
      </c>
      <c r="B11" s="55" t="s">
        <v>20</v>
      </c>
      <c r="C11" s="62">
        <f t="shared" si="0"/>
        <v>638735</v>
      </c>
      <c r="D11" s="62">
        <f t="shared" si="8"/>
        <v>42770</v>
      </c>
      <c r="E11" s="63">
        <f t="shared" si="1"/>
        <v>6.7</v>
      </c>
      <c r="H11" s="7">
        <f t="shared" si="2"/>
        <v>389.739383998542</v>
      </c>
      <c r="I11" s="62">
        <f t="shared" si="3"/>
        <v>10974</v>
      </c>
      <c r="J11" s="62">
        <f t="shared" si="4"/>
        <v>-31796</v>
      </c>
      <c r="K11" s="78">
        <v>638735478.27999997</v>
      </c>
      <c r="L11" s="60">
        <f t="shared" si="5"/>
        <v>638735</v>
      </c>
      <c r="M11" s="60">
        <f t="shared" si="6"/>
        <v>10974</v>
      </c>
      <c r="N11" s="75">
        <v>10974355.689999999</v>
      </c>
      <c r="O11" s="80">
        <v>42769735.590000004</v>
      </c>
      <c r="P11" s="60">
        <f t="shared" si="7"/>
        <v>42770</v>
      </c>
    </row>
    <row r="12" spans="1:16" s="8" customFormat="1" ht="30">
      <c r="A12" s="22">
        <v>609</v>
      </c>
      <c r="B12" s="55" t="s">
        <v>11</v>
      </c>
      <c r="C12" s="62">
        <f t="shared" si="0"/>
        <v>2550772</v>
      </c>
      <c r="D12" s="62">
        <f t="shared" si="8"/>
        <v>433769</v>
      </c>
      <c r="E12" s="63">
        <f t="shared" si="1"/>
        <v>17</v>
      </c>
      <c r="H12" s="7">
        <f t="shared" si="2"/>
        <v>219.42100683905952</v>
      </c>
      <c r="I12" s="62">
        <f t="shared" si="3"/>
        <v>197688</v>
      </c>
      <c r="J12" s="62">
        <f t="shared" si="4"/>
        <v>-236081</v>
      </c>
      <c r="K12" s="78">
        <v>2550772316.3899999</v>
      </c>
      <c r="L12" s="60">
        <f t="shared" si="5"/>
        <v>2550772</v>
      </c>
      <c r="M12" s="60">
        <v>197688</v>
      </c>
      <c r="N12" s="75">
        <v>197688557.78999999</v>
      </c>
      <c r="O12" s="80">
        <v>433768530.86000001</v>
      </c>
      <c r="P12" s="60">
        <f t="shared" si="7"/>
        <v>433769</v>
      </c>
    </row>
    <row r="13" spans="1:16" s="8" customFormat="1" ht="30">
      <c r="A13" s="22">
        <v>611</v>
      </c>
      <c r="B13" s="55" t="s">
        <v>21</v>
      </c>
      <c r="C13" s="62">
        <f t="shared" si="0"/>
        <v>214304</v>
      </c>
      <c r="D13" s="62">
        <f t="shared" si="8"/>
        <v>24420</v>
      </c>
      <c r="E13" s="63">
        <f t="shared" si="1"/>
        <v>11.4</v>
      </c>
      <c r="H13" s="7">
        <f t="shared" si="2"/>
        <v>367.1076368009621</v>
      </c>
      <c r="I13" s="62">
        <f t="shared" si="3"/>
        <v>6652</v>
      </c>
      <c r="J13" s="62">
        <f t="shared" si="4"/>
        <v>-17768</v>
      </c>
      <c r="K13" s="78">
        <v>214303500</v>
      </c>
      <c r="L13" s="60">
        <f t="shared" si="5"/>
        <v>214304</v>
      </c>
      <c r="M13" s="60">
        <f t="shared" si="6"/>
        <v>6652</v>
      </c>
      <c r="N13" s="75">
        <v>6651588.7699999996</v>
      </c>
      <c r="O13" s="80">
        <v>24420290.030000001</v>
      </c>
      <c r="P13" s="60">
        <f t="shared" si="7"/>
        <v>24420</v>
      </c>
    </row>
    <row r="14" spans="1:16" s="8" customFormat="1">
      <c r="A14" s="22">
        <v>617</v>
      </c>
      <c r="B14" s="55" t="s">
        <v>12</v>
      </c>
      <c r="C14" s="62">
        <f t="shared" si="0"/>
        <v>176695</v>
      </c>
      <c r="D14" s="62">
        <f t="shared" si="8"/>
        <v>21338</v>
      </c>
      <c r="E14" s="63">
        <f t="shared" si="1"/>
        <v>12.1</v>
      </c>
      <c r="H14" s="7">
        <f t="shared" si="2"/>
        <v>338.85977449579167</v>
      </c>
      <c r="I14" s="62">
        <f t="shared" si="3"/>
        <v>6297</v>
      </c>
      <c r="J14" s="62">
        <f t="shared" si="4"/>
        <v>-15041</v>
      </c>
      <c r="K14" s="78">
        <v>176694525.61000001</v>
      </c>
      <c r="L14" s="60">
        <f t="shared" si="5"/>
        <v>176695</v>
      </c>
      <c r="M14" s="60">
        <f t="shared" si="6"/>
        <v>6297</v>
      </c>
      <c r="N14" s="75">
        <v>6296848.4000000004</v>
      </c>
      <c r="O14" s="80">
        <v>21338314.309999999</v>
      </c>
      <c r="P14" s="60">
        <f t="shared" si="7"/>
        <v>21338</v>
      </c>
    </row>
    <row r="15" spans="1:16" s="8" customFormat="1">
      <c r="A15" s="22">
        <v>618</v>
      </c>
      <c r="B15" s="55" t="s">
        <v>13</v>
      </c>
      <c r="C15" s="62">
        <f t="shared" si="0"/>
        <v>161394</v>
      </c>
      <c r="D15" s="62">
        <f t="shared" si="8"/>
        <v>15771</v>
      </c>
      <c r="E15" s="63">
        <f t="shared" si="1"/>
        <v>9.8000000000000007</v>
      </c>
      <c r="H15" s="7">
        <f t="shared" si="2"/>
        <v>313.66348448687353</v>
      </c>
      <c r="I15" s="62">
        <f t="shared" si="3"/>
        <v>5028</v>
      </c>
      <c r="J15" s="62">
        <f t="shared" si="4"/>
        <v>-10743</v>
      </c>
      <c r="K15" s="78">
        <v>161393524.25</v>
      </c>
      <c r="L15" s="60">
        <f t="shared" si="5"/>
        <v>161394</v>
      </c>
      <c r="M15" s="60">
        <f t="shared" si="6"/>
        <v>5028</v>
      </c>
      <c r="N15" s="75">
        <v>5027680.87</v>
      </c>
      <c r="O15" s="80">
        <v>15771291.529999999</v>
      </c>
      <c r="P15" s="60">
        <f t="shared" si="7"/>
        <v>15771</v>
      </c>
    </row>
    <row r="16" spans="1:16" s="8" customFormat="1">
      <c r="A16" s="22">
        <v>619</v>
      </c>
      <c r="B16" s="55" t="s">
        <v>14</v>
      </c>
      <c r="C16" s="62">
        <f t="shared" si="0"/>
        <v>286403</v>
      </c>
      <c r="D16" s="62">
        <f t="shared" si="8"/>
        <v>44454</v>
      </c>
      <c r="E16" s="63">
        <f t="shared" si="1"/>
        <v>15.5</v>
      </c>
      <c r="H16" s="7">
        <f t="shared" si="2"/>
        <v>183.45163420270717</v>
      </c>
      <c r="I16" s="62">
        <f t="shared" si="3"/>
        <v>24232</v>
      </c>
      <c r="J16" s="62">
        <f t="shared" si="4"/>
        <v>-20222</v>
      </c>
      <c r="K16" s="78">
        <v>286402864.92000002</v>
      </c>
      <c r="L16" s="60">
        <f t="shared" si="5"/>
        <v>286403</v>
      </c>
      <c r="M16" s="60">
        <f t="shared" si="6"/>
        <v>24232</v>
      </c>
      <c r="N16" s="75">
        <v>24231572.329999998</v>
      </c>
      <c r="O16" s="80">
        <v>44454149.149999999</v>
      </c>
      <c r="P16" s="60">
        <f t="shared" si="7"/>
        <v>44454</v>
      </c>
    </row>
    <row r="17" spans="1:17" s="8" customFormat="1" ht="30">
      <c r="A17" s="22">
        <v>620</v>
      </c>
      <c r="B17" s="55" t="s">
        <v>15</v>
      </c>
      <c r="C17" s="62">
        <f t="shared" si="0"/>
        <v>2131351</v>
      </c>
      <c r="D17" s="62">
        <f t="shared" si="8"/>
        <v>117780</v>
      </c>
      <c r="E17" s="63">
        <f t="shared" si="1"/>
        <v>5.5</v>
      </c>
      <c r="H17" s="7">
        <f t="shared" si="2"/>
        <v>171.40362366295568</v>
      </c>
      <c r="I17" s="62">
        <f t="shared" si="3"/>
        <v>68715</v>
      </c>
      <c r="J17" s="62">
        <f t="shared" si="4"/>
        <v>-49065</v>
      </c>
      <c r="K17" s="78">
        <v>2131350697.0699999</v>
      </c>
      <c r="L17" s="60">
        <f t="shared" si="5"/>
        <v>2131351</v>
      </c>
      <c r="M17" s="60">
        <f t="shared" si="6"/>
        <v>68715</v>
      </c>
      <c r="N17" s="75">
        <v>68714820.530000001</v>
      </c>
      <c r="O17" s="80">
        <v>117779942.78</v>
      </c>
      <c r="P17" s="60">
        <f t="shared" si="7"/>
        <v>117780</v>
      </c>
    </row>
    <row r="18" spans="1:17" s="8" customFormat="1" ht="30">
      <c r="A18" s="22">
        <v>621</v>
      </c>
      <c r="B18" s="55" t="s">
        <v>16</v>
      </c>
      <c r="C18" s="62">
        <f t="shared" si="0"/>
        <v>1506708</v>
      </c>
      <c r="D18" s="62">
        <f t="shared" si="8"/>
        <v>13630</v>
      </c>
      <c r="E18" s="63">
        <f t="shared" si="1"/>
        <v>0.9</v>
      </c>
      <c r="H18" s="7">
        <f t="shared" si="2"/>
        <v>251.61528521321765</v>
      </c>
      <c r="I18" s="62">
        <f t="shared" si="3"/>
        <v>5417</v>
      </c>
      <c r="J18" s="62">
        <f t="shared" si="4"/>
        <v>-8213</v>
      </c>
      <c r="K18" s="78">
        <v>1506708103.1500001</v>
      </c>
      <c r="L18" s="60">
        <f t="shared" si="5"/>
        <v>1506708</v>
      </c>
      <c r="M18" s="60">
        <f t="shared" si="6"/>
        <v>5417</v>
      </c>
      <c r="N18" s="75">
        <v>5416654.1699999999</v>
      </c>
      <c r="O18" s="80">
        <v>13629813.41</v>
      </c>
      <c r="P18" s="60">
        <f t="shared" si="7"/>
        <v>13630</v>
      </c>
    </row>
    <row r="19" spans="1:17" s="8" customFormat="1" ht="30">
      <c r="A19" s="22">
        <v>624</v>
      </c>
      <c r="B19" s="55" t="s">
        <v>17</v>
      </c>
      <c r="C19" s="62">
        <f t="shared" si="0"/>
        <v>97955</v>
      </c>
      <c r="D19" s="62">
        <f t="shared" si="8"/>
        <v>11825</v>
      </c>
      <c r="E19" s="63">
        <f t="shared" si="1"/>
        <v>12.1</v>
      </c>
      <c r="H19" s="7">
        <f t="shared" si="2"/>
        <v>298.08419460549533</v>
      </c>
      <c r="I19" s="62">
        <f t="shared" si="3"/>
        <v>3967</v>
      </c>
      <c r="J19" s="62">
        <f t="shared" si="4"/>
        <v>-7858</v>
      </c>
      <c r="K19" s="78">
        <v>97954800</v>
      </c>
      <c r="L19" s="60">
        <f t="shared" si="5"/>
        <v>97955</v>
      </c>
      <c r="M19" s="60">
        <f t="shared" si="6"/>
        <v>3967</v>
      </c>
      <c r="N19" s="75">
        <v>3966932.06</v>
      </c>
      <c r="O19" s="80">
        <v>11824746.76</v>
      </c>
      <c r="P19" s="60">
        <f t="shared" si="7"/>
        <v>11825</v>
      </c>
    </row>
    <row r="20" spans="1:17" s="8" customFormat="1" ht="15.75" thickBot="1">
      <c r="A20" s="22">
        <v>643</v>
      </c>
      <c r="B20" s="56" t="s">
        <v>22</v>
      </c>
      <c r="C20" s="62">
        <f t="shared" si="0"/>
        <v>17161</v>
      </c>
      <c r="D20" s="62">
        <f t="shared" si="8"/>
        <v>2359</v>
      </c>
      <c r="E20" s="63">
        <f t="shared" si="1"/>
        <v>13.7</v>
      </c>
      <c r="H20" s="7">
        <f t="shared" si="2"/>
        <v>223.60189573459715</v>
      </c>
      <c r="I20" s="62">
        <f t="shared" si="3"/>
        <v>1055</v>
      </c>
      <c r="J20" s="62">
        <f t="shared" si="4"/>
        <v>-1304</v>
      </c>
      <c r="K20" s="77">
        <v>17160730</v>
      </c>
      <c r="L20" s="60">
        <f t="shared" si="5"/>
        <v>17161</v>
      </c>
      <c r="M20" s="60">
        <f t="shared" si="6"/>
        <v>1055</v>
      </c>
      <c r="N20" s="74">
        <v>1055245</v>
      </c>
      <c r="O20" s="79">
        <v>2358696</v>
      </c>
      <c r="P20" s="60">
        <f t="shared" si="7"/>
        <v>2359</v>
      </c>
      <c r="Q20" s="81">
        <f>P20+P19+P18+P17+P16+P15+P14+P13+P12+P11+P10+P9+P8+P7+P6+P5</f>
        <v>1322208</v>
      </c>
    </row>
    <row r="21" spans="1:17" s="9" customFormat="1" ht="15.75" thickBot="1">
      <c r="A21" s="83" t="s">
        <v>18</v>
      </c>
      <c r="B21" s="83"/>
      <c r="C21" s="59">
        <f>SUM(C5:C20)</f>
        <v>13030548</v>
      </c>
      <c r="D21" s="59">
        <f>SUM(D5:D20)</f>
        <v>1322208</v>
      </c>
      <c r="E21" s="64">
        <f>ROUND(D21/C21*100,1)</f>
        <v>10.1</v>
      </c>
      <c r="H21" s="7">
        <f t="shared" si="2"/>
        <v>266.20118986500768</v>
      </c>
      <c r="I21" s="62">
        <f t="shared" si="3"/>
        <v>496695</v>
      </c>
      <c r="J21" s="62">
        <f t="shared" si="4"/>
        <v>-825513</v>
      </c>
      <c r="K21" s="61">
        <f>SUM(K5:K20)</f>
        <v>13030547874.98</v>
      </c>
      <c r="L21" s="61">
        <f>SUM(L5:L20)</f>
        <v>13030549</v>
      </c>
      <c r="M21" s="61">
        <f>SUM(M5:M20)</f>
        <v>496695</v>
      </c>
      <c r="N21" s="73">
        <v>496695528.56999999</v>
      </c>
      <c r="O21" s="61">
        <f>SUM(O5:O20)</f>
        <v>1322207622.01</v>
      </c>
      <c r="P21" s="60">
        <f>ROUND(O21/1000,0)</f>
        <v>1322208</v>
      </c>
    </row>
    <row r="22" spans="1:17">
      <c r="A22" s="10"/>
      <c r="B22" s="10"/>
      <c r="C22" s="11"/>
    </row>
    <row r="23" spans="1:17" ht="12.6" customHeight="1">
      <c r="A23" s="10"/>
      <c r="B23" s="10"/>
      <c r="C23" s="11"/>
    </row>
    <row r="24" spans="1:17" ht="13.5" customHeight="1">
      <c r="A24" s="44" t="s">
        <v>30</v>
      </c>
      <c r="B24" s="45"/>
      <c r="C24" s="46"/>
      <c r="D24" s="47"/>
      <c r="E24" s="48"/>
      <c r="F24" s="13"/>
      <c r="G24" s="31"/>
    </row>
    <row r="25" spans="1:17" ht="14.25" customHeight="1">
      <c r="A25" s="44" t="s">
        <v>31</v>
      </c>
      <c r="B25" s="45"/>
      <c r="C25" s="46"/>
      <c r="D25" s="49"/>
      <c r="E25" s="50"/>
      <c r="F25" s="40"/>
      <c r="G25" s="20"/>
    </row>
    <row r="26" spans="1:17" ht="14.25" customHeight="1">
      <c r="A26" s="44" t="s">
        <v>32</v>
      </c>
      <c r="B26" s="45"/>
      <c r="C26" s="46"/>
      <c r="D26" s="49"/>
      <c r="E26" s="49"/>
      <c r="F26" s="40"/>
    </row>
    <row r="27" spans="1:17" s="14" customFormat="1" ht="14.25" customHeight="1">
      <c r="A27" s="44" t="s">
        <v>33</v>
      </c>
      <c r="B27" s="45"/>
      <c r="C27" s="46"/>
      <c r="D27" s="49"/>
      <c r="E27" s="51"/>
      <c r="F27" s="13"/>
      <c r="G27" s="20"/>
    </row>
    <row r="28" spans="1:17" ht="13.5" customHeight="1">
      <c r="A28" s="44" t="s">
        <v>34</v>
      </c>
      <c r="B28" s="52"/>
      <c r="C28" s="53"/>
      <c r="D28" s="49"/>
      <c r="E28" s="51"/>
    </row>
    <row r="29" spans="1:17" ht="14.25" customHeight="1">
      <c r="A29" s="44" t="s">
        <v>26</v>
      </c>
      <c r="B29" s="52"/>
      <c r="C29" s="54"/>
      <c r="D29" s="54"/>
      <c r="E29" s="54" t="s">
        <v>35</v>
      </c>
    </row>
    <row r="36" spans="4:7">
      <c r="D36" s="5"/>
    </row>
    <row r="37" spans="4:7">
      <c r="D37" s="5"/>
    </row>
    <row r="38" spans="4:7">
      <c r="D38" s="5"/>
    </row>
    <row r="39" spans="4:7">
      <c r="D39" s="68"/>
      <c r="G39" s="68"/>
    </row>
    <row r="40" spans="4:7">
      <c r="D40" s="68"/>
      <c r="G40" s="68"/>
    </row>
    <row r="41" spans="4:7">
      <c r="D41" s="68"/>
      <c r="G41" s="68"/>
    </row>
    <row r="42" spans="4:7">
      <c r="D42" s="68"/>
      <c r="G42" s="68"/>
    </row>
    <row r="43" spans="4:7">
      <c r="D43" s="68"/>
      <c r="G43" s="68"/>
    </row>
    <row r="44" spans="4:7">
      <c r="D44" s="68"/>
      <c r="G44" s="68"/>
    </row>
    <row r="45" spans="4:7">
      <c r="D45" s="68"/>
      <c r="G45" s="68"/>
    </row>
    <row r="46" spans="4:7">
      <c r="D46" s="68"/>
      <c r="G46" s="68"/>
    </row>
    <row r="47" spans="4:7">
      <c r="D47" s="68"/>
      <c r="G47" s="68"/>
    </row>
    <row r="48" spans="4:7">
      <c r="D48" s="68"/>
      <c r="G48" s="68"/>
    </row>
    <row r="49" spans="4:8">
      <c r="D49" s="68"/>
      <c r="G49" s="68"/>
    </row>
    <row r="50" spans="4:8">
      <c r="D50" s="68"/>
      <c r="G50" s="68"/>
    </row>
    <row r="51" spans="4:8">
      <c r="D51" s="68"/>
      <c r="G51" s="68"/>
    </row>
    <row r="52" spans="4:8">
      <c r="D52" s="68"/>
      <c r="G52" s="68"/>
    </row>
    <row r="53" spans="4:8">
      <c r="D53" s="68"/>
      <c r="G53" s="68"/>
    </row>
    <row r="54" spans="4:8">
      <c r="D54" s="68"/>
      <c r="G54" s="68"/>
    </row>
    <row r="55" spans="4:8">
      <c r="D55" s="69"/>
      <c r="G55" s="65"/>
    </row>
    <row r="56" spans="4:8">
      <c r="D56" s="5"/>
    </row>
    <row r="57" spans="4:8">
      <c r="D57" s="5"/>
    </row>
    <row r="58" spans="4:8">
      <c r="D58" s="5"/>
    </row>
    <row r="59" spans="4:8">
      <c r="D59" s="70"/>
      <c r="E59" s="67"/>
      <c r="G59" s="71"/>
      <c r="H59" s="67"/>
    </row>
    <row r="60" spans="4:8">
      <c r="D60" s="70"/>
      <c r="E60" s="67"/>
      <c r="G60" s="71"/>
      <c r="H60" s="67"/>
    </row>
    <row r="61" spans="4:8">
      <c r="D61" s="70"/>
      <c r="E61" s="67"/>
      <c r="G61" s="71"/>
      <c r="H61" s="67"/>
    </row>
    <row r="62" spans="4:8">
      <c r="D62" s="70"/>
      <c r="E62" s="67"/>
      <c r="G62" s="71"/>
      <c r="H62" s="67"/>
    </row>
    <row r="63" spans="4:8">
      <c r="D63" s="70"/>
      <c r="E63" s="67"/>
      <c r="G63" s="71"/>
      <c r="H63" s="67"/>
    </row>
    <row r="64" spans="4:8">
      <c r="D64" s="70"/>
      <c r="E64" s="67"/>
      <c r="G64" s="71"/>
      <c r="H64" s="67"/>
    </row>
    <row r="65" spans="4:8">
      <c r="D65" s="70"/>
      <c r="E65" s="67"/>
      <c r="G65" s="71"/>
      <c r="H65" s="67"/>
    </row>
    <row r="66" spans="4:8">
      <c r="D66" s="70"/>
      <c r="E66" s="67"/>
      <c r="G66" s="71"/>
      <c r="H66" s="67"/>
    </row>
    <row r="67" spans="4:8">
      <c r="D67" s="70"/>
      <c r="E67" s="67"/>
      <c r="G67" s="71"/>
      <c r="H67" s="67"/>
    </row>
    <row r="68" spans="4:8">
      <c r="D68" s="70"/>
      <c r="E68" s="67"/>
      <c r="G68" s="71"/>
      <c r="H68" s="67"/>
    </row>
    <row r="69" spans="4:8">
      <c r="D69" s="70"/>
      <c r="E69" s="67"/>
      <c r="G69" s="71"/>
      <c r="H69" s="67"/>
    </row>
    <row r="70" spans="4:8">
      <c r="D70" s="70"/>
      <c r="E70" s="67"/>
      <c r="G70" s="71"/>
      <c r="H70" s="67"/>
    </row>
    <row r="71" spans="4:8">
      <c r="D71" s="70"/>
      <c r="E71" s="67"/>
      <c r="G71" s="71"/>
      <c r="H71" s="67"/>
    </row>
    <row r="72" spans="4:8">
      <c r="D72" s="70"/>
      <c r="E72" s="67"/>
      <c r="G72" s="71"/>
      <c r="H72" s="67"/>
    </row>
    <row r="73" spans="4:8">
      <c r="D73" s="70"/>
      <c r="E73" s="67"/>
      <c r="G73" s="71"/>
      <c r="H73" s="67"/>
    </row>
    <row r="74" spans="4:8">
      <c r="D74" s="71"/>
      <c r="E74" s="67"/>
      <c r="G74" s="71"/>
      <c r="H74" s="67"/>
    </row>
    <row r="75" spans="4:8">
      <c r="D75" s="72"/>
      <c r="E75" s="67"/>
      <c r="G75" s="66"/>
      <c r="H75" s="67"/>
    </row>
    <row r="76" spans="4:8">
      <c r="D76" s="5"/>
    </row>
    <row r="77" spans="4:8">
      <c r="D77" s="5"/>
    </row>
    <row r="78" spans="4:8">
      <c r="D78" s="5"/>
    </row>
    <row r="79" spans="4:8">
      <c r="D79" s="5"/>
    </row>
    <row r="80" spans="4:8">
      <c r="D80" s="5"/>
    </row>
    <row r="81" spans="4:4">
      <c r="D81" s="5"/>
    </row>
    <row r="82" spans="4:4">
      <c r="D82" s="5"/>
    </row>
    <row r="83" spans="4:4">
      <c r="D83" s="5"/>
    </row>
    <row r="84" spans="4:4">
      <c r="D84" s="5"/>
    </row>
    <row r="85" spans="4:4">
      <c r="D85" s="5"/>
    </row>
    <row r="86" spans="4:4">
      <c r="D86" s="5"/>
    </row>
    <row r="87" spans="4:4">
      <c r="D87" s="5"/>
    </row>
    <row r="88" spans="4:4">
      <c r="D88" s="5"/>
    </row>
    <row r="89" spans="4:4">
      <c r="D89" s="5"/>
    </row>
    <row r="90" spans="4:4">
      <c r="D90" s="5"/>
    </row>
    <row r="91" spans="4:4">
      <c r="D91" s="5"/>
    </row>
    <row r="92" spans="4:4">
      <c r="D92" s="5"/>
    </row>
  </sheetData>
  <mergeCells count="3">
    <mergeCell ref="A1:E1"/>
    <mergeCell ref="A2:E2"/>
    <mergeCell ref="A21:B21"/>
  </mergeCells>
  <pageMargins left="0.89" right="0.23622047244094491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28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83" t="s">
        <v>18</v>
      </c>
      <c r="B22" s="83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29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83" t="s">
        <v>18</v>
      </c>
      <c r="B22" s="83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36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83" t="s">
        <v>18</v>
      </c>
      <c r="B22" s="83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37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83" t="s">
        <v>18</v>
      </c>
      <c r="B22" s="83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38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83" t="s">
        <v>18</v>
      </c>
      <c r="B22" s="83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39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83" t="s">
        <v>18</v>
      </c>
      <c r="B22" s="83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84" t="s">
        <v>0</v>
      </c>
      <c r="B1" s="84"/>
      <c r="C1" s="84"/>
      <c r="D1" s="84"/>
      <c r="E1" s="84"/>
    </row>
    <row r="2" spans="1:5" ht="18.75">
      <c r="A2" s="84" t="s">
        <v>40</v>
      </c>
      <c r="B2" s="84"/>
      <c r="C2" s="84"/>
      <c r="D2" s="84"/>
      <c r="E2" s="8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83" t="s">
        <v>18</v>
      </c>
      <c r="B22" s="83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 20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 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AA.Nadeina</cp:lastModifiedBy>
  <cp:lastPrinted>2020-03-17T07:47:19Z</cp:lastPrinted>
  <dcterms:created xsi:type="dcterms:W3CDTF">2015-07-08T13:05:26Z</dcterms:created>
  <dcterms:modified xsi:type="dcterms:W3CDTF">2020-03-17T07:48:44Z</dcterms:modified>
</cp:coreProperties>
</file>