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8460" windowHeight="6795"/>
  </bookViews>
  <sheets>
    <sheet name="лист" sheetId="7" r:id="rId1"/>
  </sheets>
  <definedNames>
    <definedName name="_xlnm.Print_Area" localSheetId="0">лист!$A$1:$F$43</definedName>
  </definedNames>
  <calcPr calcId="124519"/>
</workbook>
</file>

<file path=xl/calcChain.xml><?xml version="1.0" encoding="utf-8"?>
<calcChain xmlns="http://schemas.openxmlformats.org/spreadsheetml/2006/main">
  <c r="F22" i="7"/>
  <c r="C27"/>
  <c r="C16"/>
  <c r="C13"/>
  <c r="D16" l="1"/>
  <c r="D13"/>
  <c r="C38"/>
  <c r="D38"/>
  <c r="D21"/>
  <c r="C21"/>
  <c r="C37" s="1"/>
  <c r="C5"/>
  <c r="F27"/>
  <c r="F23"/>
  <c r="F24"/>
  <c r="F25"/>
  <c r="F26"/>
  <c r="F28"/>
  <c r="F29"/>
  <c r="F30"/>
  <c r="F31"/>
  <c r="F32"/>
  <c r="F33"/>
  <c r="F34"/>
  <c r="F35"/>
  <c r="F36"/>
  <c r="F39"/>
  <c r="F41"/>
  <c r="F42"/>
  <c r="F18"/>
  <c r="D5" l="1"/>
  <c r="D37" s="1"/>
  <c r="D43" s="1"/>
  <c r="E40"/>
  <c r="F38" l="1"/>
  <c r="F8" l="1"/>
  <c r="F10"/>
  <c r="F11"/>
  <c r="F12"/>
  <c r="F13"/>
  <c r="F14"/>
  <c r="F15"/>
  <c r="F16"/>
  <c r="F17"/>
  <c r="F21" l="1"/>
  <c r="F37"/>
  <c r="C43" l="1"/>
  <c r="F43" l="1"/>
  <c r="E8" l="1"/>
  <c r="F6" l="1"/>
  <c r="F7"/>
  <c r="E6"/>
  <c r="E7"/>
  <c r="E9"/>
  <c r="E10"/>
  <c r="E11"/>
  <c r="E12"/>
  <c r="E13"/>
  <c r="E14"/>
  <c r="E15"/>
  <c r="E16"/>
  <c r="E17"/>
  <c r="E18"/>
  <c r="E19"/>
  <c r="E20"/>
  <c r="E22"/>
  <c r="E23"/>
  <c r="E24"/>
  <c r="E25"/>
  <c r="E26"/>
  <c r="E27"/>
  <c r="E28"/>
  <c r="E29"/>
  <c r="E30"/>
  <c r="E31"/>
  <c r="E32"/>
  <c r="E33"/>
  <c r="E34"/>
  <c r="E35"/>
  <c r="E36"/>
  <c r="E39"/>
  <c r="E41"/>
  <c r="E42"/>
  <c r="E21" l="1"/>
  <c r="E38"/>
  <c r="E5"/>
  <c r="F5"/>
  <c r="E37" l="1"/>
  <c r="E43" l="1"/>
</calcChain>
</file>

<file path=xl/sharedStrings.xml><?xml version="1.0" encoding="utf-8"?>
<sst xmlns="http://schemas.openxmlformats.org/spreadsheetml/2006/main" count="53" uniqueCount="50">
  <si>
    <t>Налог на доходы физических лиц</t>
  </si>
  <si>
    <t>Налог на имущество физических лиц</t>
  </si>
  <si>
    <t>Административные платежи и сборы</t>
  </si>
  <si>
    <t>Прочие неналоговые доходы</t>
  </si>
  <si>
    <t>Безвозмездные перечисления</t>
  </si>
  <si>
    <t>Единый налог на вмененный доход для отдельных видов деятельности</t>
  </si>
  <si>
    <t>Единый  сельскохозяйственный налог</t>
  </si>
  <si>
    <t>Налоговые доходы</t>
  </si>
  <si>
    <t>Неналоговые доходы</t>
  </si>
  <si>
    <t>Возврат остатков прошлых лет субсидий и субвенций из бюджетов городских округов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</si>
  <si>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 </t>
  </si>
  <si>
    <t xml:space="preserve">Доходы от перечисления части прибыли, остающейся после уплаты налогов и иных обязательных платежей муниципальных унитарных  предприятий, созданных городскими округами </t>
  </si>
  <si>
    <t>Отклонение</t>
  </si>
  <si>
    <t xml:space="preserve">Прочие доходы от оказания платных услуг (работ) получателями средств бюджетов городских округов </t>
  </si>
  <si>
    <t>Земельный налог, в т.ч.:</t>
  </si>
  <si>
    <t>Государственная пошлина, в т.ч.:</t>
  </si>
  <si>
    <t>Налог, взимаемый в связи с применением патентной системы</t>
  </si>
  <si>
    <t>Плата за негативное воздействие на окружающую среду</t>
  </si>
  <si>
    <t>плата за найм жил. помещений</t>
  </si>
  <si>
    <t>по делам, рассматр. в судах общ. юрисдикции</t>
  </si>
  <si>
    <t>за выдачу разрешения на уст.рекламной конструкции</t>
  </si>
  <si>
    <t>Доходы бюджетов городских округов от возврата бюджетными учреждениями и автономными учреждениями  остатков субсидий прошлых лет</t>
  </si>
  <si>
    <t>Акцизы по подакцизным товарам (продукции)</t>
  </si>
  <si>
    <t>Доходы от реализации 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</si>
  <si>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физические лица</t>
  </si>
  <si>
    <t>юридические лица</t>
  </si>
  <si>
    <t>Доходы,  получаемые в виде арендной платы за земельные участки,  государственная собственность на которые 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</si>
  <si>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имущества,находящегося в оперативном  управлении органов управления городских округов  и созданных ими учреждений  (за исключением имущества муниципальных бюджетных и автономных учреждений)</t>
  </si>
  <si>
    <t>Темп роста (%)</t>
  </si>
  <si>
    <t>№ п/п</t>
  </si>
  <si>
    <t>Наименование показателей</t>
  </si>
  <si>
    <t>Доходы от продажи земельных участков, находящихся в государственной и муниципальной собственности</t>
  </si>
  <si>
    <t>Итого налоговые и неналоговые доходы</t>
  </si>
  <si>
    <t>Всего доходов</t>
  </si>
  <si>
    <t>Доходы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</si>
  <si>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за выдачу разрешения на перевозку грузов</t>
  </si>
  <si>
    <t>Штрафные санкции, возмещение ущерба</t>
  </si>
  <si>
    <t>(тыс. рублей)</t>
  </si>
  <si>
    <t>Прочие поступления от использования  имущества, находящегося в собственности городских округов, в т.ч.:</t>
  </si>
  <si>
    <t>Задолженность и перерасчеты по отмененным налогам, сборам и иным обязательным платежам</t>
  </si>
  <si>
    <t>13</t>
  </si>
  <si>
    <t>Налог, взимаемый в связи с применением упрощенной системы налогообложения</t>
  </si>
  <si>
    <t>плата по договорам и плата за право заключения договора на установку и эксплуатацию рекламной конструкции</t>
  </si>
  <si>
    <t>Приложение 2</t>
  </si>
  <si>
    <t>Безвозмездные поступления от государственных (муниципальных) организаций</t>
  </si>
  <si>
    <t>-</t>
  </si>
  <si>
    <t>Поступило за                            январь - июль        2022 года</t>
  </si>
  <si>
    <t>Поступило за                    январь - июль       2023 года</t>
  </si>
  <si>
    <t xml:space="preserve">Сравнительный анализ поступления доходов в бюджет города Ставрополя за январь - июль 2022-2023 гг.                                                                                                                                 </t>
  </si>
  <si>
    <t xml:space="preserve">из них:                                                                                                                                                                                                  Безвозмездные поступления от других бюджетов 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</si>
</sst>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Arial Cyr"/>
      <charset val="204"/>
    </font>
    <font>
      <sz val="12"/>
      <color indexed="64"/>
      <name val="Times New Roman"/>
      <family val="1"/>
      <charset val="204"/>
    </font>
    <font>
      <i/>
      <sz val="12"/>
      <color indexed="6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2" xfId="0" applyFont="1" applyFill="1" applyBorder="1" applyAlignment="1">
      <alignment wrapText="1"/>
    </xf>
    <xf numFmtId="0" fontId="1" fillId="0" borderId="2" xfId="0" applyFont="1" applyFill="1" applyBorder="1" applyAlignment="1">
      <alignment vertical="center" wrapText="1"/>
    </xf>
    <xf numFmtId="0" fontId="2" fillId="0" borderId="0" xfId="0" applyFont="1"/>
    <xf numFmtId="0" fontId="1" fillId="2" borderId="2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2" fillId="0" borderId="2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2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wrapText="1"/>
    </xf>
    <xf numFmtId="14" fontId="1" fillId="0" borderId="8" xfId="0" applyNumberFormat="1" applyFont="1" applyFill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/>
    </xf>
    <xf numFmtId="49" fontId="1" fillId="0" borderId="9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wrapText="1"/>
    </xf>
    <xf numFmtId="14" fontId="1" fillId="0" borderId="6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3" fontId="5" fillId="0" borderId="1" xfId="0" applyNumberFormat="1" applyFont="1" applyFill="1" applyBorder="1"/>
    <xf numFmtId="164" fontId="5" fillId="0" borderId="13" xfId="0" applyNumberFormat="1" applyFont="1" applyFill="1" applyBorder="1"/>
    <xf numFmtId="3" fontId="6" fillId="2" borderId="2" xfId="0" applyNumberFormat="1" applyFont="1" applyFill="1" applyBorder="1"/>
    <xf numFmtId="3" fontId="6" fillId="0" borderId="1" xfId="0" applyNumberFormat="1" applyFont="1" applyFill="1" applyBorder="1"/>
    <xf numFmtId="164" fontId="6" fillId="0" borderId="13" xfId="0" applyNumberFormat="1" applyFont="1" applyFill="1" applyBorder="1"/>
    <xf numFmtId="3" fontId="6" fillId="0" borderId="2" xfId="0" applyNumberFormat="1" applyFont="1" applyFill="1" applyBorder="1"/>
    <xf numFmtId="3" fontId="7" fillId="2" borderId="2" xfId="0" applyNumberFormat="1" applyFont="1" applyFill="1" applyBorder="1"/>
    <xf numFmtId="3" fontId="7" fillId="0" borderId="1" xfId="0" applyNumberFormat="1" applyFont="1" applyFill="1" applyBorder="1"/>
    <xf numFmtId="3" fontId="7" fillId="0" borderId="2" xfId="0" applyNumberFormat="1" applyFont="1" applyFill="1" applyBorder="1"/>
    <xf numFmtId="3" fontId="5" fillId="0" borderId="2" xfId="0" applyNumberFormat="1" applyFont="1" applyFill="1" applyBorder="1"/>
    <xf numFmtId="3" fontId="6" fillId="0" borderId="14" xfId="0" applyNumberFormat="1" applyFont="1" applyFill="1" applyBorder="1"/>
    <xf numFmtId="3" fontId="5" fillId="0" borderId="4" xfId="0" applyNumberFormat="1" applyFont="1" applyFill="1" applyBorder="1"/>
    <xf numFmtId="3" fontId="5" fillId="0" borderId="5" xfId="0" applyNumberFormat="1" applyFont="1" applyFill="1" applyBorder="1"/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4" fillId="0" borderId="0" xfId="0" applyFont="1" applyFill="1"/>
    <xf numFmtId="0" fontId="3" fillId="0" borderId="0" xfId="0" applyFont="1" applyFill="1"/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164" fontId="7" fillId="0" borderId="13" xfId="0" applyNumberFormat="1" applyFont="1" applyFill="1" applyBorder="1"/>
    <xf numFmtId="0" fontId="1" fillId="0" borderId="0" xfId="0" applyFont="1" applyFill="1" applyAlignment="1">
      <alignment wrapText="1"/>
    </xf>
    <xf numFmtId="14" fontId="1" fillId="2" borderId="8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164" fontId="5" fillId="0" borderId="16" xfId="0" applyNumberFormat="1" applyFont="1" applyFill="1" applyBorder="1"/>
    <xf numFmtId="164" fontId="6" fillId="0" borderId="13" xfId="0" applyNumberFormat="1" applyFont="1" applyFill="1" applyBorder="1" applyAlignment="1">
      <alignment horizontal="right"/>
    </xf>
    <xf numFmtId="164" fontId="7" fillId="0" borderId="13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1" fillId="0" borderId="9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 wrapText="1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9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5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6" fillId="0" borderId="15" xfId="0" applyFont="1" applyFill="1" applyBorder="1" applyAlignment="1">
      <alignment horizontal="right"/>
    </xf>
    <xf numFmtId="3" fontId="9" fillId="3" borderId="2" xfId="0" applyNumberFormat="1" applyFont="1" applyFill="1" applyBorder="1"/>
    <xf numFmtId="3" fontId="9" fillId="0" borderId="2" xfId="0" applyNumberFormat="1" applyFont="1" applyBorder="1"/>
    <xf numFmtId="3" fontId="10" fillId="3" borderId="2" xfId="0" applyNumberFormat="1" applyFont="1" applyFill="1" applyBorder="1"/>
    <xf numFmtId="3" fontId="10" fillId="0" borderId="2" xfId="0" applyNumberFormat="1" applyFont="1" applyBorder="1"/>
    <xf numFmtId="0" fontId="10" fillId="0" borderId="2" xfId="0" applyFont="1" applyBorder="1"/>
    <xf numFmtId="0" fontId="9" fillId="0" borderId="2" xfId="0" applyFont="1" applyBorder="1"/>
    <xf numFmtId="0" fontId="9" fillId="3" borderId="2" xfId="0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M45"/>
  <sheetViews>
    <sheetView tabSelected="1" workbookViewId="0">
      <selection activeCell="M17" sqref="M17"/>
    </sheetView>
  </sheetViews>
  <sheetFormatPr defaultColWidth="9.140625" defaultRowHeight="12.75"/>
  <cols>
    <col min="1" max="1" width="4.42578125" style="7" customWidth="1"/>
    <col min="2" max="2" width="69.7109375" style="5" customWidth="1"/>
    <col min="3" max="3" width="12.42578125" style="8" customWidth="1"/>
    <col min="4" max="4" width="12.140625" style="8" customWidth="1"/>
    <col min="5" max="5" width="11.28515625" style="8" customWidth="1"/>
    <col min="6" max="6" width="9.5703125" style="8" customWidth="1"/>
    <col min="7" max="16384" width="9.140625" style="8"/>
  </cols>
  <sheetData>
    <row r="1" spans="1:221" ht="15.75">
      <c r="B1" s="35"/>
      <c r="E1" s="47" t="s">
        <v>43</v>
      </c>
      <c r="F1" s="47"/>
    </row>
    <row r="2" spans="1:221" ht="20.25" customHeight="1">
      <c r="A2" s="59" t="s">
        <v>48</v>
      </c>
      <c r="B2" s="60"/>
      <c r="C2" s="60"/>
      <c r="D2" s="60"/>
      <c r="E2" s="60"/>
      <c r="F2" s="60"/>
    </row>
    <row r="3" spans="1:221" ht="18" customHeight="1" thickBot="1">
      <c r="E3" s="61" t="s">
        <v>37</v>
      </c>
      <c r="F3" s="61"/>
    </row>
    <row r="4" spans="1:221" ht="38.25">
      <c r="A4" s="34" t="s">
        <v>29</v>
      </c>
      <c r="B4" s="20" t="s">
        <v>30</v>
      </c>
      <c r="C4" s="12" t="s">
        <v>46</v>
      </c>
      <c r="D4" s="42" t="s">
        <v>47</v>
      </c>
      <c r="E4" s="13" t="s">
        <v>12</v>
      </c>
      <c r="F4" s="19" t="s">
        <v>28</v>
      </c>
    </row>
    <row r="5" spans="1:221" s="3" customFormat="1" ht="17.45" customHeight="1">
      <c r="A5" s="16"/>
      <c r="B5" s="10" t="s">
        <v>7</v>
      </c>
      <c r="C5" s="21">
        <f>C6+C7+C8+C9+C10+C11+C12+C13+C16+C20</f>
        <v>2540364</v>
      </c>
      <c r="D5" s="21">
        <f>D6+D7+D8+D9+D10+D11+D12+D13+D16+D20</f>
        <v>2700165</v>
      </c>
      <c r="E5" s="21">
        <f>D5-C5</f>
        <v>159801</v>
      </c>
      <c r="F5" s="22">
        <f>D5/C5*100</f>
        <v>106.29047648289773</v>
      </c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</row>
    <row r="6" spans="1:221" ht="15.75">
      <c r="A6" s="14">
        <v>1</v>
      </c>
      <c r="B6" s="1" t="s">
        <v>0</v>
      </c>
      <c r="C6" s="23">
        <v>1631558</v>
      </c>
      <c r="D6" s="62">
        <v>1834847</v>
      </c>
      <c r="E6" s="24">
        <f t="shared" ref="E6:E43" si="0">D6-C6</f>
        <v>203289</v>
      </c>
      <c r="F6" s="25">
        <f t="shared" ref="F6:F43" si="1">D6/C6*100</f>
        <v>112.45980835495888</v>
      </c>
    </row>
    <row r="7" spans="1:221" ht="15.75">
      <c r="A7" s="14">
        <v>2</v>
      </c>
      <c r="B7" s="1" t="s">
        <v>22</v>
      </c>
      <c r="C7" s="23">
        <v>16779</v>
      </c>
      <c r="D7" s="63">
        <v>16917</v>
      </c>
      <c r="E7" s="24">
        <f t="shared" si="0"/>
        <v>138</v>
      </c>
      <c r="F7" s="25">
        <f t="shared" si="1"/>
        <v>100.82245664223134</v>
      </c>
    </row>
    <row r="8" spans="1:221" ht="13.5" customHeight="1">
      <c r="A8" s="14">
        <v>3</v>
      </c>
      <c r="B8" s="1" t="s">
        <v>41</v>
      </c>
      <c r="C8" s="26">
        <v>423073</v>
      </c>
      <c r="D8" s="63">
        <v>472256</v>
      </c>
      <c r="E8" s="24">
        <f t="shared" si="0"/>
        <v>49183</v>
      </c>
      <c r="F8" s="25">
        <f t="shared" si="1"/>
        <v>111.62518052440123</v>
      </c>
    </row>
    <row r="9" spans="1:221" ht="15.75">
      <c r="A9" s="38">
        <v>4</v>
      </c>
      <c r="B9" s="1" t="s">
        <v>5</v>
      </c>
      <c r="C9" s="23">
        <v>262</v>
      </c>
      <c r="D9" s="63">
        <v>-5544</v>
      </c>
      <c r="E9" s="24">
        <f t="shared" si="0"/>
        <v>-5806</v>
      </c>
      <c r="F9" s="45" t="s">
        <v>45</v>
      </c>
    </row>
    <row r="10" spans="1:221" ht="15.75">
      <c r="A10" s="38">
        <v>5</v>
      </c>
      <c r="B10" s="1" t="s">
        <v>6</v>
      </c>
      <c r="C10" s="23">
        <v>29726</v>
      </c>
      <c r="D10" s="63">
        <v>9562</v>
      </c>
      <c r="E10" s="24">
        <f t="shared" si="0"/>
        <v>-20164</v>
      </c>
      <c r="F10" s="25">
        <f t="shared" si="1"/>
        <v>32.167126421314677</v>
      </c>
    </row>
    <row r="11" spans="1:221" ht="15.6" customHeight="1">
      <c r="A11" s="38">
        <v>6</v>
      </c>
      <c r="B11" s="1" t="s">
        <v>16</v>
      </c>
      <c r="C11" s="23">
        <v>75437</v>
      </c>
      <c r="D11" s="62">
        <v>62369</v>
      </c>
      <c r="E11" s="24">
        <f t="shared" si="0"/>
        <v>-13068</v>
      </c>
      <c r="F11" s="25">
        <f t="shared" si="1"/>
        <v>82.676935721197822</v>
      </c>
    </row>
    <row r="12" spans="1:221" ht="15.75">
      <c r="A12" s="38">
        <v>7</v>
      </c>
      <c r="B12" s="1" t="s">
        <v>1</v>
      </c>
      <c r="C12" s="26">
        <v>68369</v>
      </c>
      <c r="D12" s="63">
        <v>42523</v>
      </c>
      <c r="E12" s="24">
        <f t="shared" si="0"/>
        <v>-25846</v>
      </c>
      <c r="F12" s="25">
        <f t="shared" si="1"/>
        <v>62.196317044274451</v>
      </c>
    </row>
    <row r="13" spans="1:221" ht="15.75">
      <c r="A13" s="52">
        <v>8</v>
      </c>
      <c r="B13" s="1" t="s">
        <v>14</v>
      </c>
      <c r="C13" s="23">
        <f>C14+C15</f>
        <v>242024</v>
      </c>
      <c r="D13" s="62">
        <f t="shared" ref="D13" si="2">D14+D15</f>
        <v>209205</v>
      </c>
      <c r="E13" s="24">
        <f t="shared" si="0"/>
        <v>-32819</v>
      </c>
      <c r="F13" s="25">
        <f t="shared" si="1"/>
        <v>86.439774567811455</v>
      </c>
    </row>
    <row r="14" spans="1:221" s="37" customFormat="1" ht="15.75">
      <c r="A14" s="55"/>
      <c r="B14" s="18" t="s">
        <v>25</v>
      </c>
      <c r="C14" s="27">
        <v>225498</v>
      </c>
      <c r="D14" s="64">
        <v>199150</v>
      </c>
      <c r="E14" s="28">
        <f t="shared" si="0"/>
        <v>-26348</v>
      </c>
      <c r="F14" s="40">
        <f t="shared" si="1"/>
        <v>88.31563916309679</v>
      </c>
    </row>
    <row r="15" spans="1:221" s="37" customFormat="1" ht="15.75">
      <c r="A15" s="56"/>
      <c r="B15" s="18" t="s">
        <v>24</v>
      </c>
      <c r="C15" s="27">
        <v>16526</v>
      </c>
      <c r="D15" s="64">
        <v>10055</v>
      </c>
      <c r="E15" s="28">
        <f t="shared" si="0"/>
        <v>-6471</v>
      </c>
      <c r="F15" s="40">
        <f t="shared" si="1"/>
        <v>60.843519302916619</v>
      </c>
    </row>
    <row r="16" spans="1:221" ht="15.75">
      <c r="A16" s="52">
        <v>9</v>
      </c>
      <c r="B16" s="1" t="s">
        <v>15</v>
      </c>
      <c r="C16" s="26">
        <f>C17+C18+C19</f>
        <v>53136</v>
      </c>
      <c r="D16" s="62">
        <f t="shared" ref="D16" si="3">D17+D18+D19</f>
        <v>58030</v>
      </c>
      <c r="E16" s="24">
        <f t="shared" si="0"/>
        <v>4894</v>
      </c>
      <c r="F16" s="25">
        <f t="shared" si="1"/>
        <v>109.21032821439324</v>
      </c>
    </row>
    <row r="17" spans="1:221" s="36" customFormat="1" ht="15.75">
      <c r="A17" s="53"/>
      <c r="B17" s="18" t="s">
        <v>19</v>
      </c>
      <c r="C17" s="29">
        <v>52971</v>
      </c>
      <c r="D17" s="65">
        <v>58030</v>
      </c>
      <c r="E17" s="28">
        <f t="shared" si="0"/>
        <v>5059</v>
      </c>
      <c r="F17" s="40">
        <f t="shared" si="1"/>
        <v>109.55050876894904</v>
      </c>
    </row>
    <row r="18" spans="1:221" s="36" customFormat="1" ht="15.75">
      <c r="A18" s="53"/>
      <c r="B18" s="18" t="s">
        <v>20</v>
      </c>
      <c r="C18" s="29">
        <v>165</v>
      </c>
      <c r="D18" s="66">
        <v>0</v>
      </c>
      <c r="E18" s="28">
        <f t="shared" si="0"/>
        <v>-165</v>
      </c>
      <c r="F18" s="40">
        <f t="shared" si="1"/>
        <v>0</v>
      </c>
    </row>
    <row r="19" spans="1:221" s="36" customFormat="1" ht="15.75">
      <c r="A19" s="56"/>
      <c r="B19" s="18" t="s">
        <v>35</v>
      </c>
      <c r="C19" s="29">
        <v>0</v>
      </c>
      <c r="D19" s="66">
        <v>0</v>
      </c>
      <c r="E19" s="28">
        <f t="shared" si="0"/>
        <v>0</v>
      </c>
      <c r="F19" s="46" t="s">
        <v>45</v>
      </c>
    </row>
    <row r="20" spans="1:221" ht="26.25">
      <c r="A20" s="38">
        <v>10</v>
      </c>
      <c r="B20" s="1" t="s">
        <v>39</v>
      </c>
      <c r="C20" s="26">
        <v>0</v>
      </c>
      <c r="D20" s="67">
        <v>0</v>
      </c>
      <c r="E20" s="24">
        <f t="shared" si="0"/>
        <v>0</v>
      </c>
      <c r="F20" s="46" t="s">
        <v>45</v>
      </c>
    </row>
    <row r="21" spans="1:221" s="3" customFormat="1" ht="16.899999999999999" customHeight="1">
      <c r="A21" s="17"/>
      <c r="B21" s="6" t="s">
        <v>8</v>
      </c>
      <c r="C21" s="30">
        <f>C22+C23+C24+C25+C26+C27+C30+C31+C32+C33+C34+C35+C36</f>
        <v>447465</v>
      </c>
      <c r="D21" s="30">
        <f>D22+D23+D24+D25+D26+D27+D30+D31+D32+D33+D34+D35+D36</f>
        <v>459888</v>
      </c>
      <c r="E21" s="30">
        <f>E22+E23+E24+E25+E26+E27+E30+E31+E32+E33+E34+E35+E36</f>
        <v>12423</v>
      </c>
      <c r="F21" s="22">
        <f t="shared" si="1"/>
        <v>102.77630652676746</v>
      </c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</row>
    <row r="22" spans="1:221" ht="42" customHeight="1">
      <c r="A22" s="38">
        <v>11</v>
      </c>
      <c r="B22" s="1" t="s">
        <v>10</v>
      </c>
      <c r="C22" s="26">
        <v>1953</v>
      </c>
      <c r="D22" s="63">
        <v>1989</v>
      </c>
      <c r="E22" s="24">
        <f t="shared" si="0"/>
        <v>36</v>
      </c>
      <c r="F22" s="25">
        <f t="shared" si="1"/>
        <v>101.84331797235022</v>
      </c>
    </row>
    <row r="23" spans="1:221" ht="52.5" customHeight="1">
      <c r="A23" s="38">
        <v>12</v>
      </c>
      <c r="B23" s="1" t="s">
        <v>26</v>
      </c>
      <c r="C23" s="26">
        <v>242696</v>
      </c>
      <c r="D23" s="63">
        <v>242228</v>
      </c>
      <c r="E23" s="24">
        <f t="shared" si="0"/>
        <v>-468</v>
      </c>
      <c r="F23" s="25">
        <f t="shared" si="1"/>
        <v>99.8071661667271</v>
      </c>
    </row>
    <row r="24" spans="1:221" ht="50.25" customHeight="1">
      <c r="A24" s="15" t="s">
        <v>40</v>
      </c>
      <c r="B24" s="2" t="s">
        <v>34</v>
      </c>
      <c r="C24" s="23">
        <v>7892</v>
      </c>
      <c r="D24" s="62">
        <v>20380</v>
      </c>
      <c r="E24" s="24">
        <f t="shared" si="0"/>
        <v>12488</v>
      </c>
      <c r="F24" s="25">
        <f t="shared" si="1"/>
        <v>258.23618854536238</v>
      </c>
    </row>
    <row r="25" spans="1:221" ht="39" customHeight="1">
      <c r="A25" s="39">
        <v>14</v>
      </c>
      <c r="B25" s="1" t="s">
        <v>27</v>
      </c>
      <c r="C25" s="26">
        <v>43855</v>
      </c>
      <c r="D25" s="63">
        <v>30830</v>
      </c>
      <c r="E25" s="24">
        <f t="shared" si="0"/>
        <v>-13025</v>
      </c>
      <c r="F25" s="25">
        <f t="shared" si="1"/>
        <v>70.299851784289132</v>
      </c>
    </row>
    <row r="26" spans="1:221" ht="40.9" customHeight="1">
      <c r="A26" s="43">
        <v>15</v>
      </c>
      <c r="B26" s="1" t="s">
        <v>11</v>
      </c>
      <c r="C26" s="26">
        <v>3565</v>
      </c>
      <c r="D26" s="63">
        <v>3627</v>
      </c>
      <c r="E26" s="24">
        <f t="shared" si="0"/>
        <v>62</v>
      </c>
      <c r="F26" s="25">
        <f t="shared" si="1"/>
        <v>101.7391304347826</v>
      </c>
    </row>
    <row r="27" spans="1:221" ht="27" customHeight="1">
      <c r="A27" s="52">
        <v>16</v>
      </c>
      <c r="B27" s="1" t="s">
        <v>38</v>
      </c>
      <c r="C27" s="26">
        <f>C28+C29</f>
        <v>45634</v>
      </c>
      <c r="D27" s="62">
        <v>2486</v>
      </c>
      <c r="E27" s="24">
        <f t="shared" si="0"/>
        <v>-43148</v>
      </c>
      <c r="F27" s="25">
        <f t="shared" si="1"/>
        <v>5.4476925099706355</v>
      </c>
    </row>
    <row r="28" spans="1:221" s="36" customFormat="1" ht="27" customHeight="1">
      <c r="A28" s="53"/>
      <c r="B28" s="18" t="s">
        <v>42</v>
      </c>
      <c r="C28" s="29">
        <v>44136</v>
      </c>
      <c r="D28" s="66">
        <v>814</v>
      </c>
      <c r="E28" s="28">
        <f t="shared" si="0"/>
        <v>-43322</v>
      </c>
      <c r="F28" s="40">
        <f t="shared" si="1"/>
        <v>1.844299438100417</v>
      </c>
    </row>
    <row r="29" spans="1:221" s="36" customFormat="1" ht="15.6" customHeight="1">
      <c r="A29" s="54"/>
      <c r="B29" s="18" t="s">
        <v>18</v>
      </c>
      <c r="C29" s="29">
        <v>1498</v>
      </c>
      <c r="D29" s="65">
        <v>1672</v>
      </c>
      <c r="E29" s="28">
        <f t="shared" si="0"/>
        <v>174</v>
      </c>
      <c r="F29" s="40">
        <f t="shared" si="1"/>
        <v>111.61548731642191</v>
      </c>
    </row>
    <row r="30" spans="1:221" ht="15" customHeight="1">
      <c r="A30" s="38">
        <v>17</v>
      </c>
      <c r="B30" s="1" t="s">
        <v>17</v>
      </c>
      <c r="C30" s="26">
        <v>1777</v>
      </c>
      <c r="D30" s="63">
        <v>1559</v>
      </c>
      <c r="E30" s="24">
        <f t="shared" si="0"/>
        <v>-218</v>
      </c>
      <c r="F30" s="25">
        <f t="shared" si="1"/>
        <v>87.732132808103543</v>
      </c>
    </row>
    <row r="31" spans="1:221" ht="26.25">
      <c r="A31" s="38">
        <v>18</v>
      </c>
      <c r="B31" s="1" t="s">
        <v>13</v>
      </c>
      <c r="C31" s="23">
        <v>12978</v>
      </c>
      <c r="D31" s="62">
        <v>26575</v>
      </c>
      <c r="E31" s="24">
        <f t="shared" si="0"/>
        <v>13597</v>
      </c>
      <c r="F31" s="25">
        <f t="shared" si="1"/>
        <v>204.76961010941594</v>
      </c>
    </row>
    <row r="32" spans="1:221" ht="51.75" customHeight="1">
      <c r="A32" s="38">
        <v>19</v>
      </c>
      <c r="B32" s="1" t="s">
        <v>23</v>
      </c>
      <c r="C32" s="26">
        <v>10120</v>
      </c>
      <c r="D32" s="63">
        <v>16755</v>
      </c>
      <c r="E32" s="24">
        <f t="shared" si="0"/>
        <v>6635</v>
      </c>
      <c r="F32" s="25">
        <f t="shared" si="1"/>
        <v>165.56324110671937</v>
      </c>
    </row>
    <row r="33" spans="1:221" ht="26.25" customHeight="1">
      <c r="A33" s="38">
        <v>20</v>
      </c>
      <c r="B33" s="1" t="s">
        <v>31</v>
      </c>
      <c r="C33" s="26">
        <v>46164</v>
      </c>
      <c r="D33" s="63">
        <v>86443</v>
      </c>
      <c r="E33" s="24">
        <f t="shared" si="0"/>
        <v>40279</v>
      </c>
      <c r="F33" s="25">
        <f t="shared" si="1"/>
        <v>187.25197123299543</v>
      </c>
    </row>
    <row r="34" spans="1:221" ht="15.75">
      <c r="A34" s="38">
        <v>21</v>
      </c>
      <c r="B34" s="1" t="s">
        <v>2</v>
      </c>
      <c r="C34" s="26">
        <v>7877</v>
      </c>
      <c r="D34" s="63">
        <v>7181</v>
      </c>
      <c r="E34" s="24">
        <f t="shared" si="0"/>
        <v>-696</v>
      </c>
      <c r="F34" s="25">
        <f t="shared" si="1"/>
        <v>91.164148787609506</v>
      </c>
    </row>
    <row r="35" spans="1:221" ht="15" customHeight="1">
      <c r="A35" s="43">
        <v>22</v>
      </c>
      <c r="B35" s="1" t="s">
        <v>36</v>
      </c>
      <c r="C35" s="26">
        <v>18983</v>
      </c>
      <c r="D35" s="63">
        <v>14382</v>
      </c>
      <c r="E35" s="24">
        <f t="shared" si="0"/>
        <v>-4601</v>
      </c>
      <c r="F35" s="25">
        <f t="shared" si="1"/>
        <v>75.762524363904546</v>
      </c>
    </row>
    <row r="36" spans="1:221" ht="15" customHeight="1">
      <c r="A36" s="38">
        <v>23</v>
      </c>
      <c r="B36" s="1" t="s">
        <v>3</v>
      </c>
      <c r="C36" s="26">
        <v>3971</v>
      </c>
      <c r="D36" s="63">
        <v>5453</v>
      </c>
      <c r="E36" s="24">
        <f t="shared" si="0"/>
        <v>1482</v>
      </c>
      <c r="F36" s="25">
        <f t="shared" si="1"/>
        <v>137.32057416267941</v>
      </c>
    </row>
    <row r="37" spans="1:221" s="3" customFormat="1" ht="15.75">
      <c r="A37" s="57" t="s">
        <v>32</v>
      </c>
      <c r="B37" s="58"/>
      <c r="C37" s="30">
        <f>C5+C21</f>
        <v>2987829</v>
      </c>
      <c r="D37" s="30">
        <f>D5+D21</f>
        <v>3160053</v>
      </c>
      <c r="E37" s="21">
        <f t="shared" si="0"/>
        <v>172224</v>
      </c>
      <c r="F37" s="22">
        <f t="shared" si="1"/>
        <v>105.76418529976112</v>
      </c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</row>
    <row r="38" spans="1:221" s="9" customFormat="1" ht="15.75">
      <c r="A38" s="48">
        <v>24</v>
      </c>
      <c r="B38" s="11" t="s">
        <v>4</v>
      </c>
      <c r="C38" s="30">
        <f>C39+C40+C41+C42</f>
        <v>5593805</v>
      </c>
      <c r="D38" s="30">
        <f>D39+D40+D41+D42</f>
        <v>6572966</v>
      </c>
      <c r="E38" s="21">
        <f t="shared" si="0"/>
        <v>979161</v>
      </c>
      <c r="F38" s="22">
        <f t="shared" si="1"/>
        <v>117.50438207981865</v>
      </c>
    </row>
    <row r="39" spans="1:221" ht="24.75" customHeight="1">
      <c r="A39" s="48"/>
      <c r="B39" s="1" t="s">
        <v>49</v>
      </c>
      <c r="C39" s="23">
        <v>5613695</v>
      </c>
      <c r="D39" s="62">
        <v>6642976</v>
      </c>
      <c r="E39" s="24">
        <f t="shared" si="0"/>
        <v>1029281</v>
      </c>
      <c r="F39" s="25">
        <f t="shared" si="1"/>
        <v>118.33517852323648</v>
      </c>
    </row>
    <row r="40" spans="1:221" ht="14.25" customHeight="1">
      <c r="A40" s="48"/>
      <c r="B40" s="4" t="s">
        <v>44</v>
      </c>
      <c r="C40" s="23">
        <v>0</v>
      </c>
      <c r="D40" s="68">
        <v>44</v>
      </c>
      <c r="E40" s="24">
        <f t="shared" si="0"/>
        <v>44</v>
      </c>
      <c r="F40" s="45" t="s">
        <v>45</v>
      </c>
    </row>
    <row r="41" spans="1:221" ht="27" customHeight="1">
      <c r="A41" s="48"/>
      <c r="B41" s="4" t="s">
        <v>21</v>
      </c>
      <c r="C41" s="26">
        <v>1451</v>
      </c>
      <c r="D41" s="63">
        <v>3463</v>
      </c>
      <c r="E41" s="24">
        <f t="shared" si="0"/>
        <v>2012</v>
      </c>
      <c r="F41" s="25">
        <f t="shared" si="1"/>
        <v>238.66299104066161</v>
      </c>
    </row>
    <row r="42" spans="1:221" ht="15.75" customHeight="1">
      <c r="A42" s="49"/>
      <c r="B42" s="1" t="s">
        <v>9</v>
      </c>
      <c r="C42" s="31">
        <v>-21341</v>
      </c>
      <c r="D42" s="63">
        <v>-73517</v>
      </c>
      <c r="E42" s="24">
        <f t="shared" si="0"/>
        <v>-52176</v>
      </c>
      <c r="F42" s="25">
        <f t="shared" si="1"/>
        <v>344.48713743498433</v>
      </c>
    </row>
    <row r="43" spans="1:221" s="9" customFormat="1" ht="20.45" customHeight="1" thickBot="1">
      <c r="A43" s="50" t="s">
        <v>33</v>
      </c>
      <c r="B43" s="51"/>
      <c r="C43" s="32">
        <f>C37+C38</f>
        <v>8581634</v>
      </c>
      <c r="D43" s="32">
        <f>D37+D38</f>
        <v>9733019</v>
      </c>
      <c r="E43" s="33">
        <f t="shared" si="0"/>
        <v>1151385</v>
      </c>
      <c r="F43" s="44">
        <f t="shared" si="1"/>
        <v>113.41685045062513</v>
      </c>
    </row>
    <row r="44" spans="1:221" ht="14.25" customHeight="1">
      <c r="B44" s="41"/>
    </row>
    <row r="45" spans="1:221" ht="33.75" customHeight="1">
      <c r="B45" s="41"/>
    </row>
  </sheetData>
  <mergeCells count="9">
    <mergeCell ref="E1:F1"/>
    <mergeCell ref="A2:F2"/>
    <mergeCell ref="A38:A42"/>
    <mergeCell ref="A43:B43"/>
    <mergeCell ref="A27:A29"/>
    <mergeCell ref="A13:A15"/>
    <mergeCell ref="A37:B37"/>
    <mergeCell ref="A16:A19"/>
    <mergeCell ref="E3:F3"/>
  </mergeCells>
  <pageMargins left="0" right="0.19685039370078741" top="0.23622047244094491" bottom="0.23622047244094491" header="0.15748031496062992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</vt:lpstr>
      <vt:lpstr>лист!Область_печати</vt:lpstr>
    </vt:vector>
  </TitlesOfParts>
  <Company>I'm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StDoh</dc:creator>
  <cp:lastModifiedBy>S.Ivannikova</cp:lastModifiedBy>
  <cp:lastPrinted>2023-08-04T08:29:30Z</cp:lastPrinted>
  <dcterms:created xsi:type="dcterms:W3CDTF">2002-11-26T08:28:37Z</dcterms:created>
  <dcterms:modified xsi:type="dcterms:W3CDTF">2023-08-04T08:51:27Z</dcterms:modified>
</cp:coreProperties>
</file>