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8375" windowHeight="12720"/>
  </bookViews>
  <sheets>
    <sheet name="Январь-октябрь" sheetId="21" r:id="rId1"/>
    <sheet name="фев " sheetId="11" state="hidden" r:id="rId2"/>
    <sheet name="март" sheetId="12" state="hidden" r:id="rId3"/>
    <sheet name="06" sheetId="13" state="hidden" r:id="rId4"/>
    <sheet name="07" sheetId="14" state="hidden" r:id="rId5"/>
    <sheet name="08" sheetId="15" state="hidden" r:id="rId6"/>
    <sheet name="09" sheetId="16" state="hidden" r:id="rId7"/>
    <sheet name="10" sheetId="17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'Январь-октябрь'!$A$1:$E$28</definedName>
  </definedNames>
  <calcPr calcId="124519" iterate="1"/>
</workbook>
</file>

<file path=xl/calcChain.xml><?xml version="1.0" encoding="utf-8"?>
<calcChain xmlns="http://schemas.openxmlformats.org/spreadsheetml/2006/main">
  <c r="E7" i="21"/>
  <c r="E8"/>
  <c r="E9"/>
  <c r="E10"/>
  <c r="E11"/>
  <c r="E12"/>
  <c r="E13"/>
  <c r="E14"/>
  <c r="E15"/>
  <c r="E16"/>
  <c r="E17"/>
  <c r="E18"/>
  <c r="E19"/>
  <c r="E20"/>
  <c r="E21"/>
  <c r="D8"/>
  <c r="D9"/>
  <c r="D10"/>
  <c r="D12"/>
  <c r="D13"/>
  <c r="D14"/>
  <c r="D15"/>
  <c r="D16"/>
  <c r="D17"/>
  <c r="D18"/>
  <c r="D19"/>
  <c r="D20"/>
  <c r="D21"/>
  <c r="D6"/>
  <c r="D7"/>
  <c r="C7"/>
  <c r="C8"/>
  <c r="C9"/>
  <c r="C10"/>
  <c r="C11"/>
  <c r="C12"/>
  <c r="C13"/>
  <c r="C14"/>
  <c r="C15"/>
  <c r="C16"/>
  <c r="C18"/>
  <c r="C19"/>
  <c r="C20"/>
  <c r="C21"/>
  <c r="N22" l="1"/>
  <c r="C22" s="1"/>
  <c r="P22" l="1"/>
  <c r="D22" s="1"/>
  <c r="C6"/>
  <c r="H22"/>
  <c r="G22"/>
  <c r="E6" l="1"/>
  <c r="E22"/>
  <c r="K22"/>
  <c r="D22" i="17"/>
  <c r="C22"/>
  <c r="E21"/>
  <c r="E20"/>
  <c r="E19"/>
  <c r="E18"/>
  <c r="E17"/>
  <c r="E16"/>
  <c r="E15"/>
  <c r="E14"/>
  <c r="E13"/>
  <c r="E12"/>
  <c r="E11"/>
  <c r="E10"/>
  <c r="E9"/>
  <c r="E8"/>
  <c r="E7"/>
  <c r="E6"/>
  <c r="E21" i="16"/>
  <c r="E17"/>
  <c r="E13"/>
  <c r="E9"/>
  <c r="C22"/>
  <c r="E20"/>
  <c r="E19"/>
  <c r="E18"/>
  <c r="E16"/>
  <c r="E15"/>
  <c r="E14"/>
  <c r="E12"/>
  <c r="E11"/>
  <c r="E10"/>
  <c r="E8"/>
  <c r="E7"/>
  <c r="E6"/>
  <c r="D22" i="15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D22" i="14"/>
  <c r="C22"/>
  <c r="E21"/>
  <c r="E20"/>
  <c r="E19"/>
  <c r="E18"/>
  <c r="E17"/>
  <c r="E16"/>
  <c r="E15"/>
  <c r="E14"/>
  <c r="E13"/>
  <c r="E12"/>
  <c r="E11"/>
  <c r="E10"/>
  <c r="E9"/>
  <c r="E8"/>
  <c r="E7"/>
  <c r="E6"/>
  <c r="E7" i="13"/>
  <c r="E8"/>
  <c r="E13"/>
  <c r="E15"/>
  <c r="E16"/>
  <c r="E21"/>
  <c r="E20"/>
  <c r="E17"/>
  <c r="E12"/>
  <c r="E9"/>
  <c r="D22"/>
  <c r="E19"/>
  <c r="E18"/>
  <c r="E14"/>
  <c r="E11"/>
  <c r="E10"/>
  <c r="E6"/>
  <c r="D22" i="12"/>
  <c r="C22"/>
  <c r="E21"/>
  <c r="E20"/>
  <c r="E19"/>
  <c r="E18"/>
  <c r="E17"/>
  <c r="E16"/>
  <c r="E15"/>
  <c r="E14"/>
  <c r="E13"/>
  <c r="E12"/>
  <c r="E11"/>
  <c r="E10"/>
  <c r="E9"/>
  <c r="E8"/>
  <c r="E7"/>
  <c r="E6"/>
  <c r="D22" i="11"/>
  <c r="C22"/>
  <c r="E21"/>
  <c r="E20"/>
  <c r="E19"/>
  <c r="E18"/>
  <c r="E17"/>
  <c r="E16"/>
  <c r="E15"/>
  <c r="E14"/>
  <c r="E13"/>
  <c r="E12"/>
  <c r="E11"/>
  <c r="E10"/>
  <c r="E9"/>
  <c r="E8"/>
  <c r="E7"/>
  <c r="E6"/>
  <c r="E22" i="17" l="1"/>
  <c r="D22" i="16"/>
  <c r="E22" s="1"/>
  <c r="E22" i="14"/>
  <c r="C22" i="13"/>
  <c r="E22" s="1"/>
  <c r="E22" i="12"/>
  <c r="E22" i="11"/>
</calcChain>
</file>

<file path=xl/sharedStrings.xml><?xml version="1.0" encoding="utf-8"?>
<sst xmlns="http://schemas.openxmlformats.org/spreadsheetml/2006/main" count="251" uniqueCount="51">
  <si>
    <t xml:space="preserve">Исполнение расходной части бюджета города Ставрополя </t>
  </si>
  <si>
    <t>Код ГРБС</t>
  </si>
  <si>
    <t>Наименование ГРБС</t>
  </si>
  <si>
    <t xml:space="preserve">Кассовое исполнение </t>
  </si>
  <si>
    <t>% исполнения к БА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</si>
  <si>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</si>
  <si>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</si>
  <si>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</si>
  <si>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</si>
  <si>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муниципального заказа и торговли администрации города Ставрополя</t>
  </si>
  <si>
    <t>Комитет образования администрации города Ставрополя</t>
  </si>
  <si>
    <t>Комитет труда и социальной защиты населения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</si>
  <si>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</si>
  <si>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</si>
  <si>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</si>
  <si>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</si>
  <si>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</si>
  <si>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</si>
  <si>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Всего</t>
  </si>
  <si>
    <t>(тыс. рублей)</t>
  </si>
  <si>
    <t>Комитет культуры и молодежной политики администрации города Ставрополя</t>
  </si>
  <si>
    <t>Комитет физической культуры и спорта администрации города Ставрополя</t>
  </si>
  <si>
    <t>Контрольно-счетная палата города Ставрополя</t>
  </si>
  <si>
    <t>Бюджетные ассигнования на 2018 год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</si>
  <si>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</si>
  <si>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</si>
  <si>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</si>
  <si>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</si>
  <si>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за  январь-февраль 2018 года</t>
  </si>
  <si>
    <t>за  январь - апрель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</si>
  <si>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</si>
  <si>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</si>
  <si>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</si>
  <si>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</si>
  <si>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</si>
  <si>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</si>
  <si>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 полугодие 2018 года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</si>
  <si>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</si>
  <si>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</si>
  <si>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</si>
  <si>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</si>
  <si>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Н.А. Бондаренко</t>
  </si>
  <si>
    <t>Заместитель главы администрации</t>
  </si>
  <si>
    <t>города Ставрополя, руководитель</t>
  </si>
  <si>
    <t>комитета финансов и бюджета</t>
  </si>
  <si>
    <t>план</t>
  </si>
  <si>
    <t>каса</t>
  </si>
  <si>
    <t>Бюджетные ассигнования</t>
  </si>
  <si>
    <t>Комитет экономического развития и торговли администрации города Ставрополя</t>
  </si>
  <si>
    <t>Приложение 4</t>
  </si>
  <si>
    <t>за январь - октябрь 2024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</si>
</sst>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;[Red]\-#,##0;0"/>
    <numFmt numFmtId="166" formatCode="0.0"/>
    <numFmt numFmtId="167" formatCode="#,##0.00_ ;[Red]\-#,##0.00\ "/>
    <numFmt numFmtId="168" formatCode="#,##0.00;[Red]\-#,##0.00;0.00"/>
    <numFmt numFmtId="169" formatCode="#,##0.0_ ;[Red]\-#,##0.0\ "/>
    <numFmt numFmtId="170" formatCode="#,##0_ ;[Red]\-#,##0\ "/>
    <numFmt numFmtId="171" formatCode="#,##0.00;[Red]\-#,##0.00"/>
    <numFmt numFmtId="172" formatCode="0.0%"/>
  </numFmts>
  <fonts count="3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0"/>
      <color rgb="FFFF0000"/>
      <name val="Arial"/>
      <family val="2"/>
      <charset val="204"/>
    </font>
    <font>
      <sz val="16"/>
      <color rgb="FFFF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8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8" fillId="0" borderId="0"/>
    <xf numFmtId="0" fontId="26" fillId="0" borderId="0"/>
    <xf numFmtId="0" fontId="26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1" fillId="0" borderId="0"/>
    <xf numFmtId="0" fontId="34" fillId="0" borderId="0"/>
    <xf numFmtId="0" fontId="34" fillId="0" borderId="0"/>
    <xf numFmtId="0" fontId="34" fillId="0" borderId="0"/>
    <xf numFmtId="0" fontId="1" fillId="0" borderId="0"/>
    <xf numFmtId="0" fontId="34" fillId="0" borderId="0"/>
    <xf numFmtId="0" fontId="1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34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13">
    <xf numFmtId="0" fontId="0" fillId="0" borderId="0" xfId="0"/>
    <xf numFmtId="0" fontId="1" fillId="0" borderId="0" xfId="1" applyFill="1" applyBorder="1"/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0" fontId="3" fillId="0" borderId="1" xfId="1" applyFont="1" applyFill="1" applyBorder="1"/>
    <xf numFmtId="0" fontId="3" fillId="0" borderId="0" xfId="1" applyFont="1" applyFill="1" applyBorder="1"/>
    <xf numFmtId="0" fontId="6" fillId="0" borderId="0" xfId="1" applyFont="1" applyFill="1" applyBorder="1"/>
    <xf numFmtId="0" fontId="5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Font="1" applyFill="1"/>
    <xf numFmtId="0" fontId="7" fillId="0" borderId="0" xfId="1" applyNumberFormat="1" applyFont="1" applyFill="1" applyAlignment="1" applyProtection="1">
      <protection hidden="1"/>
    </xf>
    <xf numFmtId="0" fontId="2" fillId="0" borderId="0" xfId="1" applyFont="1" applyFill="1" applyBorder="1"/>
    <xf numFmtId="0" fontId="3" fillId="0" borderId="0" xfId="1" applyFont="1" applyFill="1"/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 applyProtection="1">
      <alignment horizontal="right"/>
      <protection hidden="1"/>
    </xf>
    <xf numFmtId="4" fontId="4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Font="1" applyFill="1" applyBorder="1" applyAlignment="1" applyProtection="1">
      <alignment vertical="top"/>
      <protection hidden="1"/>
    </xf>
    <xf numFmtId="165" fontId="6" fillId="0" borderId="1" xfId="2" applyNumberFormat="1" applyFont="1" applyBorder="1" applyAlignment="1">
      <alignment vertical="top"/>
    </xf>
    <xf numFmtId="166" fontId="6" fillId="0" borderId="1" xfId="1" applyNumberFormat="1" applyFont="1" applyFill="1" applyBorder="1" applyAlignment="1" applyProtection="1">
      <alignment vertical="top"/>
      <protection hidden="1"/>
    </xf>
    <xf numFmtId="0" fontId="4" fillId="0" borderId="0" xfId="1" applyFont="1" applyFill="1" applyAlignment="1" applyProtection="1">
      <alignment horizontal="right"/>
      <protection hidden="1"/>
    </xf>
    <xf numFmtId="164" fontId="3" fillId="0" borderId="2" xfId="1" applyNumberFormat="1" applyFont="1" applyFill="1" applyBorder="1" applyAlignment="1" applyProtection="1">
      <alignment wrapText="1"/>
      <protection hidden="1"/>
    </xf>
    <xf numFmtId="3" fontId="3" fillId="0" borderId="1" xfId="0" applyNumberFormat="1" applyFont="1" applyFill="1" applyBorder="1" applyAlignment="1">
      <alignment horizontal="right" vertical="top" wrapText="1"/>
    </xf>
    <xf numFmtId="4" fontId="0" fillId="0" borderId="0" xfId="0" applyNumberFormat="1" applyFont="1" applyAlignment="1">
      <alignment wrapText="1"/>
    </xf>
    <xf numFmtId="0" fontId="1" fillId="0" borderId="0" xfId="1" applyFill="1" applyProtection="1">
      <protection hidden="1"/>
    </xf>
    <xf numFmtId="0" fontId="13" fillId="0" borderId="0" xfId="1" applyNumberFormat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3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14" fillId="0" borderId="0" xfId="0" applyNumberFormat="1" applyFont="1" applyAlignment="1">
      <alignment wrapText="1"/>
    </xf>
    <xf numFmtId="4" fontId="14" fillId="0" borderId="0" xfId="0" applyNumberFormat="1" applyFont="1" applyAlignment="1">
      <alignment horizontal="right"/>
    </xf>
    <xf numFmtId="0" fontId="11" fillId="0" borderId="0" xfId="1" applyFont="1" applyFill="1" applyAlignment="1" applyProtection="1">
      <protection hidden="1"/>
    </xf>
    <xf numFmtId="167" fontId="5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3" fontId="1" fillId="0" borderId="0" xfId="1" applyNumberFormat="1" applyFill="1" applyBorder="1"/>
    <xf numFmtId="168" fontId="1" fillId="0" borderId="0" xfId="1" applyNumberFormat="1" applyFill="1" applyBorder="1"/>
    <xf numFmtId="3" fontId="3" fillId="0" borderId="0" xfId="1" applyNumberFormat="1" applyFont="1" applyFill="1" applyBorder="1"/>
    <xf numFmtId="168" fontId="17" fillId="0" borderId="0" xfId="70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alignment horizontal="center"/>
      <protection hidden="1"/>
    </xf>
    <xf numFmtId="0" fontId="1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164" fontId="19" fillId="0" borderId="1" xfId="1" applyNumberFormat="1" applyFont="1" applyFill="1" applyBorder="1" applyAlignment="1" applyProtection="1">
      <alignment vertical="top"/>
      <protection hidden="1"/>
    </xf>
    <xf numFmtId="169" fontId="9" fillId="0" borderId="3" xfId="342" applyNumberFormat="1" applyFont="1" applyFill="1" applyBorder="1" applyAlignment="1" applyProtection="1">
      <protection hidden="1"/>
    </xf>
    <xf numFmtId="0" fontId="19" fillId="0" borderId="0" xfId="1" applyNumberFormat="1" applyFont="1" applyFill="1" applyAlignment="1" applyProtection="1">
      <protection hidden="1"/>
    </xf>
    <xf numFmtId="0" fontId="20" fillId="0" borderId="0" xfId="1" applyFont="1" applyFill="1" applyBorder="1"/>
    <xf numFmtId="0" fontId="20" fillId="0" borderId="0" xfId="1" applyFont="1" applyFill="1"/>
    <xf numFmtId="0" fontId="19" fillId="0" borderId="0" xfId="1" applyFont="1" applyFill="1"/>
    <xf numFmtId="168" fontId="20" fillId="0" borderId="0" xfId="70" applyNumberFormat="1" applyFont="1" applyFill="1" applyBorder="1" applyAlignment="1" applyProtection="1">
      <protection hidden="1"/>
    </xf>
    <xf numFmtId="4" fontId="20" fillId="0" borderId="0" xfId="1" applyNumberFormat="1" applyFont="1" applyFill="1" applyBorder="1"/>
    <xf numFmtId="168" fontId="20" fillId="0" borderId="0" xfId="1" applyNumberFormat="1" applyFont="1" applyFill="1" applyBorder="1"/>
    <xf numFmtId="0" fontId="22" fillId="0" borderId="0" xfId="1" applyFont="1" applyFill="1" applyBorder="1"/>
    <xf numFmtId="0" fontId="21" fillId="0" borderId="0" xfId="1" applyFont="1" applyFill="1" applyProtection="1">
      <protection hidden="1"/>
    </xf>
    <xf numFmtId="3" fontId="23" fillId="0" borderId="0" xfId="0" applyNumberFormat="1" applyFont="1" applyAlignment="1">
      <alignment vertical="top" wrapText="1"/>
    </xf>
    <xf numFmtId="4" fontId="23" fillId="0" borderId="0" xfId="0" applyNumberFormat="1" applyFont="1" applyAlignment="1">
      <alignment vertical="top" wrapText="1"/>
    </xf>
    <xf numFmtId="0" fontId="22" fillId="0" borderId="0" xfId="1" applyFont="1" applyFill="1"/>
    <xf numFmtId="0" fontId="24" fillId="0" borderId="0" xfId="1" applyNumberFormat="1" applyFont="1" applyFill="1" applyAlignment="1" applyProtection="1">
      <protection hidden="1"/>
    </xf>
    <xf numFmtId="0" fontId="22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protection hidden="1"/>
    </xf>
    <xf numFmtId="0" fontId="21" fillId="0" borderId="0" xfId="1" applyFont="1" applyFill="1" applyAlignment="1" applyProtection="1">
      <alignment horizontal="right"/>
      <protection hidden="1"/>
    </xf>
    <xf numFmtId="0" fontId="22" fillId="0" borderId="0" xfId="1" applyNumberFormat="1" applyFont="1" applyFill="1" applyAlignment="1" applyProtection="1">
      <protection hidden="1"/>
    </xf>
    <xf numFmtId="4" fontId="23" fillId="0" borderId="0" xfId="0" applyNumberFormat="1" applyFont="1" applyAlignment="1">
      <alignment wrapText="1"/>
    </xf>
    <xf numFmtId="4" fontId="25" fillId="0" borderId="0" xfId="0" applyNumberFormat="1" applyFont="1" applyAlignment="1">
      <alignment horizontal="right"/>
    </xf>
    <xf numFmtId="170" fontId="19" fillId="0" borderId="1" xfId="342" applyNumberFormat="1" applyFont="1" applyFill="1" applyBorder="1" applyAlignment="1" applyProtection="1">
      <protection hidden="1"/>
    </xf>
    <xf numFmtId="169" fontId="19" fillId="0" borderId="3" xfId="342" applyNumberFormat="1" applyFont="1" applyFill="1" applyBorder="1" applyAlignment="1" applyProtection="1">
      <protection hidden="1"/>
    </xf>
    <xf numFmtId="164" fontId="19" fillId="0" borderId="4" xfId="1" applyNumberFormat="1" applyFont="1" applyFill="1" applyBorder="1" applyAlignment="1" applyProtection="1">
      <alignment vertical="top" wrapText="1"/>
      <protection hidden="1"/>
    </xf>
    <xf numFmtId="171" fontId="29" fillId="0" borderId="6" xfId="353" applyNumberFormat="1" applyFont="1" applyFill="1" applyBorder="1" applyAlignment="1" applyProtection="1">
      <protection hidden="1"/>
    </xf>
    <xf numFmtId="168" fontId="5" fillId="0" borderId="5" xfId="357" applyNumberFormat="1" applyFont="1" applyFill="1" applyBorder="1" applyAlignment="1" applyProtection="1">
      <protection hidden="1"/>
    </xf>
    <xf numFmtId="168" fontId="5" fillId="0" borderId="1" xfId="357" applyNumberFormat="1" applyFont="1" applyFill="1" applyBorder="1" applyAlignment="1" applyProtection="1">
      <protection hidden="1"/>
    </xf>
    <xf numFmtId="168" fontId="5" fillId="0" borderId="7" xfId="357" applyNumberFormat="1" applyFont="1" applyFill="1" applyBorder="1" applyAlignment="1" applyProtection="1">
      <protection hidden="1"/>
    </xf>
    <xf numFmtId="168" fontId="5" fillId="0" borderId="5" xfId="358" applyNumberFormat="1" applyFont="1" applyFill="1" applyBorder="1" applyAlignment="1" applyProtection="1">
      <protection hidden="1"/>
    </xf>
    <xf numFmtId="168" fontId="5" fillId="0" borderId="1" xfId="358" applyNumberFormat="1" applyFont="1" applyFill="1" applyBorder="1" applyAlignment="1" applyProtection="1">
      <protection hidden="1"/>
    </xf>
    <xf numFmtId="168" fontId="5" fillId="0" borderId="7" xfId="358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right"/>
    </xf>
    <xf numFmtId="170" fontId="20" fillId="0" borderId="0" xfId="1" applyNumberFormat="1" applyFont="1" applyFill="1"/>
    <xf numFmtId="170" fontId="2" fillId="0" borderId="0" xfId="1" applyNumberFormat="1" applyFont="1" applyFill="1" applyBorder="1"/>
    <xf numFmtId="171" fontId="31" fillId="0" borderId="6" xfId="363" applyNumberFormat="1" applyFont="1" applyFill="1" applyBorder="1" applyAlignment="1" applyProtection="1">
      <protection hidden="1"/>
    </xf>
    <xf numFmtId="0" fontId="9" fillId="0" borderId="0" xfId="1" applyFont="1" applyFill="1" applyBorder="1"/>
    <xf numFmtId="168" fontId="31" fillId="0" borderId="6" xfId="364" applyNumberFormat="1" applyFont="1" applyFill="1" applyBorder="1" applyAlignment="1" applyProtection="1">
      <protection hidden="1"/>
    </xf>
    <xf numFmtId="3" fontId="20" fillId="0" borderId="0" xfId="1" applyNumberFormat="1" applyFont="1" applyFill="1"/>
    <xf numFmtId="172" fontId="20" fillId="0" borderId="0" xfId="1" applyNumberFormat="1" applyFont="1" applyFill="1"/>
    <xf numFmtId="3" fontId="19" fillId="0" borderId="0" xfId="1" applyNumberFormat="1" applyFont="1" applyFill="1"/>
    <xf numFmtId="172" fontId="2" fillId="0" borderId="0" xfId="1" applyNumberFormat="1" applyFont="1" applyFill="1" applyBorder="1"/>
    <xf numFmtId="1" fontId="2" fillId="0" borderId="0" xfId="1" applyNumberFormat="1" applyFont="1" applyFill="1" applyBorder="1"/>
    <xf numFmtId="0" fontId="32" fillId="0" borderId="0" xfId="1" applyFont="1" applyFill="1" applyBorder="1"/>
    <xf numFmtId="0" fontId="33" fillId="0" borderId="0" xfId="1" applyFont="1" applyFill="1" applyBorder="1"/>
    <xf numFmtId="1" fontId="1" fillId="0" borderId="0" xfId="1" applyNumberFormat="1" applyFill="1" applyBorder="1"/>
    <xf numFmtId="1" fontId="22" fillId="0" borderId="0" xfId="1" applyNumberFormat="1" applyFont="1" applyFill="1" applyBorder="1"/>
    <xf numFmtId="172" fontId="3" fillId="0" borderId="0" xfId="1" applyNumberFormat="1" applyFont="1" applyFill="1" applyBorder="1"/>
    <xf numFmtId="0" fontId="19" fillId="0" borderId="0" xfId="1" applyFont="1" applyFill="1" applyAlignment="1">
      <alignment horizontal="right"/>
    </xf>
    <xf numFmtId="0" fontId="19" fillId="0" borderId="0" xfId="1" applyFont="1" applyFill="1" applyBorder="1"/>
    <xf numFmtId="170" fontId="9" fillId="0" borderId="1" xfId="342" applyNumberFormat="1" applyFont="1" applyFill="1" applyBorder="1" applyAlignment="1" applyProtection="1">
      <protection hidden="1"/>
    </xf>
    <xf numFmtId="0" fontId="21" fillId="0" borderId="0" xfId="0" applyFont="1" applyFill="1" applyAlignment="1">
      <alignment horizontal="center"/>
    </xf>
    <xf numFmtId="0" fontId="9" fillId="0" borderId="1" xfId="1" applyNumberFormat="1" applyFont="1" applyFill="1" applyBorder="1" applyAlignment="1" applyProtection="1">
      <alignment horizontal="left"/>
      <protection hidden="1"/>
    </xf>
    <xf numFmtId="0" fontId="9" fillId="0" borderId="0" xfId="0" applyFont="1" applyFill="1" applyAlignment="1">
      <alignment horizontal="center"/>
    </xf>
    <xf numFmtId="0" fontId="6" fillId="0" borderId="1" xfId="1" applyNumberFormat="1" applyFont="1" applyFill="1" applyBorder="1" applyAlignment="1" applyProtection="1">
      <alignment horizontal="left"/>
      <protection hidden="1"/>
    </xf>
    <xf numFmtId="168" fontId="35" fillId="3" borderId="7" xfId="387" applyNumberFormat="1" applyFont="1" applyFill="1" applyBorder="1" applyAlignment="1" applyProtection="1">
      <protection hidden="1"/>
    </xf>
    <xf numFmtId="168" fontId="35" fillId="3" borderId="1" xfId="387" applyNumberFormat="1" applyFont="1" applyFill="1" applyBorder="1" applyAlignment="1" applyProtection="1">
      <protection hidden="1"/>
    </xf>
    <xf numFmtId="168" fontId="35" fillId="3" borderId="5" xfId="387" applyNumberFormat="1" applyFont="1" applyFill="1" applyBorder="1" applyAlignment="1" applyProtection="1">
      <protection hidden="1"/>
    </xf>
    <xf numFmtId="168" fontId="35" fillId="5" borderId="1" xfId="387" applyNumberFormat="1" applyFont="1" applyFill="1" applyBorder="1" applyAlignment="1" applyProtection="1">
      <protection hidden="1"/>
    </xf>
    <xf numFmtId="168" fontId="35" fillId="4" borderId="10" xfId="388" applyNumberFormat="1" applyFont="1" applyFill="1" applyBorder="1" applyAlignment="1" applyProtection="1">
      <protection hidden="1"/>
    </xf>
    <xf numFmtId="168" fontId="35" fillId="4" borderId="9" xfId="388" applyNumberFormat="1" applyFont="1" applyFill="1" applyBorder="1" applyAlignment="1" applyProtection="1">
      <protection hidden="1"/>
    </xf>
    <xf numFmtId="168" fontId="35" fillId="4" borderId="8" xfId="388" applyNumberFormat="1" applyFont="1" applyFill="1" applyBorder="1" applyAlignment="1" applyProtection="1">
      <protection hidden="1"/>
    </xf>
  </cellXfs>
  <cellStyles count="389">
    <cellStyle name="Обычный" xfId="0" builtinId="0"/>
    <cellStyle name="Обычный 10" xfId="354"/>
    <cellStyle name="Обычный 11" xfId="355"/>
    <cellStyle name="Обычный 12" xfId="356"/>
    <cellStyle name="Обычный 13" xfId="357"/>
    <cellStyle name="Обычный 14" xfId="358"/>
    <cellStyle name="Обычный 15" xfId="359"/>
    <cellStyle name="Обычный 16" xfId="360"/>
    <cellStyle name="Обычный 17" xfId="361"/>
    <cellStyle name="Обычный 18" xfId="362"/>
    <cellStyle name="Обычный 19" xfId="363"/>
    <cellStyle name="Обычный 2" xfId="5"/>
    <cellStyle name="Обычный 2 10" xfId="6"/>
    <cellStyle name="Обычный 2 10 2" xfId="7"/>
    <cellStyle name="Обычный 2 10 3" xfId="8"/>
    <cellStyle name="Обычный 2 10 4" xfId="9"/>
    <cellStyle name="Обычный 2 10 5" xfId="10"/>
    <cellStyle name="Обычный 2 10 6" xfId="11"/>
    <cellStyle name="Обычный 2 100" xfId="12"/>
    <cellStyle name="Обычный 2 101" xfId="13"/>
    <cellStyle name="Обычный 2 101 2" xfId="14"/>
    <cellStyle name="Обычный 2 102" xfId="15"/>
    <cellStyle name="Обычный 2 103" xfId="16"/>
    <cellStyle name="Обычный 2 103 2" xfId="17"/>
    <cellStyle name="Обычный 2 104" xfId="18"/>
    <cellStyle name="Обычный 2 104 2" xfId="19"/>
    <cellStyle name="Обычный 2 105" xfId="20"/>
    <cellStyle name="Обычный 2 105 2" xfId="21"/>
    <cellStyle name="Обычный 2 106" xfId="22"/>
    <cellStyle name="Обычный 2 107" xfId="23"/>
    <cellStyle name="Обычный 2 108" xfId="24"/>
    <cellStyle name="Обычный 2 109" xfId="25"/>
    <cellStyle name="Обычный 2 11" xfId="26"/>
    <cellStyle name="Обычный 2 11 2" xfId="27"/>
    <cellStyle name="Обычный 2 11 3" xfId="28"/>
    <cellStyle name="Обычный 2 11 4" xfId="29"/>
    <cellStyle name="Обычный 2 11 5" xfId="30"/>
    <cellStyle name="Обычный 2 11 6" xfId="31"/>
    <cellStyle name="Обычный 2 110" xfId="32"/>
    <cellStyle name="Обычный 2 111" xfId="33"/>
    <cellStyle name="Обычный 2 112" xfId="34"/>
    <cellStyle name="Обычный 2 113" xfId="35"/>
    <cellStyle name="Обычный 2 113 2" xfId="36"/>
    <cellStyle name="Обычный 2 114" xfId="37"/>
    <cellStyle name="Обычный 2 115" xfId="38"/>
    <cellStyle name="Обычный 2 116" xfId="39"/>
    <cellStyle name="Обычный 2 117" xfId="40"/>
    <cellStyle name="Обычный 2 118" xfId="41"/>
    <cellStyle name="Обычный 2 118 2" xfId="42"/>
    <cellStyle name="Обычный 2 119" xfId="43"/>
    <cellStyle name="Обычный 2 12" xfId="44"/>
    <cellStyle name="Обычный 2 12 2" xfId="45"/>
    <cellStyle name="Обычный 2 12 3" xfId="46"/>
    <cellStyle name="Обычный 2 12 4" xfId="47"/>
    <cellStyle name="Обычный 2 12 5" xfId="48"/>
    <cellStyle name="Обычный 2 12 6" xfId="49"/>
    <cellStyle name="Обычный 2 120" xfId="50"/>
    <cellStyle name="Обычный 2 121" xfId="51"/>
    <cellStyle name="Обычный 2 122" xfId="52"/>
    <cellStyle name="Обычный 2 123" xfId="53"/>
    <cellStyle name="Обычный 2 124" xfId="54"/>
    <cellStyle name="Обычный 2 125" xfId="55"/>
    <cellStyle name="Обычный 2 125 2" xfId="56"/>
    <cellStyle name="Обычный 2 126" xfId="57"/>
    <cellStyle name="Обычный 2 127" xfId="58"/>
    <cellStyle name="Обычный 2 128" xfId="59"/>
    <cellStyle name="Обычный 2 129" xfId="60"/>
    <cellStyle name="Обычный 2 13" xfId="61"/>
    <cellStyle name="Обычный 2 13 2" xfId="62"/>
    <cellStyle name="Обычный 2 13 3" xfId="63"/>
    <cellStyle name="Обычный 2 13 4" xfId="64"/>
    <cellStyle name="Обычный 2 13 5" xfId="65"/>
    <cellStyle name="Обычный 2 13 6" xfId="66"/>
    <cellStyle name="Обычный 2 130" xfId="67"/>
    <cellStyle name="Обычный 2 131" xfId="68"/>
    <cellStyle name="Обычный 2 132" xfId="69"/>
    <cellStyle name="Обычный 2 133" xfId="70"/>
    <cellStyle name="Обычный 2 134" xfId="71"/>
    <cellStyle name="Обычный 2 135" xfId="72"/>
    <cellStyle name="Обычный 2 136" xfId="73"/>
    <cellStyle name="Обычный 2 137" xfId="4"/>
    <cellStyle name="Обычный 2 138" xfId="74"/>
    <cellStyle name="Обычный 2 138 2" xfId="75"/>
    <cellStyle name="Обычный 2 139" xfId="2"/>
    <cellStyle name="Обычный 2 139 2" xfId="76"/>
    <cellStyle name="Обычный 2 14" xfId="77"/>
    <cellStyle name="Обычный 2 140" xfId="78"/>
    <cellStyle name="Обычный 2 141" xfId="79"/>
    <cellStyle name="Обычный 2 141 2" xfId="278"/>
    <cellStyle name="Обычный 2 142" xfId="80"/>
    <cellStyle name="Обычный 2 142 2" xfId="279"/>
    <cellStyle name="Обычный 2 143" xfId="81"/>
    <cellStyle name="Обычный 2 143 2" xfId="280"/>
    <cellStyle name="Обычный 2 144" xfId="82"/>
    <cellStyle name="Обычный 2 144 2" xfId="281"/>
    <cellStyle name="Обычный 2 145" xfId="83"/>
    <cellStyle name="Обычный 2 145 2" xfId="282"/>
    <cellStyle name="Обычный 2 146" xfId="84"/>
    <cellStyle name="Обычный 2 146 2" xfId="283"/>
    <cellStyle name="Обычный 2 147" xfId="85"/>
    <cellStyle name="Обычный 2 147 2" xfId="284"/>
    <cellStyle name="Обычный 2 148" xfId="86"/>
    <cellStyle name="Обычный 2 148 2" xfId="285"/>
    <cellStyle name="Обычный 2 149" xfId="87"/>
    <cellStyle name="Обычный 2 149 2" xfId="286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7"/>
    <cellStyle name="Обычный 2 151" xfId="3"/>
    <cellStyle name="Обычный 2 151 2" xfId="288"/>
    <cellStyle name="Обычный 2 152" xfId="93"/>
    <cellStyle name="Обычный 2 152 2" xfId="289"/>
    <cellStyle name="Обычный 2 153" xfId="94"/>
    <cellStyle name="Обычный 2 153 2" xfId="290"/>
    <cellStyle name="Обычный 2 154" xfId="95"/>
    <cellStyle name="Обычный 2 154 2" xfId="96"/>
    <cellStyle name="Обычный 2 155" xfId="97"/>
    <cellStyle name="Обычный 2 155 2" xfId="291"/>
    <cellStyle name="Обычный 2 156" xfId="98"/>
    <cellStyle name="Обычный 2 156 2" xfId="292"/>
    <cellStyle name="Обычный 2 157" xfId="99"/>
    <cellStyle name="Обычный 2 157 2" xfId="293"/>
    <cellStyle name="Обычный 2 158" xfId="100"/>
    <cellStyle name="Обычный 2 158 2" xfId="295"/>
    <cellStyle name="Обычный 2 158 3" xfId="294"/>
    <cellStyle name="Обычный 2 159" xfId="275"/>
    <cellStyle name="Обычный 2 159 2" xfId="297"/>
    <cellStyle name="Обычный 2 159 3" xfId="296"/>
    <cellStyle name="Обычный 2 16" xfId="101"/>
    <cellStyle name="Обычный 2 160" xfId="276"/>
    <cellStyle name="Обычный 2 160 2" xfId="299"/>
    <cellStyle name="Обычный 2 160 3" xfId="298"/>
    <cellStyle name="Обычный 2 161" xfId="300"/>
    <cellStyle name="Обычный 2 161 2" xfId="301"/>
    <cellStyle name="Обычный 2 162" xfId="302"/>
    <cellStyle name="Обычный 2 162 2" xfId="303"/>
    <cellStyle name="Обычный 2 163" xfId="304"/>
    <cellStyle name="Обычный 2 163 2" xfId="305"/>
    <cellStyle name="Обычный 2 164" xfId="306"/>
    <cellStyle name="Обычный 2 164 2" xfId="307"/>
    <cellStyle name="Обычный 2 165" xfId="308"/>
    <cellStyle name="Обычный 2 165 2" xfId="309"/>
    <cellStyle name="Обычный 2 166" xfId="310"/>
    <cellStyle name="Обычный 2 166 2" xfId="311"/>
    <cellStyle name="Обычный 2 167" xfId="312"/>
    <cellStyle name="Обычный 2 167 2" xfId="313"/>
    <cellStyle name="Обычный 2 168" xfId="314"/>
    <cellStyle name="Обычный 2 168 2" xfId="315"/>
    <cellStyle name="Обычный 2 169" xfId="316"/>
    <cellStyle name="Обычный 2 169 2" xfId="317"/>
    <cellStyle name="Обычный 2 17" xfId="102"/>
    <cellStyle name="Обычный 2 170" xfId="318"/>
    <cellStyle name="Обычный 2 170 2" xfId="319"/>
    <cellStyle name="Обычный 2 171" xfId="320"/>
    <cellStyle name="Обычный 2 172" xfId="321"/>
    <cellStyle name="Обычный 2 173" xfId="322"/>
    <cellStyle name="Обычный 2 174" xfId="323"/>
    <cellStyle name="Обычный 2 174 2" xfId="324"/>
    <cellStyle name="Обычный 2 175" xfId="325"/>
    <cellStyle name="Обычный 2 176" xfId="326"/>
    <cellStyle name="Обычный 2 176 2" xfId="327"/>
    <cellStyle name="Обычный 2 177" xfId="328"/>
    <cellStyle name="Обычный 2 178" xfId="329"/>
    <cellStyle name="Обычный 2 179" xfId="330"/>
    <cellStyle name="Обычный 2 18" xfId="103"/>
    <cellStyle name="Обычный 2 180" xfId="331"/>
    <cellStyle name="Обычный 2 181" xfId="332"/>
    <cellStyle name="Обычный 2 182" xfId="333"/>
    <cellStyle name="Обычный 2 183" xfId="334"/>
    <cellStyle name="Обычный 2 184" xfId="277"/>
    <cellStyle name="Обычный 2 185" xfId="335"/>
    <cellStyle name="Обычный 2 186" xfId="336"/>
    <cellStyle name="Обычный 2 186 2" xfId="339"/>
    <cellStyle name="Обычный 2 187" xfId="340"/>
    <cellStyle name="Обычный 2 188" xfId="104"/>
    <cellStyle name="Обычный 2 189" xfId="341"/>
    <cellStyle name="Обычный 2 19" xfId="105"/>
    <cellStyle name="Обычный 2 19 2" xfId="106"/>
    <cellStyle name="Обычный 2 190" xfId="344"/>
    <cellStyle name="Обычный 2 191" xfId="346"/>
    <cellStyle name="Обычный 2 192" xfId="378"/>
    <cellStyle name="Обычный 2 193" xfId="381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2" xfId="113"/>
    <cellStyle name="Обычный 2 2 3" xfId="114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1" xfId="122"/>
    <cellStyle name="Обычный 2 212" xfId="342"/>
    <cellStyle name="Обычный 2 214" xfId="343"/>
    <cellStyle name="Обычный 2 216" xfId="345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7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8"/>
    <cellStyle name="Обычный 20" xfId="364"/>
    <cellStyle name="Обычный 21" xfId="365"/>
    <cellStyle name="Обычный 22" xfId="366"/>
    <cellStyle name="Обычный 23" xfId="367"/>
    <cellStyle name="Обычный 24" xfId="368"/>
    <cellStyle name="Обычный 25" xfId="369"/>
    <cellStyle name="Обычный 26" xfId="370"/>
    <cellStyle name="Обычный 27" xfId="371"/>
    <cellStyle name="Обычный 28" xfId="373"/>
    <cellStyle name="Обычный 29" xfId="375"/>
    <cellStyle name="Обычный 3" xfId="347"/>
    <cellStyle name="Обычный 3 2" xfId="372"/>
    <cellStyle name="Обычный 3 3" xfId="374"/>
    <cellStyle name="Обычный 3 4" xfId="379"/>
    <cellStyle name="Обычный 3 5" xfId="382"/>
    <cellStyle name="Обычный 30" xfId="376"/>
    <cellStyle name="Обычный 31" xfId="377"/>
    <cellStyle name="Обычный 32" xfId="380"/>
    <cellStyle name="Обычный 33" xfId="383"/>
    <cellStyle name="Обычный 34" xfId="384"/>
    <cellStyle name="Обычный 35" xfId="385"/>
    <cellStyle name="Обычный 36" xfId="386"/>
    <cellStyle name="Обычный 37" xfId="387"/>
    <cellStyle name="Обычный 38" xfId="388"/>
    <cellStyle name="Обычный 4" xfId="348"/>
    <cellStyle name="Обычный 5" xfId="349"/>
    <cellStyle name="Обычный 6" xfId="350"/>
    <cellStyle name="Обычный 7" xfId="351"/>
    <cellStyle name="Обычный 8" xfId="352"/>
    <cellStyle name="Обычный 9" xfId="353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66FF"/>
    <pageSetUpPr fitToPage="1"/>
  </sheetPr>
  <dimension ref="A1:W91"/>
  <sheetViews>
    <sheetView tabSelected="1" view="pageBreakPreview" topLeftCell="A4" zoomScale="85" zoomScaleSheetLayoutView="85" workbookViewId="0">
      <selection activeCell="E22" sqref="E22"/>
    </sheetView>
  </sheetViews>
  <sheetFormatPr defaultRowHeight="18.75"/>
  <cols>
    <col min="1" max="1" width="8.28515625" style="56" customWidth="1"/>
    <col min="2" max="2" width="56.85546875" style="56" customWidth="1"/>
    <col min="3" max="3" width="17" style="57" customWidth="1"/>
    <col min="4" max="4" width="17.85546875" style="56" customWidth="1"/>
    <col min="5" max="5" width="14.85546875" style="55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7.85546875" style="1" customWidth="1"/>
    <col min="14" max="14" width="27.28515625" style="1" customWidth="1"/>
    <col min="15" max="15" width="7.85546875" style="1" customWidth="1"/>
    <col min="16" max="16" width="28" style="1" customWidth="1"/>
    <col min="17" max="17" width="25.5703125" style="1" customWidth="1"/>
    <col min="18" max="18" width="18" style="94" customWidth="1"/>
    <col min="19" max="19" width="12.85546875" style="96" customWidth="1"/>
    <col min="20" max="20" width="13.7109375" style="1" customWidth="1"/>
    <col min="21" max="21" width="12.85546875" style="1" customWidth="1"/>
    <col min="22" max="22" width="9.140625" style="94" customWidth="1"/>
    <col min="23" max="23" width="12.85546875" style="1" customWidth="1"/>
    <col min="24" max="135" width="7.85546875" style="1" customWidth="1"/>
    <col min="136" max="192" width="9.140625" style="1"/>
    <col min="193" max="193" width="4.85546875" style="1" customWidth="1"/>
    <col min="194" max="194" width="41.42578125" style="1" customWidth="1"/>
    <col min="195" max="195" width="17.28515625" style="1" customWidth="1"/>
    <col min="196" max="197" width="0" style="1" hidden="1" customWidth="1"/>
    <col min="198" max="198" width="17.28515625" style="1" customWidth="1"/>
    <col min="199" max="200" width="18.7109375" style="1" customWidth="1"/>
    <col min="201" max="201" width="12.5703125" style="1" customWidth="1"/>
    <col min="202" max="391" width="7.85546875" style="1" customWidth="1"/>
    <col min="392" max="448" width="9.140625" style="1"/>
    <col min="449" max="449" width="4.85546875" style="1" customWidth="1"/>
    <col min="450" max="450" width="41.42578125" style="1" customWidth="1"/>
    <col min="451" max="451" width="17.28515625" style="1" customWidth="1"/>
    <col min="452" max="453" width="0" style="1" hidden="1" customWidth="1"/>
    <col min="454" max="454" width="17.28515625" style="1" customWidth="1"/>
    <col min="455" max="456" width="18.7109375" style="1" customWidth="1"/>
    <col min="457" max="457" width="12.5703125" style="1" customWidth="1"/>
    <col min="458" max="647" width="7.85546875" style="1" customWidth="1"/>
    <col min="648" max="704" width="9.140625" style="1"/>
    <col min="705" max="705" width="4.85546875" style="1" customWidth="1"/>
    <col min="706" max="706" width="41.42578125" style="1" customWidth="1"/>
    <col min="707" max="707" width="17.28515625" style="1" customWidth="1"/>
    <col min="708" max="709" width="0" style="1" hidden="1" customWidth="1"/>
    <col min="710" max="710" width="17.28515625" style="1" customWidth="1"/>
    <col min="711" max="712" width="18.7109375" style="1" customWidth="1"/>
    <col min="713" max="713" width="12.5703125" style="1" customWidth="1"/>
    <col min="714" max="903" width="7.85546875" style="1" customWidth="1"/>
    <col min="904" max="960" width="9.140625" style="1"/>
    <col min="961" max="961" width="4.85546875" style="1" customWidth="1"/>
    <col min="962" max="962" width="41.42578125" style="1" customWidth="1"/>
    <col min="963" max="963" width="17.28515625" style="1" customWidth="1"/>
    <col min="964" max="965" width="0" style="1" hidden="1" customWidth="1"/>
    <col min="966" max="966" width="17.28515625" style="1" customWidth="1"/>
    <col min="967" max="968" width="18.7109375" style="1" customWidth="1"/>
    <col min="969" max="969" width="12.5703125" style="1" customWidth="1"/>
    <col min="970" max="1159" width="7.85546875" style="1" customWidth="1"/>
    <col min="1160" max="1216" width="9.140625" style="1"/>
    <col min="1217" max="1217" width="4.85546875" style="1" customWidth="1"/>
    <col min="1218" max="1218" width="41.42578125" style="1" customWidth="1"/>
    <col min="1219" max="1219" width="17.28515625" style="1" customWidth="1"/>
    <col min="1220" max="1221" width="0" style="1" hidden="1" customWidth="1"/>
    <col min="1222" max="1222" width="17.28515625" style="1" customWidth="1"/>
    <col min="1223" max="1224" width="18.7109375" style="1" customWidth="1"/>
    <col min="1225" max="1225" width="12.5703125" style="1" customWidth="1"/>
    <col min="1226" max="1415" width="7.85546875" style="1" customWidth="1"/>
    <col min="1416" max="1472" width="9.140625" style="1"/>
    <col min="1473" max="1473" width="4.85546875" style="1" customWidth="1"/>
    <col min="1474" max="1474" width="41.42578125" style="1" customWidth="1"/>
    <col min="1475" max="1475" width="17.28515625" style="1" customWidth="1"/>
    <col min="1476" max="1477" width="0" style="1" hidden="1" customWidth="1"/>
    <col min="1478" max="1478" width="17.28515625" style="1" customWidth="1"/>
    <col min="1479" max="1480" width="18.7109375" style="1" customWidth="1"/>
    <col min="1481" max="1481" width="12.5703125" style="1" customWidth="1"/>
    <col min="1482" max="1671" width="7.85546875" style="1" customWidth="1"/>
    <col min="1672" max="1728" width="9.140625" style="1"/>
    <col min="1729" max="1729" width="4.85546875" style="1" customWidth="1"/>
    <col min="1730" max="1730" width="41.42578125" style="1" customWidth="1"/>
    <col min="1731" max="1731" width="17.28515625" style="1" customWidth="1"/>
    <col min="1732" max="1733" width="0" style="1" hidden="1" customWidth="1"/>
    <col min="1734" max="1734" width="17.28515625" style="1" customWidth="1"/>
    <col min="1735" max="1736" width="18.7109375" style="1" customWidth="1"/>
    <col min="1737" max="1737" width="12.5703125" style="1" customWidth="1"/>
    <col min="1738" max="1927" width="7.85546875" style="1" customWidth="1"/>
    <col min="1928" max="1984" width="9.140625" style="1"/>
    <col min="1985" max="1985" width="4.85546875" style="1" customWidth="1"/>
    <col min="1986" max="1986" width="41.42578125" style="1" customWidth="1"/>
    <col min="1987" max="1987" width="17.28515625" style="1" customWidth="1"/>
    <col min="1988" max="1989" width="0" style="1" hidden="1" customWidth="1"/>
    <col min="1990" max="1990" width="17.28515625" style="1" customWidth="1"/>
    <col min="1991" max="1992" width="18.7109375" style="1" customWidth="1"/>
    <col min="1993" max="1993" width="12.5703125" style="1" customWidth="1"/>
    <col min="1994" max="2183" width="7.85546875" style="1" customWidth="1"/>
    <col min="2184" max="2240" width="9.140625" style="1"/>
    <col min="2241" max="2241" width="4.85546875" style="1" customWidth="1"/>
    <col min="2242" max="2242" width="41.42578125" style="1" customWidth="1"/>
    <col min="2243" max="2243" width="17.28515625" style="1" customWidth="1"/>
    <col min="2244" max="2245" width="0" style="1" hidden="1" customWidth="1"/>
    <col min="2246" max="2246" width="17.28515625" style="1" customWidth="1"/>
    <col min="2247" max="2248" width="18.7109375" style="1" customWidth="1"/>
    <col min="2249" max="2249" width="12.5703125" style="1" customWidth="1"/>
    <col min="2250" max="2439" width="7.85546875" style="1" customWidth="1"/>
    <col min="2440" max="2496" width="9.140625" style="1"/>
    <col min="2497" max="2497" width="4.85546875" style="1" customWidth="1"/>
    <col min="2498" max="2498" width="41.42578125" style="1" customWidth="1"/>
    <col min="2499" max="2499" width="17.28515625" style="1" customWidth="1"/>
    <col min="2500" max="2501" width="0" style="1" hidden="1" customWidth="1"/>
    <col min="2502" max="2502" width="17.28515625" style="1" customWidth="1"/>
    <col min="2503" max="2504" width="18.7109375" style="1" customWidth="1"/>
    <col min="2505" max="2505" width="12.5703125" style="1" customWidth="1"/>
    <col min="2506" max="2695" width="7.85546875" style="1" customWidth="1"/>
    <col min="2696" max="2752" width="9.140625" style="1"/>
    <col min="2753" max="2753" width="4.85546875" style="1" customWidth="1"/>
    <col min="2754" max="2754" width="41.42578125" style="1" customWidth="1"/>
    <col min="2755" max="2755" width="17.28515625" style="1" customWidth="1"/>
    <col min="2756" max="2757" width="0" style="1" hidden="1" customWidth="1"/>
    <col min="2758" max="2758" width="17.28515625" style="1" customWidth="1"/>
    <col min="2759" max="2760" width="18.7109375" style="1" customWidth="1"/>
    <col min="2761" max="2761" width="12.5703125" style="1" customWidth="1"/>
    <col min="2762" max="2951" width="7.85546875" style="1" customWidth="1"/>
    <col min="2952" max="3008" width="9.140625" style="1"/>
    <col min="3009" max="3009" width="4.85546875" style="1" customWidth="1"/>
    <col min="3010" max="3010" width="41.42578125" style="1" customWidth="1"/>
    <col min="3011" max="3011" width="17.28515625" style="1" customWidth="1"/>
    <col min="3012" max="3013" width="0" style="1" hidden="1" customWidth="1"/>
    <col min="3014" max="3014" width="17.28515625" style="1" customWidth="1"/>
    <col min="3015" max="3016" width="18.7109375" style="1" customWidth="1"/>
    <col min="3017" max="3017" width="12.5703125" style="1" customWidth="1"/>
    <col min="3018" max="3207" width="7.85546875" style="1" customWidth="1"/>
    <col min="3208" max="3264" width="9.140625" style="1"/>
    <col min="3265" max="3265" width="4.85546875" style="1" customWidth="1"/>
    <col min="3266" max="3266" width="41.42578125" style="1" customWidth="1"/>
    <col min="3267" max="3267" width="17.28515625" style="1" customWidth="1"/>
    <col min="3268" max="3269" width="0" style="1" hidden="1" customWidth="1"/>
    <col min="3270" max="3270" width="17.28515625" style="1" customWidth="1"/>
    <col min="3271" max="3272" width="18.7109375" style="1" customWidth="1"/>
    <col min="3273" max="3273" width="12.5703125" style="1" customWidth="1"/>
    <col min="3274" max="3463" width="7.85546875" style="1" customWidth="1"/>
    <col min="3464" max="3520" width="9.140625" style="1"/>
    <col min="3521" max="3521" width="4.85546875" style="1" customWidth="1"/>
    <col min="3522" max="3522" width="41.42578125" style="1" customWidth="1"/>
    <col min="3523" max="3523" width="17.28515625" style="1" customWidth="1"/>
    <col min="3524" max="3525" width="0" style="1" hidden="1" customWidth="1"/>
    <col min="3526" max="3526" width="17.28515625" style="1" customWidth="1"/>
    <col min="3527" max="3528" width="18.7109375" style="1" customWidth="1"/>
    <col min="3529" max="3529" width="12.5703125" style="1" customWidth="1"/>
    <col min="3530" max="3719" width="7.85546875" style="1" customWidth="1"/>
    <col min="3720" max="3776" width="9.140625" style="1"/>
    <col min="3777" max="3777" width="4.85546875" style="1" customWidth="1"/>
    <col min="3778" max="3778" width="41.42578125" style="1" customWidth="1"/>
    <col min="3779" max="3779" width="17.28515625" style="1" customWidth="1"/>
    <col min="3780" max="3781" width="0" style="1" hidden="1" customWidth="1"/>
    <col min="3782" max="3782" width="17.28515625" style="1" customWidth="1"/>
    <col min="3783" max="3784" width="18.7109375" style="1" customWidth="1"/>
    <col min="3785" max="3785" width="12.5703125" style="1" customWidth="1"/>
    <col min="3786" max="3975" width="7.85546875" style="1" customWidth="1"/>
    <col min="3976" max="4032" width="9.140625" style="1"/>
    <col min="4033" max="4033" width="4.85546875" style="1" customWidth="1"/>
    <col min="4034" max="4034" width="41.42578125" style="1" customWidth="1"/>
    <col min="4035" max="4035" width="17.28515625" style="1" customWidth="1"/>
    <col min="4036" max="4037" width="0" style="1" hidden="1" customWidth="1"/>
    <col min="4038" max="4038" width="17.28515625" style="1" customWidth="1"/>
    <col min="4039" max="4040" width="18.7109375" style="1" customWidth="1"/>
    <col min="4041" max="4041" width="12.5703125" style="1" customWidth="1"/>
    <col min="4042" max="4231" width="7.85546875" style="1" customWidth="1"/>
    <col min="4232" max="4288" width="9.140625" style="1"/>
    <col min="4289" max="4289" width="4.85546875" style="1" customWidth="1"/>
    <col min="4290" max="4290" width="41.42578125" style="1" customWidth="1"/>
    <col min="4291" max="4291" width="17.28515625" style="1" customWidth="1"/>
    <col min="4292" max="4293" width="0" style="1" hidden="1" customWidth="1"/>
    <col min="4294" max="4294" width="17.28515625" style="1" customWidth="1"/>
    <col min="4295" max="4296" width="18.7109375" style="1" customWidth="1"/>
    <col min="4297" max="4297" width="12.5703125" style="1" customWidth="1"/>
    <col min="4298" max="4487" width="7.85546875" style="1" customWidth="1"/>
    <col min="4488" max="4544" width="9.140625" style="1"/>
    <col min="4545" max="4545" width="4.85546875" style="1" customWidth="1"/>
    <col min="4546" max="4546" width="41.42578125" style="1" customWidth="1"/>
    <col min="4547" max="4547" width="17.28515625" style="1" customWidth="1"/>
    <col min="4548" max="4549" width="0" style="1" hidden="1" customWidth="1"/>
    <col min="4550" max="4550" width="17.28515625" style="1" customWidth="1"/>
    <col min="4551" max="4552" width="18.7109375" style="1" customWidth="1"/>
    <col min="4553" max="4553" width="12.5703125" style="1" customWidth="1"/>
    <col min="4554" max="4743" width="7.85546875" style="1" customWidth="1"/>
    <col min="4744" max="4800" width="9.140625" style="1"/>
    <col min="4801" max="4801" width="4.85546875" style="1" customWidth="1"/>
    <col min="4802" max="4802" width="41.42578125" style="1" customWidth="1"/>
    <col min="4803" max="4803" width="17.28515625" style="1" customWidth="1"/>
    <col min="4804" max="4805" width="0" style="1" hidden="1" customWidth="1"/>
    <col min="4806" max="4806" width="17.28515625" style="1" customWidth="1"/>
    <col min="4807" max="4808" width="18.7109375" style="1" customWidth="1"/>
    <col min="4809" max="4809" width="12.5703125" style="1" customWidth="1"/>
    <col min="4810" max="4999" width="7.85546875" style="1" customWidth="1"/>
    <col min="5000" max="5056" width="9.140625" style="1"/>
    <col min="5057" max="5057" width="4.85546875" style="1" customWidth="1"/>
    <col min="5058" max="5058" width="41.42578125" style="1" customWidth="1"/>
    <col min="5059" max="5059" width="17.28515625" style="1" customWidth="1"/>
    <col min="5060" max="5061" width="0" style="1" hidden="1" customWidth="1"/>
    <col min="5062" max="5062" width="17.28515625" style="1" customWidth="1"/>
    <col min="5063" max="5064" width="18.7109375" style="1" customWidth="1"/>
    <col min="5065" max="5065" width="12.5703125" style="1" customWidth="1"/>
    <col min="5066" max="5255" width="7.85546875" style="1" customWidth="1"/>
    <col min="5256" max="5312" width="9.140625" style="1"/>
    <col min="5313" max="5313" width="4.85546875" style="1" customWidth="1"/>
    <col min="5314" max="5314" width="41.42578125" style="1" customWidth="1"/>
    <col min="5315" max="5315" width="17.28515625" style="1" customWidth="1"/>
    <col min="5316" max="5317" width="0" style="1" hidden="1" customWidth="1"/>
    <col min="5318" max="5318" width="17.28515625" style="1" customWidth="1"/>
    <col min="5319" max="5320" width="18.7109375" style="1" customWidth="1"/>
    <col min="5321" max="5321" width="12.5703125" style="1" customWidth="1"/>
    <col min="5322" max="5511" width="7.85546875" style="1" customWidth="1"/>
    <col min="5512" max="5568" width="9.140625" style="1"/>
    <col min="5569" max="5569" width="4.85546875" style="1" customWidth="1"/>
    <col min="5570" max="5570" width="41.42578125" style="1" customWidth="1"/>
    <col min="5571" max="5571" width="17.28515625" style="1" customWidth="1"/>
    <col min="5572" max="5573" width="0" style="1" hidden="1" customWidth="1"/>
    <col min="5574" max="5574" width="17.28515625" style="1" customWidth="1"/>
    <col min="5575" max="5576" width="18.7109375" style="1" customWidth="1"/>
    <col min="5577" max="5577" width="12.5703125" style="1" customWidth="1"/>
    <col min="5578" max="5767" width="7.85546875" style="1" customWidth="1"/>
    <col min="5768" max="5824" width="9.140625" style="1"/>
    <col min="5825" max="5825" width="4.85546875" style="1" customWidth="1"/>
    <col min="5826" max="5826" width="41.42578125" style="1" customWidth="1"/>
    <col min="5827" max="5827" width="17.28515625" style="1" customWidth="1"/>
    <col min="5828" max="5829" width="0" style="1" hidden="1" customWidth="1"/>
    <col min="5830" max="5830" width="17.28515625" style="1" customWidth="1"/>
    <col min="5831" max="5832" width="18.7109375" style="1" customWidth="1"/>
    <col min="5833" max="5833" width="12.5703125" style="1" customWidth="1"/>
    <col min="5834" max="6023" width="7.85546875" style="1" customWidth="1"/>
    <col min="6024" max="6080" width="9.140625" style="1"/>
    <col min="6081" max="6081" width="4.85546875" style="1" customWidth="1"/>
    <col min="6082" max="6082" width="41.42578125" style="1" customWidth="1"/>
    <col min="6083" max="6083" width="17.28515625" style="1" customWidth="1"/>
    <col min="6084" max="6085" width="0" style="1" hidden="1" customWidth="1"/>
    <col min="6086" max="6086" width="17.28515625" style="1" customWidth="1"/>
    <col min="6087" max="6088" width="18.7109375" style="1" customWidth="1"/>
    <col min="6089" max="6089" width="12.5703125" style="1" customWidth="1"/>
    <col min="6090" max="6279" width="7.85546875" style="1" customWidth="1"/>
    <col min="6280" max="6336" width="9.140625" style="1"/>
    <col min="6337" max="6337" width="4.85546875" style="1" customWidth="1"/>
    <col min="6338" max="6338" width="41.42578125" style="1" customWidth="1"/>
    <col min="6339" max="6339" width="17.28515625" style="1" customWidth="1"/>
    <col min="6340" max="6341" width="0" style="1" hidden="1" customWidth="1"/>
    <col min="6342" max="6342" width="17.28515625" style="1" customWidth="1"/>
    <col min="6343" max="6344" width="18.7109375" style="1" customWidth="1"/>
    <col min="6345" max="6345" width="12.5703125" style="1" customWidth="1"/>
    <col min="6346" max="6535" width="7.85546875" style="1" customWidth="1"/>
    <col min="6536" max="6592" width="9.140625" style="1"/>
    <col min="6593" max="6593" width="4.85546875" style="1" customWidth="1"/>
    <col min="6594" max="6594" width="41.42578125" style="1" customWidth="1"/>
    <col min="6595" max="6595" width="17.28515625" style="1" customWidth="1"/>
    <col min="6596" max="6597" width="0" style="1" hidden="1" customWidth="1"/>
    <col min="6598" max="6598" width="17.28515625" style="1" customWidth="1"/>
    <col min="6599" max="6600" width="18.7109375" style="1" customWidth="1"/>
    <col min="6601" max="6601" width="12.5703125" style="1" customWidth="1"/>
    <col min="6602" max="6791" width="7.85546875" style="1" customWidth="1"/>
    <col min="6792" max="6848" width="9.140625" style="1"/>
    <col min="6849" max="6849" width="4.85546875" style="1" customWidth="1"/>
    <col min="6850" max="6850" width="41.42578125" style="1" customWidth="1"/>
    <col min="6851" max="6851" width="17.28515625" style="1" customWidth="1"/>
    <col min="6852" max="6853" width="0" style="1" hidden="1" customWidth="1"/>
    <col min="6854" max="6854" width="17.28515625" style="1" customWidth="1"/>
    <col min="6855" max="6856" width="18.7109375" style="1" customWidth="1"/>
    <col min="6857" max="6857" width="12.5703125" style="1" customWidth="1"/>
    <col min="6858" max="7047" width="7.85546875" style="1" customWidth="1"/>
    <col min="7048" max="7104" width="9.140625" style="1"/>
    <col min="7105" max="7105" width="4.85546875" style="1" customWidth="1"/>
    <col min="7106" max="7106" width="41.42578125" style="1" customWidth="1"/>
    <col min="7107" max="7107" width="17.28515625" style="1" customWidth="1"/>
    <col min="7108" max="7109" width="0" style="1" hidden="1" customWidth="1"/>
    <col min="7110" max="7110" width="17.28515625" style="1" customWidth="1"/>
    <col min="7111" max="7112" width="18.7109375" style="1" customWidth="1"/>
    <col min="7113" max="7113" width="12.5703125" style="1" customWidth="1"/>
    <col min="7114" max="7303" width="7.85546875" style="1" customWidth="1"/>
    <col min="7304" max="7360" width="9.140625" style="1"/>
    <col min="7361" max="7361" width="4.85546875" style="1" customWidth="1"/>
    <col min="7362" max="7362" width="41.42578125" style="1" customWidth="1"/>
    <col min="7363" max="7363" width="17.28515625" style="1" customWidth="1"/>
    <col min="7364" max="7365" width="0" style="1" hidden="1" customWidth="1"/>
    <col min="7366" max="7366" width="17.28515625" style="1" customWidth="1"/>
    <col min="7367" max="7368" width="18.7109375" style="1" customWidth="1"/>
    <col min="7369" max="7369" width="12.5703125" style="1" customWidth="1"/>
    <col min="7370" max="7559" width="7.85546875" style="1" customWidth="1"/>
    <col min="7560" max="7616" width="9.140625" style="1"/>
    <col min="7617" max="7617" width="4.85546875" style="1" customWidth="1"/>
    <col min="7618" max="7618" width="41.42578125" style="1" customWidth="1"/>
    <col min="7619" max="7619" width="17.28515625" style="1" customWidth="1"/>
    <col min="7620" max="7621" width="0" style="1" hidden="1" customWidth="1"/>
    <col min="7622" max="7622" width="17.28515625" style="1" customWidth="1"/>
    <col min="7623" max="7624" width="18.7109375" style="1" customWidth="1"/>
    <col min="7625" max="7625" width="12.5703125" style="1" customWidth="1"/>
    <col min="7626" max="7815" width="7.85546875" style="1" customWidth="1"/>
    <col min="7816" max="7872" width="9.140625" style="1"/>
    <col min="7873" max="7873" width="4.85546875" style="1" customWidth="1"/>
    <col min="7874" max="7874" width="41.42578125" style="1" customWidth="1"/>
    <col min="7875" max="7875" width="17.28515625" style="1" customWidth="1"/>
    <col min="7876" max="7877" width="0" style="1" hidden="1" customWidth="1"/>
    <col min="7878" max="7878" width="17.28515625" style="1" customWidth="1"/>
    <col min="7879" max="7880" width="18.7109375" style="1" customWidth="1"/>
    <col min="7881" max="7881" width="12.5703125" style="1" customWidth="1"/>
    <col min="7882" max="8071" width="7.85546875" style="1" customWidth="1"/>
    <col min="8072" max="8128" width="9.140625" style="1"/>
    <col min="8129" max="8129" width="4.85546875" style="1" customWidth="1"/>
    <col min="8130" max="8130" width="41.42578125" style="1" customWidth="1"/>
    <col min="8131" max="8131" width="17.28515625" style="1" customWidth="1"/>
    <col min="8132" max="8133" width="0" style="1" hidden="1" customWidth="1"/>
    <col min="8134" max="8134" width="17.28515625" style="1" customWidth="1"/>
    <col min="8135" max="8136" width="18.7109375" style="1" customWidth="1"/>
    <col min="8137" max="8137" width="12.5703125" style="1" customWidth="1"/>
    <col min="8138" max="8327" width="7.85546875" style="1" customWidth="1"/>
    <col min="8328" max="8384" width="9.140625" style="1"/>
    <col min="8385" max="8385" width="4.85546875" style="1" customWidth="1"/>
    <col min="8386" max="8386" width="41.42578125" style="1" customWidth="1"/>
    <col min="8387" max="8387" width="17.28515625" style="1" customWidth="1"/>
    <col min="8388" max="8389" width="0" style="1" hidden="1" customWidth="1"/>
    <col min="8390" max="8390" width="17.28515625" style="1" customWidth="1"/>
    <col min="8391" max="8392" width="18.7109375" style="1" customWidth="1"/>
    <col min="8393" max="8393" width="12.5703125" style="1" customWidth="1"/>
    <col min="8394" max="8583" width="7.85546875" style="1" customWidth="1"/>
    <col min="8584" max="8640" width="9.140625" style="1"/>
    <col min="8641" max="8641" width="4.85546875" style="1" customWidth="1"/>
    <col min="8642" max="8642" width="41.42578125" style="1" customWidth="1"/>
    <col min="8643" max="8643" width="17.28515625" style="1" customWidth="1"/>
    <col min="8644" max="8645" width="0" style="1" hidden="1" customWidth="1"/>
    <col min="8646" max="8646" width="17.28515625" style="1" customWidth="1"/>
    <col min="8647" max="8648" width="18.7109375" style="1" customWidth="1"/>
    <col min="8649" max="8649" width="12.5703125" style="1" customWidth="1"/>
    <col min="8650" max="8839" width="7.85546875" style="1" customWidth="1"/>
    <col min="8840" max="8896" width="9.140625" style="1"/>
    <col min="8897" max="8897" width="4.85546875" style="1" customWidth="1"/>
    <col min="8898" max="8898" width="41.42578125" style="1" customWidth="1"/>
    <col min="8899" max="8899" width="17.28515625" style="1" customWidth="1"/>
    <col min="8900" max="8901" width="0" style="1" hidden="1" customWidth="1"/>
    <col min="8902" max="8902" width="17.28515625" style="1" customWidth="1"/>
    <col min="8903" max="8904" width="18.7109375" style="1" customWidth="1"/>
    <col min="8905" max="8905" width="12.5703125" style="1" customWidth="1"/>
    <col min="8906" max="9095" width="7.85546875" style="1" customWidth="1"/>
    <col min="9096" max="9152" width="9.140625" style="1"/>
    <col min="9153" max="9153" width="4.85546875" style="1" customWidth="1"/>
    <col min="9154" max="9154" width="41.42578125" style="1" customWidth="1"/>
    <col min="9155" max="9155" width="17.28515625" style="1" customWidth="1"/>
    <col min="9156" max="9157" width="0" style="1" hidden="1" customWidth="1"/>
    <col min="9158" max="9158" width="17.28515625" style="1" customWidth="1"/>
    <col min="9159" max="9160" width="18.7109375" style="1" customWidth="1"/>
    <col min="9161" max="9161" width="12.5703125" style="1" customWidth="1"/>
    <col min="9162" max="9351" width="7.85546875" style="1" customWidth="1"/>
    <col min="9352" max="9408" width="9.140625" style="1"/>
    <col min="9409" max="9409" width="4.85546875" style="1" customWidth="1"/>
    <col min="9410" max="9410" width="41.42578125" style="1" customWidth="1"/>
    <col min="9411" max="9411" width="17.28515625" style="1" customWidth="1"/>
    <col min="9412" max="9413" width="0" style="1" hidden="1" customWidth="1"/>
    <col min="9414" max="9414" width="17.28515625" style="1" customWidth="1"/>
    <col min="9415" max="9416" width="18.7109375" style="1" customWidth="1"/>
    <col min="9417" max="9417" width="12.5703125" style="1" customWidth="1"/>
    <col min="9418" max="9607" width="7.85546875" style="1" customWidth="1"/>
    <col min="9608" max="9664" width="9.140625" style="1"/>
    <col min="9665" max="9665" width="4.85546875" style="1" customWidth="1"/>
    <col min="9666" max="9666" width="41.42578125" style="1" customWidth="1"/>
    <col min="9667" max="9667" width="17.28515625" style="1" customWidth="1"/>
    <col min="9668" max="9669" width="0" style="1" hidden="1" customWidth="1"/>
    <col min="9670" max="9670" width="17.28515625" style="1" customWidth="1"/>
    <col min="9671" max="9672" width="18.7109375" style="1" customWidth="1"/>
    <col min="9673" max="9673" width="12.5703125" style="1" customWidth="1"/>
    <col min="9674" max="9863" width="7.85546875" style="1" customWidth="1"/>
    <col min="9864" max="9920" width="9.140625" style="1"/>
    <col min="9921" max="9921" width="4.85546875" style="1" customWidth="1"/>
    <col min="9922" max="9922" width="41.42578125" style="1" customWidth="1"/>
    <col min="9923" max="9923" width="17.28515625" style="1" customWidth="1"/>
    <col min="9924" max="9925" width="0" style="1" hidden="1" customWidth="1"/>
    <col min="9926" max="9926" width="17.28515625" style="1" customWidth="1"/>
    <col min="9927" max="9928" width="18.7109375" style="1" customWidth="1"/>
    <col min="9929" max="9929" width="12.5703125" style="1" customWidth="1"/>
    <col min="9930" max="10119" width="7.85546875" style="1" customWidth="1"/>
    <col min="10120" max="10176" width="9.140625" style="1"/>
    <col min="10177" max="10177" width="4.85546875" style="1" customWidth="1"/>
    <col min="10178" max="10178" width="41.42578125" style="1" customWidth="1"/>
    <col min="10179" max="10179" width="17.28515625" style="1" customWidth="1"/>
    <col min="10180" max="10181" width="0" style="1" hidden="1" customWidth="1"/>
    <col min="10182" max="10182" width="17.28515625" style="1" customWidth="1"/>
    <col min="10183" max="10184" width="18.7109375" style="1" customWidth="1"/>
    <col min="10185" max="10185" width="12.5703125" style="1" customWidth="1"/>
    <col min="10186" max="10375" width="7.85546875" style="1" customWidth="1"/>
    <col min="10376" max="10432" width="9.140625" style="1"/>
    <col min="10433" max="10433" width="4.85546875" style="1" customWidth="1"/>
    <col min="10434" max="10434" width="41.42578125" style="1" customWidth="1"/>
    <col min="10435" max="10435" width="17.28515625" style="1" customWidth="1"/>
    <col min="10436" max="10437" width="0" style="1" hidden="1" customWidth="1"/>
    <col min="10438" max="10438" width="17.28515625" style="1" customWidth="1"/>
    <col min="10439" max="10440" width="18.7109375" style="1" customWidth="1"/>
    <col min="10441" max="10441" width="12.5703125" style="1" customWidth="1"/>
    <col min="10442" max="10631" width="7.85546875" style="1" customWidth="1"/>
    <col min="10632" max="10688" width="9.140625" style="1"/>
    <col min="10689" max="10689" width="4.85546875" style="1" customWidth="1"/>
    <col min="10690" max="10690" width="41.42578125" style="1" customWidth="1"/>
    <col min="10691" max="10691" width="17.28515625" style="1" customWidth="1"/>
    <col min="10692" max="10693" width="0" style="1" hidden="1" customWidth="1"/>
    <col min="10694" max="10694" width="17.28515625" style="1" customWidth="1"/>
    <col min="10695" max="10696" width="18.7109375" style="1" customWidth="1"/>
    <col min="10697" max="10697" width="12.5703125" style="1" customWidth="1"/>
    <col min="10698" max="10887" width="7.85546875" style="1" customWidth="1"/>
    <col min="10888" max="10944" width="9.140625" style="1"/>
    <col min="10945" max="10945" width="4.85546875" style="1" customWidth="1"/>
    <col min="10946" max="10946" width="41.42578125" style="1" customWidth="1"/>
    <col min="10947" max="10947" width="17.28515625" style="1" customWidth="1"/>
    <col min="10948" max="10949" width="0" style="1" hidden="1" customWidth="1"/>
    <col min="10950" max="10950" width="17.28515625" style="1" customWidth="1"/>
    <col min="10951" max="10952" width="18.7109375" style="1" customWidth="1"/>
    <col min="10953" max="10953" width="12.5703125" style="1" customWidth="1"/>
    <col min="10954" max="11143" width="7.85546875" style="1" customWidth="1"/>
    <col min="11144" max="11200" width="9.140625" style="1"/>
    <col min="11201" max="11201" width="4.85546875" style="1" customWidth="1"/>
    <col min="11202" max="11202" width="41.42578125" style="1" customWidth="1"/>
    <col min="11203" max="11203" width="17.28515625" style="1" customWidth="1"/>
    <col min="11204" max="11205" width="0" style="1" hidden="1" customWidth="1"/>
    <col min="11206" max="11206" width="17.28515625" style="1" customWidth="1"/>
    <col min="11207" max="11208" width="18.7109375" style="1" customWidth="1"/>
    <col min="11209" max="11209" width="12.5703125" style="1" customWidth="1"/>
    <col min="11210" max="11399" width="7.85546875" style="1" customWidth="1"/>
    <col min="11400" max="11456" width="9.140625" style="1"/>
    <col min="11457" max="11457" width="4.85546875" style="1" customWidth="1"/>
    <col min="11458" max="11458" width="41.42578125" style="1" customWidth="1"/>
    <col min="11459" max="11459" width="17.28515625" style="1" customWidth="1"/>
    <col min="11460" max="11461" width="0" style="1" hidden="1" customWidth="1"/>
    <col min="11462" max="11462" width="17.28515625" style="1" customWidth="1"/>
    <col min="11463" max="11464" width="18.7109375" style="1" customWidth="1"/>
    <col min="11465" max="11465" width="12.5703125" style="1" customWidth="1"/>
    <col min="11466" max="11655" width="7.85546875" style="1" customWidth="1"/>
    <col min="11656" max="11712" width="9.140625" style="1"/>
    <col min="11713" max="11713" width="4.85546875" style="1" customWidth="1"/>
    <col min="11714" max="11714" width="41.42578125" style="1" customWidth="1"/>
    <col min="11715" max="11715" width="17.28515625" style="1" customWidth="1"/>
    <col min="11716" max="11717" width="0" style="1" hidden="1" customWidth="1"/>
    <col min="11718" max="11718" width="17.28515625" style="1" customWidth="1"/>
    <col min="11719" max="11720" width="18.7109375" style="1" customWidth="1"/>
    <col min="11721" max="11721" width="12.5703125" style="1" customWidth="1"/>
    <col min="11722" max="11911" width="7.85546875" style="1" customWidth="1"/>
    <col min="11912" max="11968" width="9.140625" style="1"/>
    <col min="11969" max="11969" width="4.85546875" style="1" customWidth="1"/>
    <col min="11970" max="11970" width="41.42578125" style="1" customWidth="1"/>
    <col min="11971" max="11971" width="17.28515625" style="1" customWidth="1"/>
    <col min="11972" max="11973" width="0" style="1" hidden="1" customWidth="1"/>
    <col min="11974" max="11974" width="17.28515625" style="1" customWidth="1"/>
    <col min="11975" max="11976" width="18.7109375" style="1" customWidth="1"/>
    <col min="11977" max="11977" width="12.5703125" style="1" customWidth="1"/>
    <col min="11978" max="12167" width="7.85546875" style="1" customWidth="1"/>
    <col min="12168" max="12224" width="9.140625" style="1"/>
    <col min="12225" max="12225" width="4.85546875" style="1" customWidth="1"/>
    <col min="12226" max="12226" width="41.42578125" style="1" customWidth="1"/>
    <col min="12227" max="12227" width="17.28515625" style="1" customWidth="1"/>
    <col min="12228" max="12229" width="0" style="1" hidden="1" customWidth="1"/>
    <col min="12230" max="12230" width="17.28515625" style="1" customWidth="1"/>
    <col min="12231" max="12232" width="18.7109375" style="1" customWidth="1"/>
    <col min="12233" max="12233" width="12.5703125" style="1" customWidth="1"/>
    <col min="12234" max="12423" width="7.85546875" style="1" customWidth="1"/>
    <col min="12424" max="12480" width="9.140625" style="1"/>
    <col min="12481" max="12481" width="4.85546875" style="1" customWidth="1"/>
    <col min="12482" max="12482" width="41.42578125" style="1" customWidth="1"/>
    <col min="12483" max="12483" width="17.28515625" style="1" customWidth="1"/>
    <col min="12484" max="12485" width="0" style="1" hidden="1" customWidth="1"/>
    <col min="12486" max="12486" width="17.28515625" style="1" customWidth="1"/>
    <col min="12487" max="12488" width="18.7109375" style="1" customWidth="1"/>
    <col min="12489" max="12489" width="12.5703125" style="1" customWidth="1"/>
    <col min="12490" max="12679" width="7.85546875" style="1" customWidth="1"/>
    <col min="12680" max="12736" width="9.140625" style="1"/>
    <col min="12737" max="12737" width="4.85546875" style="1" customWidth="1"/>
    <col min="12738" max="12738" width="41.42578125" style="1" customWidth="1"/>
    <col min="12739" max="12739" width="17.28515625" style="1" customWidth="1"/>
    <col min="12740" max="12741" width="0" style="1" hidden="1" customWidth="1"/>
    <col min="12742" max="12742" width="17.28515625" style="1" customWidth="1"/>
    <col min="12743" max="12744" width="18.7109375" style="1" customWidth="1"/>
    <col min="12745" max="12745" width="12.5703125" style="1" customWidth="1"/>
    <col min="12746" max="12935" width="7.85546875" style="1" customWidth="1"/>
    <col min="12936" max="12992" width="9.140625" style="1"/>
    <col min="12993" max="12993" width="4.85546875" style="1" customWidth="1"/>
    <col min="12994" max="12994" width="41.42578125" style="1" customWidth="1"/>
    <col min="12995" max="12995" width="17.28515625" style="1" customWidth="1"/>
    <col min="12996" max="12997" width="0" style="1" hidden="1" customWidth="1"/>
    <col min="12998" max="12998" width="17.28515625" style="1" customWidth="1"/>
    <col min="12999" max="13000" width="18.7109375" style="1" customWidth="1"/>
    <col min="13001" max="13001" width="12.5703125" style="1" customWidth="1"/>
    <col min="13002" max="13191" width="7.85546875" style="1" customWidth="1"/>
    <col min="13192" max="13248" width="9.140625" style="1"/>
    <col min="13249" max="13249" width="4.85546875" style="1" customWidth="1"/>
    <col min="13250" max="13250" width="41.42578125" style="1" customWidth="1"/>
    <col min="13251" max="13251" width="17.28515625" style="1" customWidth="1"/>
    <col min="13252" max="13253" width="0" style="1" hidden="1" customWidth="1"/>
    <col min="13254" max="13254" width="17.28515625" style="1" customWidth="1"/>
    <col min="13255" max="13256" width="18.7109375" style="1" customWidth="1"/>
    <col min="13257" max="13257" width="12.5703125" style="1" customWidth="1"/>
    <col min="13258" max="13447" width="7.85546875" style="1" customWidth="1"/>
    <col min="13448" max="13504" width="9.140625" style="1"/>
    <col min="13505" max="13505" width="4.85546875" style="1" customWidth="1"/>
    <col min="13506" max="13506" width="41.42578125" style="1" customWidth="1"/>
    <col min="13507" max="13507" width="17.28515625" style="1" customWidth="1"/>
    <col min="13508" max="13509" width="0" style="1" hidden="1" customWidth="1"/>
    <col min="13510" max="13510" width="17.28515625" style="1" customWidth="1"/>
    <col min="13511" max="13512" width="18.7109375" style="1" customWidth="1"/>
    <col min="13513" max="13513" width="12.5703125" style="1" customWidth="1"/>
    <col min="13514" max="13703" width="7.85546875" style="1" customWidth="1"/>
    <col min="13704" max="13760" width="9.140625" style="1"/>
    <col min="13761" max="13761" width="4.85546875" style="1" customWidth="1"/>
    <col min="13762" max="13762" width="41.42578125" style="1" customWidth="1"/>
    <col min="13763" max="13763" width="17.28515625" style="1" customWidth="1"/>
    <col min="13764" max="13765" width="0" style="1" hidden="1" customWidth="1"/>
    <col min="13766" max="13766" width="17.28515625" style="1" customWidth="1"/>
    <col min="13767" max="13768" width="18.7109375" style="1" customWidth="1"/>
    <col min="13769" max="13769" width="12.5703125" style="1" customWidth="1"/>
    <col min="13770" max="13959" width="7.85546875" style="1" customWidth="1"/>
    <col min="13960" max="14016" width="9.140625" style="1"/>
    <col min="14017" max="14017" width="4.85546875" style="1" customWidth="1"/>
    <col min="14018" max="14018" width="41.42578125" style="1" customWidth="1"/>
    <col min="14019" max="14019" width="17.28515625" style="1" customWidth="1"/>
    <col min="14020" max="14021" width="0" style="1" hidden="1" customWidth="1"/>
    <col min="14022" max="14022" width="17.28515625" style="1" customWidth="1"/>
    <col min="14023" max="14024" width="18.7109375" style="1" customWidth="1"/>
    <col min="14025" max="14025" width="12.5703125" style="1" customWidth="1"/>
    <col min="14026" max="14215" width="7.85546875" style="1" customWidth="1"/>
    <col min="14216" max="14272" width="9.140625" style="1"/>
    <col min="14273" max="14273" width="4.85546875" style="1" customWidth="1"/>
    <col min="14274" max="14274" width="41.42578125" style="1" customWidth="1"/>
    <col min="14275" max="14275" width="17.28515625" style="1" customWidth="1"/>
    <col min="14276" max="14277" width="0" style="1" hidden="1" customWidth="1"/>
    <col min="14278" max="14278" width="17.28515625" style="1" customWidth="1"/>
    <col min="14279" max="14280" width="18.7109375" style="1" customWidth="1"/>
    <col min="14281" max="14281" width="12.5703125" style="1" customWidth="1"/>
    <col min="14282" max="14471" width="7.85546875" style="1" customWidth="1"/>
    <col min="14472" max="14528" width="9.140625" style="1"/>
    <col min="14529" max="14529" width="4.85546875" style="1" customWidth="1"/>
    <col min="14530" max="14530" width="41.42578125" style="1" customWidth="1"/>
    <col min="14531" max="14531" width="17.28515625" style="1" customWidth="1"/>
    <col min="14532" max="14533" width="0" style="1" hidden="1" customWidth="1"/>
    <col min="14534" max="14534" width="17.28515625" style="1" customWidth="1"/>
    <col min="14535" max="14536" width="18.7109375" style="1" customWidth="1"/>
    <col min="14537" max="14537" width="12.5703125" style="1" customWidth="1"/>
    <col min="14538" max="14727" width="7.85546875" style="1" customWidth="1"/>
    <col min="14728" max="14784" width="9.140625" style="1"/>
    <col min="14785" max="14785" width="4.85546875" style="1" customWidth="1"/>
    <col min="14786" max="14786" width="41.42578125" style="1" customWidth="1"/>
    <col min="14787" max="14787" width="17.28515625" style="1" customWidth="1"/>
    <col min="14788" max="14789" width="0" style="1" hidden="1" customWidth="1"/>
    <col min="14790" max="14790" width="17.28515625" style="1" customWidth="1"/>
    <col min="14791" max="14792" width="18.7109375" style="1" customWidth="1"/>
    <col min="14793" max="14793" width="12.5703125" style="1" customWidth="1"/>
    <col min="14794" max="14983" width="7.85546875" style="1" customWidth="1"/>
    <col min="14984" max="15040" width="9.140625" style="1"/>
    <col min="15041" max="15041" width="4.85546875" style="1" customWidth="1"/>
    <col min="15042" max="15042" width="41.42578125" style="1" customWidth="1"/>
    <col min="15043" max="15043" width="17.28515625" style="1" customWidth="1"/>
    <col min="15044" max="15045" width="0" style="1" hidden="1" customWidth="1"/>
    <col min="15046" max="15046" width="17.28515625" style="1" customWidth="1"/>
    <col min="15047" max="15048" width="18.7109375" style="1" customWidth="1"/>
    <col min="15049" max="15049" width="12.5703125" style="1" customWidth="1"/>
    <col min="15050" max="15239" width="7.85546875" style="1" customWidth="1"/>
    <col min="15240" max="15296" width="9.140625" style="1"/>
    <col min="15297" max="15297" width="4.85546875" style="1" customWidth="1"/>
    <col min="15298" max="15298" width="41.42578125" style="1" customWidth="1"/>
    <col min="15299" max="15299" width="17.28515625" style="1" customWidth="1"/>
    <col min="15300" max="15301" width="0" style="1" hidden="1" customWidth="1"/>
    <col min="15302" max="15302" width="17.28515625" style="1" customWidth="1"/>
    <col min="15303" max="15304" width="18.7109375" style="1" customWidth="1"/>
    <col min="15305" max="15305" width="12.5703125" style="1" customWidth="1"/>
    <col min="15306" max="15495" width="7.85546875" style="1" customWidth="1"/>
    <col min="15496" max="15552" width="9.140625" style="1"/>
    <col min="15553" max="15553" width="4.85546875" style="1" customWidth="1"/>
    <col min="15554" max="15554" width="41.42578125" style="1" customWidth="1"/>
    <col min="15555" max="15555" width="17.28515625" style="1" customWidth="1"/>
    <col min="15556" max="15557" width="0" style="1" hidden="1" customWidth="1"/>
    <col min="15558" max="15558" width="17.28515625" style="1" customWidth="1"/>
    <col min="15559" max="15560" width="18.7109375" style="1" customWidth="1"/>
    <col min="15561" max="15561" width="12.5703125" style="1" customWidth="1"/>
    <col min="15562" max="15751" width="7.85546875" style="1" customWidth="1"/>
    <col min="15752" max="15808" width="9.140625" style="1"/>
    <col min="15809" max="15809" width="4.85546875" style="1" customWidth="1"/>
    <col min="15810" max="15810" width="41.42578125" style="1" customWidth="1"/>
    <col min="15811" max="15811" width="17.28515625" style="1" customWidth="1"/>
    <col min="15812" max="15813" width="0" style="1" hidden="1" customWidth="1"/>
    <col min="15814" max="15814" width="17.28515625" style="1" customWidth="1"/>
    <col min="15815" max="15816" width="18.7109375" style="1" customWidth="1"/>
    <col min="15817" max="15817" width="12.5703125" style="1" customWidth="1"/>
    <col min="15818" max="16007" width="7.85546875" style="1" customWidth="1"/>
    <col min="16008" max="16064" width="9.140625" style="1"/>
    <col min="16065" max="16065" width="4.85546875" style="1" customWidth="1"/>
    <col min="16066" max="16066" width="41.42578125" style="1" customWidth="1"/>
    <col min="16067" max="16067" width="17.28515625" style="1" customWidth="1"/>
    <col min="16068" max="16069" width="0" style="1" hidden="1" customWidth="1"/>
    <col min="16070" max="16070" width="17.28515625" style="1" customWidth="1"/>
    <col min="16071" max="16072" width="18.7109375" style="1" customWidth="1"/>
    <col min="16073" max="16073" width="12.5703125" style="1" customWidth="1"/>
    <col min="16074" max="16263" width="7.85546875" style="1" customWidth="1"/>
    <col min="16264" max="16384" width="9.140625" style="1"/>
  </cols>
  <sheetData>
    <row r="1" spans="1:23" ht="20.25">
      <c r="A1" s="57"/>
      <c r="B1" s="57"/>
      <c r="D1" s="99"/>
      <c r="E1" s="83" t="s">
        <v>49</v>
      </c>
      <c r="F1" s="83"/>
      <c r="G1" s="83"/>
      <c r="H1" s="83"/>
      <c r="I1" s="83"/>
    </row>
    <row r="2" spans="1:23" s="61" customFormat="1" ht="20.25">
      <c r="A2" s="102" t="s">
        <v>0</v>
      </c>
      <c r="B2" s="102"/>
      <c r="C2" s="102"/>
      <c r="D2" s="102"/>
      <c r="E2" s="102"/>
      <c r="R2" s="95"/>
      <c r="S2" s="97"/>
      <c r="V2" s="95"/>
    </row>
    <row r="3" spans="1:23" s="61" customFormat="1" ht="20.25">
      <c r="A3" s="102" t="s">
        <v>50</v>
      </c>
      <c r="B3" s="102"/>
      <c r="C3" s="102"/>
      <c r="D3" s="102"/>
      <c r="E3" s="102"/>
      <c r="R3" s="95"/>
      <c r="S3" s="97"/>
      <c r="V3" s="95"/>
    </row>
    <row r="4" spans="1:23">
      <c r="A4" s="48"/>
      <c r="B4" s="48"/>
      <c r="C4" s="48"/>
      <c r="D4" s="48"/>
      <c r="E4" s="20" t="s">
        <v>19</v>
      </c>
    </row>
    <row r="5" spans="1:23" s="5" customFormat="1" ht="81.75" customHeight="1" thickBot="1">
      <c r="A5" s="49" t="s">
        <v>1</v>
      </c>
      <c r="B5" s="49" t="s">
        <v>2</v>
      </c>
      <c r="C5" s="50" t="s">
        <v>47</v>
      </c>
      <c r="D5" s="50" t="s">
        <v>3</v>
      </c>
      <c r="E5" s="51" t="s">
        <v>4</v>
      </c>
      <c r="G5" s="5" t="s">
        <v>45</v>
      </c>
      <c r="H5" s="5" t="s">
        <v>46</v>
      </c>
      <c r="L5"/>
      <c r="M5"/>
      <c r="O5"/>
      <c r="Q5"/>
      <c r="R5"/>
      <c r="S5"/>
      <c r="T5"/>
      <c r="U5"/>
      <c r="V5"/>
    </row>
    <row r="6" spans="1:23" s="7" customFormat="1">
      <c r="A6" s="52">
        <v>600</v>
      </c>
      <c r="B6" s="75" t="s">
        <v>5</v>
      </c>
      <c r="C6" s="73">
        <f>N6/1000</f>
        <v>70071.744390000007</v>
      </c>
      <c r="D6" s="73">
        <f t="shared" ref="D6:D22" si="0">P6/1000</f>
        <v>52867.033510000001</v>
      </c>
      <c r="E6" s="74">
        <f>ROUND(D6/C6*100,1)</f>
        <v>75.400000000000006</v>
      </c>
      <c r="G6" s="79">
        <v>59899790</v>
      </c>
      <c r="H6" s="82">
        <v>4217608.9000000004</v>
      </c>
      <c r="L6"/>
      <c r="M6"/>
      <c r="N6" s="106">
        <v>70071744.390000001</v>
      </c>
      <c r="O6"/>
      <c r="P6" s="110">
        <v>52867033.509999998</v>
      </c>
      <c r="Q6"/>
      <c r="R6"/>
      <c r="S6"/>
      <c r="T6"/>
      <c r="U6"/>
      <c r="V6"/>
    </row>
    <row r="7" spans="1:23" s="8" customFormat="1">
      <c r="A7" s="52">
        <v>601</v>
      </c>
      <c r="B7" s="75" t="s">
        <v>6</v>
      </c>
      <c r="C7" s="73">
        <f t="shared" ref="C7:C21" si="1">N7/1000</f>
        <v>351732.07816999999</v>
      </c>
      <c r="D7" s="73">
        <f t="shared" si="0"/>
        <v>274287.25082000002</v>
      </c>
      <c r="E7" s="74">
        <f t="shared" ref="E7:E21" si="2">ROUND(D7/C7*100,1)</f>
        <v>78</v>
      </c>
      <c r="G7" s="78">
        <v>367702229.24000001</v>
      </c>
      <c r="H7" s="81">
        <v>13189874.640000001</v>
      </c>
      <c r="L7"/>
      <c r="M7"/>
      <c r="N7" s="107">
        <v>351732078.17000002</v>
      </c>
      <c r="O7"/>
      <c r="P7" s="111">
        <v>274287250.81999999</v>
      </c>
      <c r="Q7"/>
      <c r="R7"/>
      <c r="S7"/>
      <c r="T7"/>
      <c r="U7"/>
      <c r="V7"/>
    </row>
    <row r="8" spans="1:23" s="8" customFormat="1" ht="37.5">
      <c r="A8" s="52">
        <v>602</v>
      </c>
      <c r="B8" s="75" t="s">
        <v>7</v>
      </c>
      <c r="C8" s="73">
        <f t="shared" si="1"/>
        <v>1563723.2644200001</v>
      </c>
      <c r="D8" s="73">
        <f t="shared" si="0"/>
        <v>414539.88537000003</v>
      </c>
      <c r="E8" s="74">
        <f t="shared" si="2"/>
        <v>26.5</v>
      </c>
      <c r="G8" s="78">
        <v>131243984.23</v>
      </c>
      <c r="H8" s="81">
        <v>1673882.16</v>
      </c>
      <c r="N8" s="107">
        <v>1563723264.4200001</v>
      </c>
      <c r="P8" s="111">
        <v>414539885.37</v>
      </c>
      <c r="Q8"/>
      <c r="R8"/>
      <c r="S8"/>
      <c r="T8"/>
      <c r="U8"/>
      <c r="V8"/>
    </row>
    <row r="9" spans="1:23" s="8" customFormat="1" ht="37.5">
      <c r="A9" s="52">
        <v>604</v>
      </c>
      <c r="B9" s="75" t="s">
        <v>8</v>
      </c>
      <c r="C9" s="73">
        <f t="shared" si="1"/>
        <v>181641.62294999999</v>
      </c>
      <c r="D9" s="73">
        <f t="shared" si="0"/>
        <v>100270.32579999999</v>
      </c>
      <c r="E9" s="74">
        <f t="shared" si="2"/>
        <v>55.2</v>
      </c>
      <c r="G9" s="78">
        <v>246043784.27000001</v>
      </c>
      <c r="H9" s="81">
        <v>12332706.66</v>
      </c>
      <c r="N9" s="107">
        <v>181641622.94999999</v>
      </c>
      <c r="P9" s="111">
        <v>100270325.8</v>
      </c>
      <c r="Q9"/>
      <c r="R9"/>
      <c r="S9"/>
      <c r="T9"/>
      <c r="U9"/>
      <c r="V9"/>
      <c r="W9" s="98"/>
    </row>
    <row r="10" spans="1:23" s="8" customFormat="1" ht="37.5">
      <c r="A10" s="52">
        <v>605</v>
      </c>
      <c r="B10" s="75" t="s">
        <v>48</v>
      </c>
      <c r="C10" s="73">
        <f t="shared" si="1"/>
        <v>235184.49449000001</v>
      </c>
      <c r="D10" s="73">
        <f t="shared" si="0"/>
        <v>186231.90602000002</v>
      </c>
      <c r="E10" s="74">
        <f t="shared" si="2"/>
        <v>79.2</v>
      </c>
      <c r="G10" s="78">
        <v>39680790</v>
      </c>
      <c r="H10" s="81">
        <v>2293316.04</v>
      </c>
      <c r="N10" s="107">
        <v>235184494.49000001</v>
      </c>
      <c r="P10" s="111">
        <v>186231906.02000001</v>
      </c>
      <c r="Q10"/>
      <c r="R10"/>
      <c r="S10"/>
      <c r="T10"/>
      <c r="U10"/>
      <c r="V10"/>
    </row>
    <row r="11" spans="1:23" s="8" customFormat="1" ht="37.5">
      <c r="A11" s="52">
        <v>606</v>
      </c>
      <c r="B11" s="75" t="s">
        <v>10</v>
      </c>
      <c r="C11" s="73">
        <f t="shared" si="1"/>
        <v>7583329.4158399999</v>
      </c>
      <c r="D11" s="73">
        <v>6123953</v>
      </c>
      <c r="E11" s="74">
        <f t="shared" si="2"/>
        <v>80.8</v>
      </c>
      <c r="G11" s="78">
        <v>5081745675.4899998</v>
      </c>
      <c r="H11" s="81">
        <v>136623225.38</v>
      </c>
      <c r="N11" s="107">
        <v>7583329415.8400002</v>
      </c>
      <c r="P11" s="111">
        <v>6123952450.6199999</v>
      </c>
      <c r="Q11"/>
      <c r="R11"/>
      <c r="S11"/>
      <c r="T11"/>
      <c r="U11"/>
      <c r="V11"/>
    </row>
    <row r="12" spans="1:23" s="8" customFormat="1" ht="37.5">
      <c r="A12" s="52">
        <v>607</v>
      </c>
      <c r="B12" s="75" t="s">
        <v>20</v>
      </c>
      <c r="C12" s="73">
        <f t="shared" si="1"/>
        <v>971415.75060999999</v>
      </c>
      <c r="D12" s="73">
        <f t="shared" si="0"/>
        <v>694585.01798999996</v>
      </c>
      <c r="E12" s="74">
        <f t="shared" si="2"/>
        <v>71.5</v>
      </c>
      <c r="G12" s="78">
        <v>469765791.55000001</v>
      </c>
      <c r="H12" s="81">
        <v>11458984.560000001</v>
      </c>
      <c r="N12" s="107">
        <v>971415750.61000001</v>
      </c>
      <c r="P12" s="111">
        <v>694585017.99000001</v>
      </c>
      <c r="Q12"/>
      <c r="R12"/>
      <c r="S12"/>
      <c r="T12"/>
      <c r="U12"/>
      <c r="V12"/>
    </row>
    <row r="13" spans="1:23" s="8" customFormat="1" ht="37.5">
      <c r="A13" s="52">
        <v>609</v>
      </c>
      <c r="B13" s="75" t="s">
        <v>11</v>
      </c>
      <c r="C13" s="73">
        <f t="shared" si="1"/>
        <v>2237861.6341800001</v>
      </c>
      <c r="D13" s="73">
        <f t="shared" si="0"/>
        <v>1945210.6625299999</v>
      </c>
      <c r="E13" s="74">
        <f t="shared" si="2"/>
        <v>86.9</v>
      </c>
      <c r="G13" s="78">
        <v>3780225934.5999999</v>
      </c>
      <c r="H13" s="81">
        <v>331409111.81999999</v>
      </c>
      <c r="N13" s="107">
        <v>2237861634.1799998</v>
      </c>
      <c r="P13" s="111">
        <v>1945210662.53</v>
      </c>
      <c r="Q13"/>
      <c r="R13"/>
      <c r="S13"/>
      <c r="T13"/>
      <c r="U13"/>
      <c r="V13"/>
    </row>
    <row r="14" spans="1:23" s="8" customFormat="1" ht="37.5">
      <c r="A14" s="52">
        <v>611</v>
      </c>
      <c r="B14" s="75" t="s">
        <v>21</v>
      </c>
      <c r="C14" s="73">
        <f t="shared" si="1"/>
        <v>428216.66099</v>
      </c>
      <c r="D14" s="73">
        <f t="shared" si="0"/>
        <v>277660.20592000004</v>
      </c>
      <c r="E14" s="74">
        <f t="shared" si="2"/>
        <v>64.8</v>
      </c>
      <c r="G14" s="78">
        <v>248023214</v>
      </c>
      <c r="H14" s="81">
        <v>3214465.49</v>
      </c>
      <c r="N14" s="107">
        <v>428216660.99000001</v>
      </c>
      <c r="P14" s="111">
        <v>277660205.92000002</v>
      </c>
      <c r="Q14"/>
      <c r="R14"/>
      <c r="S14"/>
      <c r="T14"/>
      <c r="U14"/>
      <c r="V14"/>
    </row>
    <row r="15" spans="1:23" s="8" customFormat="1" ht="37.5">
      <c r="A15" s="52">
        <v>617</v>
      </c>
      <c r="B15" s="75" t="s">
        <v>12</v>
      </c>
      <c r="C15" s="73">
        <f t="shared" si="1"/>
        <v>300009.07120999997</v>
      </c>
      <c r="D15" s="73">
        <f t="shared" si="0"/>
        <v>233648.31771999999</v>
      </c>
      <c r="E15" s="74">
        <f t="shared" si="2"/>
        <v>77.900000000000006</v>
      </c>
      <c r="G15" s="78">
        <v>181582520</v>
      </c>
      <c r="H15" s="81">
        <v>23084651.329999998</v>
      </c>
      <c r="N15" s="107">
        <v>300009071.20999998</v>
      </c>
      <c r="P15" s="111">
        <v>233648317.72</v>
      </c>
      <c r="Q15"/>
      <c r="R15"/>
      <c r="S15"/>
      <c r="T15"/>
      <c r="U15"/>
      <c r="V15"/>
    </row>
    <row r="16" spans="1:23" s="8" customFormat="1" ht="37.5">
      <c r="A16" s="52">
        <v>618</v>
      </c>
      <c r="B16" s="75" t="s">
        <v>13</v>
      </c>
      <c r="C16" s="73">
        <f t="shared" si="1"/>
        <v>387520.02804</v>
      </c>
      <c r="D16" s="73">
        <f t="shared" si="0"/>
        <v>255764.24469999998</v>
      </c>
      <c r="E16" s="74">
        <f t="shared" si="2"/>
        <v>66</v>
      </c>
      <c r="G16" s="78">
        <v>182666420</v>
      </c>
      <c r="H16" s="81">
        <v>3921714.44</v>
      </c>
      <c r="N16" s="107">
        <v>387520028.04000002</v>
      </c>
      <c r="P16" s="111">
        <v>255764244.69999999</v>
      </c>
      <c r="Q16"/>
      <c r="R16"/>
      <c r="S16"/>
      <c r="T16"/>
      <c r="U16"/>
      <c r="V16"/>
    </row>
    <row r="17" spans="1:22" s="8" customFormat="1" ht="37.5">
      <c r="A17" s="52">
        <v>619</v>
      </c>
      <c r="B17" s="75" t="s">
        <v>14</v>
      </c>
      <c r="C17" s="73">
        <v>498739</v>
      </c>
      <c r="D17" s="73">
        <f t="shared" si="0"/>
        <v>408841.35641000001</v>
      </c>
      <c r="E17" s="74">
        <f t="shared" si="2"/>
        <v>82</v>
      </c>
      <c r="G17" s="78">
        <v>300759587.56999999</v>
      </c>
      <c r="H17" s="81">
        <v>5282399.96</v>
      </c>
      <c r="N17" s="109">
        <v>498739504.92000002</v>
      </c>
      <c r="P17" s="111">
        <v>408841356.41000003</v>
      </c>
      <c r="Q17"/>
      <c r="R17"/>
      <c r="S17"/>
      <c r="T17"/>
      <c r="U17"/>
      <c r="V17"/>
    </row>
    <row r="18" spans="1:22" s="8" customFormat="1" ht="37.5">
      <c r="A18" s="52">
        <v>620</v>
      </c>
      <c r="B18" s="75" t="s">
        <v>15</v>
      </c>
      <c r="C18" s="73">
        <f t="shared" si="1"/>
        <v>3962371.8206100003</v>
      </c>
      <c r="D18" s="73">
        <f t="shared" si="0"/>
        <v>2238378.6117500002</v>
      </c>
      <c r="E18" s="74">
        <f t="shared" si="2"/>
        <v>56.5</v>
      </c>
      <c r="G18" s="78">
        <v>1361582651.53</v>
      </c>
      <c r="H18" s="81">
        <v>21756565.780000001</v>
      </c>
      <c r="N18" s="107">
        <v>3962371820.6100001</v>
      </c>
      <c r="P18" s="111">
        <v>2238378611.75</v>
      </c>
      <c r="Q18"/>
      <c r="R18"/>
      <c r="S18"/>
      <c r="T18"/>
      <c r="U18"/>
      <c r="V18"/>
    </row>
    <row r="19" spans="1:22" s="8" customFormat="1" ht="37.5">
      <c r="A19" s="52">
        <v>621</v>
      </c>
      <c r="B19" s="75" t="s">
        <v>16</v>
      </c>
      <c r="C19" s="73">
        <f t="shared" si="1"/>
        <v>3945374.9119899999</v>
      </c>
      <c r="D19" s="73">
        <f t="shared" si="0"/>
        <v>2643431.7738800002</v>
      </c>
      <c r="E19" s="74">
        <f t="shared" si="2"/>
        <v>67</v>
      </c>
      <c r="G19" s="78">
        <v>1497366673.6700001</v>
      </c>
      <c r="H19" s="81">
        <v>907557.66</v>
      </c>
      <c r="N19" s="107">
        <v>3945374911.9899998</v>
      </c>
      <c r="P19" s="111">
        <v>2643431773.8800001</v>
      </c>
      <c r="Q19"/>
      <c r="R19"/>
      <c r="S19"/>
      <c r="T19"/>
      <c r="U19"/>
      <c r="V19"/>
    </row>
    <row r="20" spans="1:22" s="8" customFormat="1" ht="56.25">
      <c r="A20" s="52">
        <v>624</v>
      </c>
      <c r="B20" s="75" t="s">
        <v>17</v>
      </c>
      <c r="C20" s="73">
        <f t="shared" si="1"/>
        <v>190976.8683</v>
      </c>
      <c r="D20" s="73">
        <f t="shared" si="0"/>
        <v>141378.34221999999</v>
      </c>
      <c r="E20" s="74">
        <f t="shared" si="2"/>
        <v>74</v>
      </c>
      <c r="G20" s="78">
        <v>103240092.5</v>
      </c>
      <c r="H20" s="81">
        <v>2405211.25</v>
      </c>
      <c r="N20" s="107">
        <v>190976868.30000001</v>
      </c>
      <c r="P20" s="111">
        <v>141378342.22</v>
      </c>
      <c r="Q20"/>
      <c r="R20"/>
      <c r="S20"/>
      <c r="T20"/>
      <c r="U20"/>
      <c r="V20"/>
    </row>
    <row r="21" spans="1:22" s="8" customFormat="1" ht="18.75" customHeight="1" thickBot="1">
      <c r="A21" s="52">
        <v>643</v>
      </c>
      <c r="B21" s="75" t="s">
        <v>22</v>
      </c>
      <c r="C21" s="73">
        <f t="shared" si="1"/>
        <v>23658.6459</v>
      </c>
      <c r="D21" s="73">
        <f t="shared" si="0"/>
        <v>19654.32028</v>
      </c>
      <c r="E21" s="74">
        <f t="shared" si="2"/>
        <v>83.1</v>
      </c>
      <c r="G21" s="77">
        <v>17170440</v>
      </c>
      <c r="H21" s="80">
        <v>950267.33</v>
      </c>
      <c r="N21" s="108">
        <v>23658645.899999999</v>
      </c>
      <c r="P21" s="112">
        <v>19654320.280000001</v>
      </c>
      <c r="Q21"/>
      <c r="R21"/>
      <c r="S21"/>
      <c r="T21"/>
      <c r="U21"/>
      <c r="V21"/>
    </row>
    <row r="22" spans="1:22" s="9" customFormat="1">
      <c r="A22" s="103" t="s">
        <v>18</v>
      </c>
      <c r="B22" s="103"/>
      <c r="C22" s="101">
        <f t="shared" ref="C7:C22" si="3">N22/1000</f>
        <v>22931827.51701</v>
      </c>
      <c r="D22" s="101">
        <f t="shared" si="0"/>
        <v>16010701.705540001</v>
      </c>
      <c r="E22" s="53">
        <f>ROUND(D22/C22*100,1)</f>
        <v>69.8</v>
      </c>
      <c r="G22" s="76">
        <f>SUM(G6:G21)</f>
        <v>14068699578.65</v>
      </c>
      <c r="H22" s="76">
        <f>SUM(H6:H21)</f>
        <v>574721543.4000001</v>
      </c>
      <c r="K22" s="9">
        <f>H22/G22*100</f>
        <v>4.0851077968298553</v>
      </c>
      <c r="N22" s="86">
        <f>SUM(N6:N21)</f>
        <v>22931827517.009998</v>
      </c>
      <c r="O22" s="87"/>
      <c r="P22" s="88">
        <f>SUM(P6:P21)</f>
        <v>16010701705.540001</v>
      </c>
      <c r="Q22"/>
      <c r="R22"/>
      <c r="S22"/>
      <c r="T22"/>
      <c r="U22"/>
      <c r="V22"/>
    </row>
    <row r="23" spans="1:22" ht="18" customHeight="1">
      <c r="A23" s="54"/>
      <c r="B23" s="54"/>
      <c r="C23" s="54"/>
      <c r="D23" s="57"/>
      <c r="E23" s="100"/>
      <c r="N23"/>
      <c r="O23"/>
      <c r="P23"/>
      <c r="Q23"/>
      <c r="R23"/>
      <c r="S23"/>
      <c r="T23"/>
      <c r="U23"/>
      <c r="V23"/>
    </row>
    <row r="24" spans="1:22" s="61" customFormat="1" ht="18.75" customHeight="1">
      <c r="A24" s="62"/>
      <c r="B24" s="63"/>
      <c r="C24" s="64"/>
      <c r="D24" s="65"/>
      <c r="F24" s="66"/>
      <c r="G24" s="67"/>
      <c r="R24" s="95"/>
      <c r="S24" s="97"/>
      <c r="V24" s="95"/>
    </row>
    <row r="25" spans="1:22" s="61" customFormat="1" ht="18.75" hidden="1" customHeight="1">
      <c r="A25" s="62" t="s">
        <v>42</v>
      </c>
      <c r="B25" s="63"/>
      <c r="C25" s="64"/>
      <c r="D25" s="68"/>
      <c r="E25" s="69"/>
      <c r="F25" s="66"/>
      <c r="G25" s="69"/>
      <c r="R25" s="95"/>
      <c r="S25" s="97"/>
      <c r="V25" s="95"/>
    </row>
    <row r="26" spans="1:22" s="61" customFormat="1" ht="18.75" hidden="1" customHeight="1">
      <c r="A26" s="62" t="s">
        <v>43</v>
      </c>
      <c r="B26" s="70"/>
      <c r="C26" s="71"/>
      <c r="D26" s="68"/>
      <c r="E26" s="69"/>
      <c r="R26" s="95"/>
      <c r="S26" s="97"/>
      <c r="V26" s="95"/>
    </row>
    <row r="27" spans="1:22" s="61" customFormat="1" ht="18.75" hidden="1" customHeight="1">
      <c r="A27" s="62" t="s">
        <v>44</v>
      </c>
      <c r="B27" s="70"/>
      <c r="C27" s="71"/>
      <c r="D27" s="68"/>
      <c r="E27" s="69"/>
      <c r="R27" s="95"/>
      <c r="S27" s="97"/>
      <c r="V27" s="95"/>
    </row>
    <row r="28" spans="1:22" s="61" customFormat="1" ht="18" hidden="1" customHeight="1">
      <c r="A28" s="62" t="s">
        <v>26</v>
      </c>
      <c r="B28" s="70"/>
      <c r="C28" s="72"/>
      <c r="D28" s="72"/>
      <c r="E28" s="72" t="s">
        <v>41</v>
      </c>
      <c r="R28" s="95"/>
      <c r="S28" s="97"/>
      <c r="V28" s="95"/>
    </row>
    <row r="32" spans="1:22">
      <c r="D32" s="84"/>
      <c r="E32" s="84"/>
      <c r="L32" s="85"/>
    </row>
    <row r="33" spans="2:12">
      <c r="C33" s="91"/>
      <c r="D33" s="84"/>
      <c r="E33" s="84"/>
      <c r="L33" s="92"/>
    </row>
    <row r="34" spans="2:12">
      <c r="C34" s="91"/>
      <c r="D34" s="84"/>
      <c r="E34" s="84"/>
      <c r="L34" s="92"/>
    </row>
    <row r="35" spans="2:12" ht="18">
      <c r="B35" s="89"/>
      <c r="C35" s="89"/>
      <c r="D35" s="84"/>
      <c r="E35" s="90"/>
      <c r="L35" s="93"/>
    </row>
    <row r="36" spans="2:12" ht="18">
      <c r="B36" s="89"/>
      <c r="C36" s="89"/>
      <c r="D36" s="84"/>
      <c r="E36" s="90"/>
      <c r="L36" s="93"/>
    </row>
    <row r="37" spans="2:12" ht="18">
      <c r="B37" s="89"/>
      <c r="C37" s="89"/>
      <c r="D37" s="84"/>
      <c r="E37" s="90"/>
      <c r="L37" s="93"/>
    </row>
    <row r="38" spans="2:12" ht="18">
      <c r="B38" s="89"/>
      <c r="C38" s="89"/>
      <c r="D38" s="84"/>
      <c r="E38" s="90"/>
      <c r="G38" s="46"/>
      <c r="L38" s="93"/>
    </row>
    <row r="39" spans="2:12" ht="18">
      <c r="B39" s="89"/>
      <c r="C39" s="89"/>
      <c r="D39" s="84"/>
      <c r="E39" s="90"/>
      <c r="G39" s="46"/>
      <c r="L39" s="93"/>
    </row>
    <row r="40" spans="2:12" ht="18">
      <c r="B40" s="89"/>
      <c r="C40" s="89"/>
      <c r="D40" s="84"/>
      <c r="E40" s="90"/>
      <c r="G40" s="46"/>
      <c r="L40" s="93"/>
    </row>
    <row r="41" spans="2:12" ht="18">
      <c r="B41" s="89"/>
      <c r="C41" s="89"/>
      <c r="D41" s="84"/>
      <c r="E41" s="90"/>
      <c r="G41" s="46"/>
      <c r="L41" s="93"/>
    </row>
    <row r="42" spans="2:12" ht="18">
      <c r="B42" s="89"/>
      <c r="C42" s="89"/>
      <c r="D42" s="84"/>
      <c r="E42" s="90"/>
      <c r="G42" s="46"/>
      <c r="L42" s="93"/>
    </row>
    <row r="43" spans="2:12" ht="18">
      <c r="B43" s="89"/>
      <c r="C43" s="89"/>
      <c r="D43" s="84"/>
      <c r="E43" s="90"/>
      <c r="G43" s="46"/>
      <c r="L43" s="93"/>
    </row>
    <row r="44" spans="2:12" ht="18">
      <c r="B44" s="89"/>
      <c r="C44" s="89"/>
      <c r="D44" s="84"/>
      <c r="E44" s="90"/>
      <c r="G44" s="46"/>
      <c r="L44" s="93"/>
    </row>
    <row r="45" spans="2:12" ht="18">
      <c r="B45" s="89"/>
      <c r="C45" s="89"/>
      <c r="D45" s="84"/>
      <c r="E45" s="90"/>
      <c r="G45" s="46"/>
      <c r="L45" s="93"/>
    </row>
    <row r="46" spans="2:12" ht="18">
      <c r="B46" s="89"/>
      <c r="C46" s="89"/>
      <c r="D46" s="84"/>
      <c r="E46" s="90"/>
      <c r="G46" s="46"/>
      <c r="L46" s="93"/>
    </row>
    <row r="47" spans="2:12" ht="18">
      <c r="B47" s="89"/>
      <c r="C47" s="89"/>
      <c r="D47" s="84"/>
      <c r="E47" s="90"/>
      <c r="G47" s="46"/>
      <c r="L47" s="93"/>
    </row>
    <row r="48" spans="2:12" ht="18">
      <c r="B48" s="89"/>
      <c r="C48" s="89"/>
      <c r="D48" s="84"/>
      <c r="E48" s="90"/>
      <c r="G48" s="46"/>
      <c r="L48" s="93"/>
    </row>
    <row r="49" spans="2:12" ht="18">
      <c r="B49" s="89"/>
      <c r="C49" s="89"/>
      <c r="D49" s="84"/>
      <c r="E49" s="90"/>
      <c r="G49" s="46"/>
      <c r="L49" s="93"/>
    </row>
    <row r="50" spans="2:12" ht="18">
      <c r="B50" s="89"/>
      <c r="C50" s="89"/>
      <c r="D50" s="84"/>
      <c r="E50" s="90"/>
      <c r="G50" s="46"/>
      <c r="L50" s="93"/>
    </row>
    <row r="51" spans="2:12" ht="18">
      <c r="B51" s="89"/>
      <c r="C51" s="89"/>
      <c r="D51" s="84"/>
      <c r="E51" s="90"/>
      <c r="G51" s="46"/>
      <c r="L51" s="93"/>
    </row>
    <row r="52" spans="2:12">
      <c r="D52" s="84"/>
      <c r="G52" s="46"/>
    </row>
    <row r="53" spans="2:12">
      <c r="D53" s="84"/>
      <c r="G53" s="46"/>
    </row>
    <row r="54" spans="2:12">
      <c r="D54" s="84"/>
      <c r="G54" s="44"/>
    </row>
    <row r="55" spans="2:12">
      <c r="D55" s="84"/>
    </row>
    <row r="56" spans="2:12">
      <c r="D56" s="84"/>
    </row>
    <row r="57" spans="2:12">
      <c r="D57" s="84"/>
    </row>
    <row r="58" spans="2:12">
      <c r="D58" s="58"/>
      <c r="E58" s="59"/>
      <c r="G58" s="47"/>
    </row>
    <row r="59" spans="2:12">
      <c r="D59" s="58"/>
      <c r="E59" s="59"/>
      <c r="G59" s="47"/>
    </row>
    <row r="60" spans="2:12">
      <c r="D60" s="58"/>
      <c r="E60" s="59"/>
      <c r="G60" s="47"/>
    </row>
    <row r="61" spans="2:12">
      <c r="D61" s="58"/>
      <c r="E61" s="59"/>
      <c r="G61" s="47"/>
    </row>
    <row r="62" spans="2:12">
      <c r="D62" s="58"/>
      <c r="E62" s="59"/>
      <c r="G62" s="47"/>
    </row>
    <row r="63" spans="2:12">
      <c r="D63" s="58"/>
      <c r="E63" s="59"/>
      <c r="G63" s="47"/>
    </row>
    <row r="64" spans="2:12">
      <c r="D64" s="58"/>
      <c r="E64" s="59"/>
      <c r="G64" s="47"/>
    </row>
    <row r="65" spans="4:7">
      <c r="D65" s="58"/>
      <c r="E65" s="59"/>
      <c r="G65" s="47"/>
    </row>
    <row r="66" spans="4:7">
      <c r="D66" s="58"/>
      <c r="E66" s="59"/>
      <c r="G66" s="47"/>
    </row>
    <row r="67" spans="4:7">
      <c r="D67" s="58"/>
      <c r="E67" s="59"/>
      <c r="G67" s="47"/>
    </row>
    <row r="68" spans="4:7">
      <c r="D68" s="58"/>
      <c r="E68" s="59"/>
      <c r="G68" s="47"/>
    </row>
    <row r="69" spans="4:7">
      <c r="D69" s="58"/>
      <c r="E69" s="59"/>
      <c r="G69" s="47"/>
    </row>
    <row r="70" spans="4:7">
      <c r="D70" s="58"/>
      <c r="E70" s="59"/>
      <c r="G70" s="47"/>
    </row>
    <row r="71" spans="4:7">
      <c r="D71" s="58"/>
      <c r="E71" s="59"/>
      <c r="G71" s="47"/>
    </row>
    <row r="72" spans="4:7">
      <c r="D72" s="58"/>
      <c r="E72" s="59"/>
      <c r="G72" s="47"/>
    </row>
    <row r="73" spans="4:7">
      <c r="D73" s="58"/>
      <c r="E73" s="59"/>
      <c r="G73" s="47"/>
    </row>
    <row r="74" spans="4:7">
      <c r="D74" s="60"/>
      <c r="E74" s="59"/>
      <c r="G74" s="45"/>
    </row>
    <row r="75" spans="4:7">
      <c r="D75" s="55"/>
    </row>
    <row r="76" spans="4:7">
      <c r="D76" s="55"/>
    </row>
    <row r="77" spans="4:7">
      <c r="D77" s="55"/>
    </row>
    <row r="78" spans="4:7">
      <c r="D78" s="55"/>
    </row>
    <row r="79" spans="4:7">
      <c r="D79" s="55"/>
    </row>
    <row r="80" spans="4:7">
      <c r="D80" s="55"/>
    </row>
    <row r="81" spans="4:4">
      <c r="D81" s="55"/>
    </row>
    <row r="82" spans="4:4">
      <c r="D82" s="55"/>
    </row>
    <row r="83" spans="4:4">
      <c r="D83" s="55"/>
    </row>
    <row r="84" spans="4:4">
      <c r="D84" s="55"/>
    </row>
    <row r="85" spans="4:4">
      <c r="D85" s="55"/>
    </row>
    <row r="86" spans="4:4">
      <c r="D86" s="55"/>
    </row>
    <row r="87" spans="4:4">
      <c r="D87" s="55"/>
    </row>
    <row r="88" spans="4:4">
      <c r="D88" s="55"/>
    </row>
    <row r="89" spans="4:4">
      <c r="D89" s="55"/>
    </row>
    <row r="90" spans="4:4">
      <c r="D90" s="55"/>
    </row>
    <row r="91" spans="4:4">
      <c r="D91" s="55"/>
    </row>
  </sheetData>
  <mergeCells count="3">
    <mergeCell ref="A2:E2"/>
    <mergeCell ref="A3:E3"/>
    <mergeCell ref="A22:B22"/>
  </mergeCells>
  <pageMargins left="0.89" right="0.23622047244094491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7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54679</v>
      </c>
      <c r="D6" s="29">
        <v>6419</v>
      </c>
      <c r="E6" s="24">
        <f t="shared" ref="E6:E22" si="0">ROUND(D6/C6*100,1)</f>
        <v>11.7</v>
      </c>
    </row>
    <row r="7" spans="1:5" s="8" customFormat="1">
      <c r="A7" s="22">
        <v>601</v>
      </c>
      <c r="B7" s="23" t="s">
        <v>6</v>
      </c>
      <c r="C7" s="29">
        <v>296872</v>
      </c>
      <c r="D7" s="29">
        <v>31587</v>
      </c>
      <c r="E7" s="24">
        <f t="shared" si="0"/>
        <v>10.6</v>
      </c>
    </row>
    <row r="8" spans="1:5" s="8" customFormat="1" ht="30">
      <c r="A8" s="22">
        <v>602</v>
      </c>
      <c r="B8" s="23" t="s">
        <v>7</v>
      </c>
      <c r="C8" s="29">
        <v>139995</v>
      </c>
      <c r="D8" s="29">
        <v>7223</v>
      </c>
      <c r="E8" s="24">
        <f t="shared" si="0"/>
        <v>5.2</v>
      </c>
    </row>
    <row r="9" spans="1:5" s="8" customFormat="1" ht="30">
      <c r="A9" s="22">
        <v>604</v>
      </c>
      <c r="B9" s="23" t="s">
        <v>8</v>
      </c>
      <c r="C9" s="29">
        <v>270782</v>
      </c>
      <c r="D9" s="29">
        <v>25773</v>
      </c>
      <c r="E9" s="24">
        <f t="shared" si="0"/>
        <v>9.5</v>
      </c>
    </row>
    <row r="10" spans="1:5" s="8" customFormat="1" ht="30">
      <c r="A10" s="22">
        <v>605</v>
      </c>
      <c r="B10" s="23" t="s">
        <v>9</v>
      </c>
      <c r="C10" s="29">
        <v>32091</v>
      </c>
      <c r="D10" s="29">
        <v>2718</v>
      </c>
      <c r="E10" s="24">
        <f t="shared" si="0"/>
        <v>8.5</v>
      </c>
    </row>
    <row r="11" spans="1:5" s="8" customFormat="1">
      <c r="A11" s="22">
        <v>606</v>
      </c>
      <c r="B11" s="23" t="s">
        <v>10</v>
      </c>
      <c r="C11" s="29">
        <v>3605867</v>
      </c>
      <c r="D11" s="29">
        <v>420277</v>
      </c>
      <c r="E11" s="24">
        <f t="shared" si="0"/>
        <v>11.7</v>
      </c>
    </row>
    <row r="12" spans="1:5" s="8" customFormat="1" ht="30">
      <c r="A12" s="22">
        <v>607</v>
      </c>
      <c r="B12" s="23" t="s">
        <v>20</v>
      </c>
      <c r="C12" s="29">
        <v>384071</v>
      </c>
      <c r="D12" s="29">
        <v>34499</v>
      </c>
      <c r="E12" s="24">
        <f t="shared" si="0"/>
        <v>9</v>
      </c>
    </row>
    <row r="13" spans="1:5" s="8" customFormat="1" ht="30">
      <c r="A13" s="22">
        <v>609</v>
      </c>
      <c r="B13" s="23" t="s">
        <v>11</v>
      </c>
      <c r="C13" s="29">
        <v>1859695</v>
      </c>
      <c r="D13" s="29">
        <v>325447</v>
      </c>
      <c r="E13" s="24">
        <f t="shared" si="0"/>
        <v>17.5</v>
      </c>
    </row>
    <row r="14" spans="1:5" s="8" customFormat="1" ht="30">
      <c r="A14" s="22">
        <v>611</v>
      </c>
      <c r="B14" s="23" t="s">
        <v>21</v>
      </c>
      <c r="C14" s="29">
        <v>209409</v>
      </c>
      <c r="D14" s="29">
        <v>20453</v>
      </c>
      <c r="E14" s="24">
        <f t="shared" si="0"/>
        <v>9.8000000000000007</v>
      </c>
    </row>
    <row r="15" spans="1:5" s="8" customFormat="1">
      <c r="A15" s="22">
        <v>617</v>
      </c>
      <c r="B15" s="23" t="s">
        <v>12</v>
      </c>
      <c r="C15" s="29">
        <v>150271</v>
      </c>
      <c r="D15" s="29">
        <v>16455</v>
      </c>
      <c r="E15" s="24">
        <f t="shared" si="0"/>
        <v>11</v>
      </c>
    </row>
    <row r="16" spans="1:5" s="8" customFormat="1">
      <c r="A16" s="22">
        <v>618</v>
      </c>
      <c r="B16" s="23" t="s">
        <v>13</v>
      </c>
      <c r="C16" s="29">
        <v>135269</v>
      </c>
      <c r="D16" s="29">
        <v>13533</v>
      </c>
      <c r="E16" s="24">
        <f t="shared" si="0"/>
        <v>10</v>
      </c>
    </row>
    <row r="17" spans="1:7" s="8" customFormat="1">
      <c r="A17" s="22">
        <v>619</v>
      </c>
      <c r="B17" s="23" t="s">
        <v>14</v>
      </c>
      <c r="C17" s="29">
        <v>209062</v>
      </c>
      <c r="D17" s="29">
        <v>28624</v>
      </c>
      <c r="E17" s="24">
        <f t="shared" si="0"/>
        <v>13.7</v>
      </c>
    </row>
    <row r="18" spans="1:7" s="8" customFormat="1" ht="30">
      <c r="A18" s="22">
        <v>620</v>
      </c>
      <c r="B18" s="23" t="s">
        <v>15</v>
      </c>
      <c r="C18" s="29">
        <v>729606</v>
      </c>
      <c r="D18" s="29">
        <v>41400</v>
      </c>
      <c r="E18" s="24">
        <f t="shared" si="0"/>
        <v>5.7</v>
      </c>
    </row>
    <row r="19" spans="1:7" s="8" customFormat="1" ht="30">
      <c r="A19" s="22">
        <v>621</v>
      </c>
      <c r="B19" s="23" t="s">
        <v>16</v>
      </c>
      <c r="C19" s="29">
        <v>398388</v>
      </c>
      <c r="D19" s="29">
        <v>4634</v>
      </c>
      <c r="E19" s="24">
        <f t="shared" si="0"/>
        <v>1.2</v>
      </c>
    </row>
    <row r="20" spans="1:7" s="8" customFormat="1" ht="30">
      <c r="A20" s="22">
        <v>624</v>
      </c>
      <c r="B20" s="23" t="s">
        <v>17</v>
      </c>
      <c r="C20" s="29">
        <v>76237</v>
      </c>
      <c r="D20" s="29">
        <v>7997</v>
      </c>
      <c r="E20" s="24">
        <f t="shared" si="0"/>
        <v>10.5</v>
      </c>
    </row>
    <row r="21" spans="1:7" s="8" customFormat="1">
      <c r="A21" s="22">
        <v>643</v>
      </c>
      <c r="B21" s="28" t="s">
        <v>22</v>
      </c>
      <c r="C21" s="29">
        <v>14384</v>
      </c>
      <c r="D21" s="29">
        <v>1809</v>
      </c>
      <c r="E21" s="24">
        <f t="shared" si="0"/>
        <v>12.6</v>
      </c>
    </row>
    <row r="22" spans="1:7" s="9" customFormat="1" ht="14.25">
      <c r="A22" s="105" t="s">
        <v>18</v>
      </c>
      <c r="B22" s="105"/>
      <c r="C22" s="25">
        <f>SUM(C6:C21)</f>
        <v>8566678</v>
      </c>
      <c r="D22" s="25">
        <f>SUM(D6:D21)</f>
        <v>988848</v>
      </c>
      <c r="E22" s="26">
        <f t="shared" si="0"/>
        <v>11.5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2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2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2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29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55890</v>
      </c>
      <c r="D6" s="29">
        <v>13828</v>
      </c>
      <c r="E6" s="24">
        <f t="shared" ref="E6:E22" si="0">ROUND(D6/C6*100,1)</f>
        <v>24.7</v>
      </c>
    </row>
    <row r="7" spans="1:5" s="8" customFormat="1">
      <c r="A7" s="22">
        <v>601</v>
      </c>
      <c r="B7" s="23" t="s">
        <v>6</v>
      </c>
      <c r="C7" s="29">
        <v>303368</v>
      </c>
      <c r="D7" s="29">
        <v>79743</v>
      </c>
      <c r="E7" s="24">
        <f t="shared" si="0"/>
        <v>26.3</v>
      </c>
    </row>
    <row r="8" spans="1:5" s="8" customFormat="1" ht="30">
      <c r="A8" s="22">
        <v>602</v>
      </c>
      <c r="B8" s="23" t="s">
        <v>7</v>
      </c>
      <c r="C8" s="29">
        <v>146036</v>
      </c>
      <c r="D8" s="29">
        <v>37586</v>
      </c>
      <c r="E8" s="24">
        <f t="shared" si="0"/>
        <v>25.7</v>
      </c>
    </row>
    <row r="9" spans="1:5" s="8" customFormat="1" ht="30">
      <c r="A9" s="22">
        <v>604</v>
      </c>
      <c r="B9" s="23" t="s">
        <v>8</v>
      </c>
      <c r="C9" s="29">
        <v>259262</v>
      </c>
      <c r="D9" s="29">
        <v>46853</v>
      </c>
      <c r="E9" s="24">
        <f t="shared" si="0"/>
        <v>18.100000000000001</v>
      </c>
    </row>
    <row r="10" spans="1:5" s="8" customFormat="1" ht="30">
      <c r="A10" s="22">
        <v>605</v>
      </c>
      <c r="B10" s="23" t="s">
        <v>9</v>
      </c>
      <c r="C10" s="29">
        <v>33094</v>
      </c>
      <c r="D10" s="29">
        <v>9751</v>
      </c>
      <c r="E10" s="24">
        <f t="shared" si="0"/>
        <v>29.5</v>
      </c>
    </row>
    <row r="11" spans="1:5" s="8" customFormat="1">
      <c r="A11" s="22">
        <v>606</v>
      </c>
      <c r="B11" s="23" t="s">
        <v>10</v>
      </c>
      <c r="C11" s="29">
        <v>3658811</v>
      </c>
      <c r="D11" s="29">
        <v>1064298</v>
      </c>
      <c r="E11" s="24">
        <f t="shared" si="0"/>
        <v>29.1</v>
      </c>
    </row>
    <row r="12" spans="1:5" s="8" customFormat="1" ht="30">
      <c r="A12" s="22">
        <v>607</v>
      </c>
      <c r="B12" s="23" t="s">
        <v>20</v>
      </c>
      <c r="C12" s="29">
        <v>390147</v>
      </c>
      <c r="D12" s="29">
        <v>127349</v>
      </c>
      <c r="E12" s="24">
        <f t="shared" si="0"/>
        <v>32.6</v>
      </c>
    </row>
    <row r="13" spans="1:5" s="8" customFormat="1" ht="30">
      <c r="A13" s="22">
        <v>609</v>
      </c>
      <c r="B13" s="23" t="s">
        <v>11</v>
      </c>
      <c r="C13" s="29">
        <v>1888453</v>
      </c>
      <c r="D13" s="29">
        <v>680209</v>
      </c>
      <c r="E13" s="24">
        <f t="shared" si="0"/>
        <v>36</v>
      </c>
    </row>
    <row r="14" spans="1:5" s="8" customFormat="1" ht="30">
      <c r="A14" s="22">
        <v>611</v>
      </c>
      <c r="B14" s="23" t="s">
        <v>21</v>
      </c>
      <c r="C14" s="29">
        <v>211525</v>
      </c>
      <c r="D14" s="29">
        <v>51485</v>
      </c>
      <c r="E14" s="24">
        <f t="shared" si="0"/>
        <v>24.3</v>
      </c>
    </row>
    <row r="15" spans="1:5" s="8" customFormat="1">
      <c r="A15" s="22">
        <v>617</v>
      </c>
      <c r="B15" s="23" t="s">
        <v>12</v>
      </c>
      <c r="C15" s="29">
        <v>154222</v>
      </c>
      <c r="D15" s="29">
        <v>42791</v>
      </c>
      <c r="E15" s="24">
        <f t="shared" si="0"/>
        <v>27.7</v>
      </c>
    </row>
    <row r="16" spans="1:5" s="8" customFormat="1">
      <c r="A16" s="22">
        <v>618</v>
      </c>
      <c r="B16" s="23" t="s">
        <v>13</v>
      </c>
      <c r="C16" s="29">
        <v>136348</v>
      </c>
      <c r="D16" s="29">
        <v>34867</v>
      </c>
      <c r="E16" s="24">
        <f t="shared" si="0"/>
        <v>25.6</v>
      </c>
    </row>
    <row r="17" spans="1:7" s="8" customFormat="1">
      <c r="A17" s="22">
        <v>619</v>
      </c>
      <c r="B17" s="23" t="s">
        <v>14</v>
      </c>
      <c r="C17" s="29">
        <v>211411</v>
      </c>
      <c r="D17" s="29">
        <v>69749</v>
      </c>
      <c r="E17" s="24">
        <f t="shared" si="0"/>
        <v>33</v>
      </c>
    </row>
    <row r="18" spans="1:7" s="8" customFormat="1" ht="30">
      <c r="A18" s="22">
        <v>620</v>
      </c>
      <c r="B18" s="23" t="s">
        <v>15</v>
      </c>
      <c r="C18" s="29">
        <v>1405796</v>
      </c>
      <c r="D18" s="29">
        <v>169481</v>
      </c>
      <c r="E18" s="24">
        <f t="shared" si="0"/>
        <v>12.1</v>
      </c>
    </row>
    <row r="19" spans="1:7" s="8" customFormat="1" ht="30">
      <c r="A19" s="22">
        <v>621</v>
      </c>
      <c r="B19" s="23" t="s">
        <v>16</v>
      </c>
      <c r="C19" s="29">
        <v>1396856</v>
      </c>
      <c r="D19" s="29">
        <v>54438</v>
      </c>
      <c r="E19" s="24">
        <f t="shared" si="0"/>
        <v>3.9</v>
      </c>
    </row>
    <row r="20" spans="1:7" s="8" customFormat="1" ht="30">
      <c r="A20" s="22">
        <v>624</v>
      </c>
      <c r="B20" s="23" t="s">
        <v>17</v>
      </c>
      <c r="C20" s="29">
        <v>80972</v>
      </c>
      <c r="D20" s="29">
        <v>20603</v>
      </c>
      <c r="E20" s="24">
        <f t="shared" si="0"/>
        <v>25.4</v>
      </c>
    </row>
    <row r="21" spans="1:7" s="8" customFormat="1">
      <c r="A21" s="22">
        <v>643</v>
      </c>
      <c r="B21" s="28" t="s">
        <v>22</v>
      </c>
      <c r="C21" s="29">
        <v>14788</v>
      </c>
      <c r="D21" s="29">
        <v>4084</v>
      </c>
      <c r="E21" s="24">
        <f t="shared" si="0"/>
        <v>27.6</v>
      </c>
    </row>
    <row r="22" spans="1:7" s="9" customFormat="1" ht="14.25">
      <c r="A22" s="105" t="s">
        <v>18</v>
      </c>
      <c r="B22" s="105"/>
      <c r="C22" s="25">
        <f>SUM(C6:C21)</f>
        <v>10346979</v>
      </c>
      <c r="D22" s="25">
        <f>SUM(D6:D21)</f>
        <v>2507115</v>
      </c>
      <c r="E22" s="26">
        <f t="shared" si="0"/>
        <v>24.2</v>
      </c>
    </row>
    <row r="23" spans="1:7">
      <c r="A23" s="10"/>
      <c r="B23" s="10"/>
      <c r="C23" s="11"/>
    </row>
    <row r="24" spans="1:7" ht="12.6" customHeight="1">
      <c r="A24" s="10"/>
      <c r="B24" s="10"/>
      <c r="C24" s="11"/>
    </row>
    <row r="25" spans="1:7" ht="14.1" customHeight="1">
      <c r="A25" s="38" t="s">
        <v>24</v>
      </c>
      <c r="B25" s="32"/>
      <c r="C25" s="30"/>
      <c r="D25" s="11"/>
      <c r="E25" s="39"/>
      <c r="F25" s="13"/>
      <c r="G25" s="31"/>
    </row>
    <row r="26" spans="1:7" ht="14.1" customHeight="1">
      <c r="A26" s="38" t="s">
        <v>25</v>
      </c>
      <c r="B26" s="32"/>
      <c r="C26" s="30"/>
      <c r="D26" s="40"/>
      <c r="E26" s="40"/>
      <c r="F26" s="40"/>
      <c r="G26" s="20"/>
    </row>
    <row r="27" spans="1:7" ht="14.1" customHeight="1">
      <c r="A27" s="38" t="s">
        <v>26</v>
      </c>
      <c r="B27" s="11"/>
      <c r="C27" s="33"/>
      <c r="D27" s="40"/>
      <c r="E27" s="20" t="s">
        <v>27</v>
      </c>
      <c r="F27" s="40"/>
    </row>
    <row r="28" spans="1:7" s="14" customFormat="1" ht="12" customHeight="1">
      <c r="A28" s="34"/>
      <c r="B28" s="32"/>
      <c r="C28" s="30"/>
      <c r="D28" s="11"/>
      <c r="E28" s="20"/>
      <c r="F28" s="13"/>
      <c r="G28" s="20"/>
    </row>
    <row r="29" spans="1:7" ht="12" customHeight="1">
      <c r="A29" s="34"/>
      <c r="B29" s="11"/>
      <c r="C29" s="33"/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36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24351</v>
      </c>
      <c r="E6" s="24">
        <f t="shared" ref="E6:E22" si="0">ROUND(D6/C6*100,1)</f>
        <v>43.4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128395</v>
      </c>
      <c r="E7" s="24">
        <f t="shared" si="0"/>
        <v>42.3</v>
      </c>
    </row>
    <row r="8" spans="1:5" s="8" customFormat="1" ht="30">
      <c r="A8" s="22">
        <v>602</v>
      </c>
      <c r="B8" s="23" t="s">
        <v>7</v>
      </c>
      <c r="C8" s="29">
        <v>168120</v>
      </c>
      <c r="D8" s="29">
        <v>83085</v>
      </c>
      <c r="E8" s="24">
        <f t="shared" si="0"/>
        <v>49.4</v>
      </c>
    </row>
    <row r="9" spans="1:5" s="8" customFormat="1" ht="30">
      <c r="A9" s="22">
        <v>604</v>
      </c>
      <c r="B9" s="23" t="s">
        <v>8</v>
      </c>
      <c r="C9" s="29">
        <v>215041</v>
      </c>
      <c r="D9" s="29">
        <v>67403</v>
      </c>
      <c r="E9" s="24">
        <f t="shared" si="0"/>
        <v>31.3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15000</v>
      </c>
      <c r="E10" s="24">
        <f t="shared" si="0"/>
        <v>45.2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1909697</v>
      </c>
      <c r="E11" s="24">
        <f t="shared" si="0"/>
        <v>51.2</v>
      </c>
    </row>
    <row r="12" spans="1:5" s="8" customFormat="1" ht="30">
      <c r="A12" s="22">
        <v>607</v>
      </c>
      <c r="B12" s="23" t="s">
        <v>20</v>
      </c>
      <c r="C12" s="29">
        <v>400748</v>
      </c>
      <c r="D12" s="29">
        <v>207655</v>
      </c>
      <c r="E12" s="24">
        <f t="shared" si="0"/>
        <v>51.8</v>
      </c>
    </row>
    <row r="13" spans="1:5" s="8" customFormat="1" ht="30">
      <c r="A13" s="22">
        <v>609</v>
      </c>
      <c r="B13" s="23" t="s">
        <v>11</v>
      </c>
      <c r="C13" s="29">
        <v>1890117</v>
      </c>
      <c r="D13" s="29">
        <v>1008052</v>
      </c>
      <c r="E13" s="24">
        <f t="shared" si="0"/>
        <v>53.3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93006</v>
      </c>
      <c r="E14" s="24">
        <f t="shared" si="0"/>
        <v>43.6</v>
      </c>
    </row>
    <row r="15" spans="1:5" s="8" customFormat="1">
      <c r="A15" s="22">
        <v>617</v>
      </c>
      <c r="B15" s="23" t="s">
        <v>12</v>
      </c>
      <c r="C15" s="29">
        <v>154167</v>
      </c>
      <c r="D15" s="29">
        <v>65340</v>
      </c>
      <c r="E15" s="24">
        <f t="shared" si="0"/>
        <v>42.4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52374</v>
      </c>
      <c r="E16" s="24">
        <f t="shared" si="0"/>
        <v>38.299999999999997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100468</v>
      </c>
      <c r="E17" s="24">
        <f t="shared" si="0"/>
        <v>37.4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286513</v>
      </c>
      <c r="E18" s="24">
        <f t="shared" si="0"/>
        <v>20.3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104480</v>
      </c>
      <c r="E19" s="24">
        <f t="shared" si="0"/>
        <v>12.9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32705</v>
      </c>
      <c r="E20" s="24">
        <f t="shared" si="0"/>
        <v>40.4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6308</v>
      </c>
      <c r="E21" s="24">
        <f t="shared" si="0"/>
        <v>42.5</v>
      </c>
    </row>
    <row r="22" spans="1:7" s="9" customFormat="1" ht="14.25">
      <c r="A22" s="105" t="s">
        <v>18</v>
      </c>
      <c r="B22" s="105"/>
      <c r="C22" s="25">
        <f>SUM(C6:C21)</f>
        <v>9886857</v>
      </c>
      <c r="D22" s="25">
        <f>SUM(D6:D21)</f>
        <v>4184832</v>
      </c>
      <c r="E22" s="26">
        <f t="shared" si="0"/>
        <v>42.3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37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56052</v>
      </c>
      <c r="D6" s="29">
        <v>28857</v>
      </c>
      <c r="E6" s="24">
        <f t="shared" ref="E6:E22" si="0">ROUND(D6/C6*100,1)</f>
        <v>51.5</v>
      </c>
    </row>
    <row r="7" spans="1:5" s="8" customFormat="1">
      <c r="A7" s="22">
        <v>601</v>
      </c>
      <c r="B7" s="23" t="s">
        <v>6</v>
      </c>
      <c r="C7" s="29">
        <v>303588</v>
      </c>
      <c r="D7" s="29">
        <v>152794</v>
      </c>
      <c r="E7" s="24">
        <f t="shared" si="0"/>
        <v>50.3</v>
      </c>
    </row>
    <row r="8" spans="1:5" s="8" customFormat="1" ht="30">
      <c r="A8" s="22">
        <v>602</v>
      </c>
      <c r="B8" s="23" t="s">
        <v>7</v>
      </c>
      <c r="C8" s="29">
        <v>175164</v>
      </c>
      <c r="D8" s="29">
        <v>92870</v>
      </c>
      <c r="E8" s="24">
        <f t="shared" si="0"/>
        <v>53</v>
      </c>
    </row>
    <row r="9" spans="1:5" s="8" customFormat="1" ht="30">
      <c r="A9" s="22">
        <v>604</v>
      </c>
      <c r="B9" s="23" t="s">
        <v>8</v>
      </c>
      <c r="C9" s="29">
        <v>214938</v>
      </c>
      <c r="D9" s="29">
        <v>78254</v>
      </c>
      <c r="E9" s="24">
        <f t="shared" si="0"/>
        <v>36.4</v>
      </c>
    </row>
    <row r="10" spans="1:5" s="8" customFormat="1" ht="30">
      <c r="A10" s="22">
        <v>605</v>
      </c>
      <c r="B10" s="23" t="s">
        <v>9</v>
      </c>
      <c r="C10" s="29">
        <v>33193</v>
      </c>
      <c r="D10" s="29">
        <v>18274</v>
      </c>
      <c r="E10" s="24">
        <f t="shared" si="0"/>
        <v>55.1</v>
      </c>
    </row>
    <row r="11" spans="1:5" s="8" customFormat="1">
      <c r="A11" s="22">
        <v>606</v>
      </c>
      <c r="B11" s="23" t="s">
        <v>10</v>
      </c>
      <c r="C11" s="29">
        <v>3731609</v>
      </c>
      <c r="D11" s="29">
        <v>2192846</v>
      </c>
      <c r="E11" s="24">
        <f t="shared" si="0"/>
        <v>58.8</v>
      </c>
    </row>
    <row r="12" spans="1:5" s="8" customFormat="1" ht="30">
      <c r="A12" s="22">
        <v>607</v>
      </c>
      <c r="B12" s="23" t="s">
        <v>20</v>
      </c>
      <c r="C12" s="29">
        <v>400478</v>
      </c>
      <c r="D12" s="29">
        <v>242053</v>
      </c>
      <c r="E12" s="24">
        <f t="shared" si="0"/>
        <v>60.4</v>
      </c>
    </row>
    <row r="13" spans="1:5" s="8" customFormat="1" ht="30">
      <c r="A13" s="22">
        <v>609</v>
      </c>
      <c r="B13" s="23" t="s">
        <v>11</v>
      </c>
      <c r="C13" s="29">
        <v>1890260</v>
      </c>
      <c r="D13" s="29">
        <v>1167431</v>
      </c>
      <c r="E13" s="24">
        <f t="shared" si="0"/>
        <v>61.8</v>
      </c>
    </row>
    <row r="14" spans="1:5" s="8" customFormat="1" ht="30">
      <c r="A14" s="22">
        <v>611</v>
      </c>
      <c r="B14" s="23" t="s">
        <v>21</v>
      </c>
      <c r="C14" s="29">
        <v>213207</v>
      </c>
      <c r="D14" s="29">
        <v>115300</v>
      </c>
      <c r="E14" s="24">
        <f t="shared" si="0"/>
        <v>54.1</v>
      </c>
    </row>
    <row r="15" spans="1:5" s="8" customFormat="1">
      <c r="A15" s="22">
        <v>617</v>
      </c>
      <c r="B15" s="23" t="s">
        <v>12</v>
      </c>
      <c r="C15" s="29">
        <v>154270</v>
      </c>
      <c r="D15" s="29">
        <v>74981</v>
      </c>
      <c r="E15" s="24">
        <f t="shared" si="0"/>
        <v>48.6</v>
      </c>
    </row>
    <row r="16" spans="1:5" s="8" customFormat="1">
      <c r="A16" s="22">
        <v>618</v>
      </c>
      <c r="B16" s="23" t="s">
        <v>13</v>
      </c>
      <c r="C16" s="29">
        <v>136622</v>
      </c>
      <c r="D16" s="29">
        <v>61365</v>
      </c>
      <c r="E16" s="24">
        <f t="shared" si="0"/>
        <v>44.9</v>
      </c>
    </row>
    <row r="17" spans="1:7" s="8" customFormat="1">
      <c r="A17" s="22">
        <v>619</v>
      </c>
      <c r="B17" s="23" t="s">
        <v>14</v>
      </c>
      <c r="C17" s="29">
        <v>268505</v>
      </c>
      <c r="D17" s="29">
        <v>122118</v>
      </c>
      <c r="E17" s="24">
        <f t="shared" si="0"/>
        <v>45.5</v>
      </c>
    </row>
    <row r="18" spans="1:7" s="8" customFormat="1" ht="30">
      <c r="A18" s="22">
        <v>620</v>
      </c>
      <c r="B18" s="23" t="s">
        <v>15</v>
      </c>
      <c r="C18" s="29">
        <v>1408788</v>
      </c>
      <c r="D18" s="29">
        <v>365723</v>
      </c>
      <c r="E18" s="24">
        <f t="shared" si="0"/>
        <v>26</v>
      </c>
    </row>
    <row r="19" spans="1:7" s="8" customFormat="1" ht="30">
      <c r="A19" s="22">
        <v>621</v>
      </c>
      <c r="B19" s="23" t="s">
        <v>16</v>
      </c>
      <c r="C19" s="29">
        <v>811286</v>
      </c>
      <c r="D19" s="29">
        <v>130869</v>
      </c>
      <c r="E19" s="24">
        <f t="shared" si="0"/>
        <v>16.100000000000001</v>
      </c>
    </row>
    <row r="20" spans="1:7" s="8" customFormat="1" ht="30">
      <c r="A20" s="22">
        <v>624</v>
      </c>
      <c r="B20" s="23" t="s">
        <v>17</v>
      </c>
      <c r="C20" s="29">
        <v>80989</v>
      </c>
      <c r="D20" s="29">
        <v>38478</v>
      </c>
      <c r="E20" s="24">
        <f t="shared" si="0"/>
        <v>47.5</v>
      </c>
    </row>
    <row r="21" spans="1:7" s="8" customFormat="1">
      <c r="A21" s="22">
        <v>643</v>
      </c>
      <c r="B21" s="28" t="s">
        <v>22</v>
      </c>
      <c r="C21" s="29">
        <v>14825</v>
      </c>
      <c r="D21" s="29">
        <v>7766</v>
      </c>
      <c r="E21" s="24">
        <f t="shared" si="0"/>
        <v>52.4</v>
      </c>
    </row>
    <row r="22" spans="1:7" s="9" customFormat="1" ht="14.25">
      <c r="A22" s="105" t="s">
        <v>18</v>
      </c>
      <c r="B22" s="105"/>
      <c r="C22" s="25">
        <f>SUM(C6:C21)</f>
        <v>9893774</v>
      </c>
      <c r="D22" s="25">
        <f>SUM(D6:D21)</f>
        <v>4889979</v>
      </c>
      <c r="E22" s="26">
        <f t="shared" si="0"/>
        <v>49.4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38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29">
        <v>33968</v>
      </c>
      <c r="E6" s="24">
        <f t="shared" ref="E6:E22" si="0">ROUND(D6/C6*100,1)</f>
        <v>60.5</v>
      </c>
    </row>
    <row r="7" spans="1:5" s="8" customFormat="1">
      <c r="A7" s="22">
        <v>601</v>
      </c>
      <c r="B7" s="23" t="s">
        <v>6</v>
      </c>
      <c r="C7" s="29">
        <v>304289</v>
      </c>
      <c r="D7" s="29">
        <v>174839</v>
      </c>
      <c r="E7" s="24">
        <f t="shared" si="0"/>
        <v>57.5</v>
      </c>
    </row>
    <row r="8" spans="1:5" s="8" customFormat="1" ht="30">
      <c r="A8" s="22">
        <v>602</v>
      </c>
      <c r="B8" s="23" t="s">
        <v>7</v>
      </c>
      <c r="C8" s="29">
        <v>175756</v>
      </c>
      <c r="D8" s="29">
        <v>101136</v>
      </c>
      <c r="E8" s="24">
        <f t="shared" si="0"/>
        <v>57.5</v>
      </c>
    </row>
    <row r="9" spans="1:5" s="8" customFormat="1" ht="30">
      <c r="A9" s="22">
        <v>604</v>
      </c>
      <c r="B9" s="23" t="s">
        <v>8</v>
      </c>
      <c r="C9" s="29">
        <v>314956</v>
      </c>
      <c r="D9" s="29">
        <v>89393</v>
      </c>
      <c r="E9" s="24">
        <f t="shared" si="0"/>
        <v>28.4</v>
      </c>
    </row>
    <row r="10" spans="1:5" s="8" customFormat="1" ht="30">
      <c r="A10" s="22">
        <v>605</v>
      </c>
      <c r="B10" s="23" t="s">
        <v>9</v>
      </c>
      <c r="C10" s="29">
        <v>33505</v>
      </c>
      <c r="D10" s="29">
        <v>21103</v>
      </c>
      <c r="E10" s="24">
        <f t="shared" si="0"/>
        <v>63</v>
      </c>
    </row>
    <row r="11" spans="1:5" s="8" customFormat="1">
      <c r="A11" s="22">
        <v>606</v>
      </c>
      <c r="B11" s="23" t="s">
        <v>10</v>
      </c>
      <c r="C11" s="29">
        <v>3751932</v>
      </c>
      <c r="D11" s="29">
        <v>2474835</v>
      </c>
      <c r="E11" s="24">
        <f t="shared" si="0"/>
        <v>66</v>
      </c>
    </row>
    <row r="12" spans="1:5" s="8" customFormat="1" ht="30">
      <c r="A12" s="22">
        <v>607</v>
      </c>
      <c r="B12" s="23" t="s">
        <v>20</v>
      </c>
      <c r="C12" s="29">
        <v>401170</v>
      </c>
      <c r="D12" s="29">
        <v>265668</v>
      </c>
      <c r="E12" s="24">
        <f t="shared" si="0"/>
        <v>66.2</v>
      </c>
    </row>
    <row r="13" spans="1:5" s="8" customFormat="1" ht="30">
      <c r="A13" s="22">
        <v>609</v>
      </c>
      <c r="B13" s="23" t="s">
        <v>11</v>
      </c>
      <c r="C13" s="29">
        <v>1919414</v>
      </c>
      <c r="D13" s="29">
        <v>1326767</v>
      </c>
      <c r="E13" s="24">
        <f t="shared" si="0"/>
        <v>69.099999999999994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29">
        <v>129109</v>
      </c>
      <c r="E14" s="24">
        <f t="shared" si="0"/>
        <v>60.6</v>
      </c>
    </row>
    <row r="15" spans="1:5" s="8" customFormat="1">
      <c r="A15" s="22">
        <v>617</v>
      </c>
      <c r="B15" s="23" t="s">
        <v>12</v>
      </c>
      <c r="C15" s="29">
        <v>153492</v>
      </c>
      <c r="D15" s="29">
        <v>99842</v>
      </c>
      <c r="E15" s="24">
        <f t="shared" si="0"/>
        <v>65</v>
      </c>
    </row>
    <row r="16" spans="1:5" s="8" customFormat="1">
      <c r="A16" s="22">
        <v>618</v>
      </c>
      <c r="B16" s="23" t="s">
        <v>13</v>
      </c>
      <c r="C16" s="29">
        <v>136258</v>
      </c>
      <c r="D16" s="29">
        <v>75847</v>
      </c>
      <c r="E16" s="24">
        <f t="shared" si="0"/>
        <v>55.7</v>
      </c>
    </row>
    <row r="17" spans="1:7" s="8" customFormat="1">
      <c r="A17" s="22">
        <v>619</v>
      </c>
      <c r="B17" s="23" t="s">
        <v>14</v>
      </c>
      <c r="C17" s="29">
        <v>268045</v>
      </c>
      <c r="D17" s="29">
        <v>140222</v>
      </c>
      <c r="E17" s="24">
        <f t="shared" si="0"/>
        <v>52.3</v>
      </c>
    </row>
    <row r="18" spans="1:7" s="8" customFormat="1" ht="30">
      <c r="A18" s="22">
        <v>620</v>
      </c>
      <c r="B18" s="23" t="s">
        <v>15</v>
      </c>
      <c r="C18" s="29">
        <v>1472268</v>
      </c>
      <c r="D18" s="29">
        <v>567630</v>
      </c>
      <c r="E18" s="24">
        <f t="shared" si="0"/>
        <v>38.6</v>
      </c>
    </row>
    <row r="19" spans="1:7" s="8" customFormat="1" ht="30">
      <c r="A19" s="22">
        <v>621</v>
      </c>
      <c r="B19" s="23" t="s">
        <v>16</v>
      </c>
      <c r="C19" s="29">
        <v>1095930</v>
      </c>
      <c r="D19" s="29">
        <v>188461</v>
      </c>
      <c r="E19" s="24">
        <f t="shared" si="0"/>
        <v>17.2</v>
      </c>
    </row>
    <row r="20" spans="1:7" s="8" customFormat="1" ht="30">
      <c r="A20" s="22">
        <v>624</v>
      </c>
      <c r="B20" s="23" t="s">
        <v>17</v>
      </c>
      <c r="C20" s="29">
        <v>84206</v>
      </c>
      <c r="D20" s="29">
        <v>46220</v>
      </c>
      <c r="E20" s="24">
        <f t="shared" si="0"/>
        <v>54.9</v>
      </c>
    </row>
    <row r="21" spans="1:7" s="8" customFormat="1">
      <c r="A21" s="22">
        <v>643</v>
      </c>
      <c r="B21" s="28" t="s">
        <v>22</v>
      </c>
      <c r="C21" s="29">
        <v>14851</v>
      </c>
      <c r="D21" s="29">
        <v>9017</v>
      </c>
      <c r="E21" s="24">
        <f t="shared" si="0"/>
        <v>60.7</v>
      </c>
    </row>
    <row r="22" spans="1:7" s="9" customFormat="1" ht="14.25">
      <c r="A22" s="105" t="s">
        <v>18</v>
      </c>
      <c r="B22" s="105"/>
      <c r="C22" s="25">
        <f>SUM(C6:C21)</f>
        <v>10395259</v>
      </c>
      <c r="D22" s="25">
        <f>SUM(D6:D21)</f>
        <v>5744057</v>
      </c>
      <c r="E22" s="26">
        <f t="shared" si="0"/>
        <v>55.3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7" tint="-0.249977111117893"/>
    <pageSetUpPr fitToPage="1"/>
  </sheetPr>
  <dimension ref="A1:G30"/>
  <sheetViews>
    <sheetView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8.8554687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39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56151</v>
      </c>
      <c r="D6" s="43">
        <v>37861</v>
      </c>
      <c r="E6" s="24">
        <f t="shared" ref="E6:E22" si="0">ROUND(D6/C6*100,1)</f>
        <v>67.400000000000006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199071</v>
      </c>
      <c r="E7" s="24">
        <f t="shared" si="0"/>
        <v>65.400000000000006</v>
      </c>
    </row>
    <row r="8" spans="1:5" s="8" customFormat="1" ht="30">
      <c r="A8" s="22">
        <v>602</v>
      </c>
      <c r="B8" s="23" t="s">
        <v>7</v>
      </c>
      <c r="C8" s="29">
        <v>178061</v>
      </c>
      <c r="D8" s="43">
        <v>109712</v>
      </c>
      <c r="E8" s="24">
        <f t="shared" si="0"/>
        <v>61.6</v>
      </c>
    </row>
    <row r="9" spans="1:5" s="8" customFormat="1" ht="30">
      <c r="A9" s="22">
        <v>604</v>
      </c>
      <c r="B9" s="23" t="s">
        <v>8</v>
      </c>
      <c r="C9" s="29">
        <v>314533</v>
      </c>
      <c r="D9" s="43">
        <v>100260</v>
      </c>
      <c r="E9" s="24">
        <f t="shared" si="0"/>
        <v>31.9</v>
      </c>
    </row>
    <row r="10" spans="1:5" s="8" customFormat="1" ht="30">
      <c r="A10" s="22">
        <v>605</v>
      </c>
      <c r="B10" s="23" t="s">
        <v>9</v>
      </c>
      <c r="C10" s="29">
        <v>33505</v>
      </c>
      <c r="D10" s="43">
        <v>23706</v>
      </c>
      <c r="E10" s="24">
        <f t="shared" si="0"/>
        <v>70.8</v>
      </c>
    </row>
    <row r="11" spans="1:5" s="8" customFormat="1">
      <c r="A11" s="22">
        <v>606</v>
      </c>
      <c r="B11" s="23" t="s">
        <v>10</v>
      </c>
      <c r="C11" s="29">
        <v>3751932</v>
      </c>
      <c r="D11" s="43">
        <v>2735975</v>
      </c>
      <c r="E11" s="24">
        <f t="shared" si="0"/>
        <v>72.900000000000006</v>
      </c>
    </row>
    <row r="12" spans="1:5" s="8" customFormat="1" ht="30">
      <c r="A12" s="22">
        <v>607</v>
      </c>
      <c r="B12" s="23" t="s">
        <v>20</v>
      </c>
      <c r="C12" s="29">
        <v>412283</v>
      </c>
      <c r="D12" s="43">
        <v>287595</v>
      </c>
      <c r="E12" s="24">
        <f t="shared" si="0"/>
        <v>69.8</v>
      </c>
    </row>
    <row r="13" spans="1:5" s="8" customFormat="1" ht="30">
      <c r="A13" s="22">
        <v>609</v>
      </c>
      <c r="B13" s="23" t="s">
        <v>11</v>
      </c>
      <c r="C13" s="29">
        <v>1918303</v>
      </c>
      <c r="D13" s="43">
        <v>1484493</v>
      </c>
      <c r="E13" s="24">
        <f t="shared" si="0"/>
        <v>77.400000000000006</v>
      </c>
    </row>
    <row r="14" spans="1:5" s="8" customFormat="1" ht="30">
      <c r="A14" s="22">
        <v>611</v>
      </c>
      <c r="B14" s="23" t="s">
        <v>21</v>
      </c>
      <c r="C14" s="29">
        <v>213036</v>
      </c>
      <c r="D14" s="43">
        <v>141778</v>
      </c>
      <c r="E14" s="24">
        <f t="shared" si="0"/>
        <v>66.599999999999994</v>
      </c>
    </row>
    <row r="15" spans="1:5" s="8" customFormat="1">
      <c r="A15" s="22">
        <v>617</v>
      </c>
      <c r="B15" s="23" t="s">
        <v>12</v>
      </c>
      <c r="C15" s="29">
        <v>153492</v>
      </c>
      <c r="D15" s="43">
        <v>110734</v>
      </c>
      <c r="E15" s="24">
        <f t="shared" si="0"/>
        <v>72.099999999999994</v>
      </c>
    </row>
    <row r="16" spans="1:5" s="8" customFormat="1">
      <c r="A16" s="22">
        <v>618</v>
      </c>
      <c r="B16" s="23" t="s">
        <v>13</v>
      </c>
      <c r="C16" s="29">
        <v>136258</v>
      </c>
      <c r="D16" s="43">
        <v>90863</v>
      </c>
      <c r="E16" s="24">
        <f t="shared" si="0"/>
        <v>66.7</v>
      </c>
    </row>
    <row r="17" spans="1:7" s="8" customFormat="1">
      <c r="A17" s="22">
        <v>619</v>
      </c>
      <c r="B17" s="23" t="s">
        <v>14</v>
      </c>
      <c r="C17" s="29">
        <v>268045</v>
      </c>
      <c r="D17" s="43">
        <v>157992</v>
      </c>
      <c r="E17" s="24">
        <f t="shared" si="0"/>
        <v>58.9</v>
      </c>
    </row>
    <row r="18" spans="1:7" s="8" customFormat="1" ht="30">
      <c r="A18" s="22">
        <v>620</v>
      </c>
      <c r="B18" s="23" t="s">
        <v>15</v>
      </c>
      <c r="C18" s="29">
        <v>1530640</v>
      </c>
      <c r="D18" s="43">
        <v>798824</v>
      </c>
      <c r="E18" s="24">
        <f t="shared" si="0"/>
        <v>52.2</v>
      </c>
    </row>
    <row r="19" spans="1:7" s="8" customFormat="1" ht="30">
      <c r="A19" s="22">
        <v>621</v>
      </c>
      <c r="B19" s="23" t="s">
        <v>16</v>
      </c>
      <c r="C19" s="29">
        <v>1099827</v>
      </c>
      <c r="D19" s="43">
        <v>224155</v>
      </c>
      <c r="E19" s="24">
        <f t="shared" si="0"/>
        <v>20.399999999999999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51668</v>
      </c>
      <c r="E20" s="24">
        <f t="shared" si="0"/>
        <v>61.4</v>
      </c>
    </row>
    <row r="21" spans="1:7" s="8" customFormat="1">
      <c r="A21" s="22">
        <v>643</v>
      </c>
      <c r="B21" s="28" t="s">
        <v>22</v>
      </c>
      <c r="C21" s="29">
        <v>14851</v>
      </c>
      <c r="D21" s="43">
        <v>10112</v>
      </c>
      <c r="E21" s="24">
        <f t="shared" si="0"/>
        <v>68.099999999999994</v>
      </c>
    </row>
    <row r="22" spans="1:7" s="9" customFormat="1" ht="14.25">
      <c r="A22" s="105" t="s">
        <v>18</v>
      </c>
      <c r="B22" s="105"/>
      <c r="C22" s="25">
        <f>SUM(C6:C21)</f>
        <v>10469638</v>
      </c>
      <c r="D22" s="25">
        <f>SUM(D6:D21)</f>
        <v>6564799</v>
      </c>
      <c r="E22" s="26">
        <f t="shared" si="0"/>
        <v>62.7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0"/>
  <sheetViews>
    <sheetView topLeftCell="A13" workbookViewId="0">
      <selection activeCell="B12" sqref="B12"/>
    </sheetView>
  </sheetViews>
  <sheetFormatPr defaultRowHeight="15"/>
  <cols>
    <col min="1" max="1" width="6" style="4" customWidth="1"/>
    <col min="2" max="2" width="56.85546875" style="4" customWidth="1"/>
    <col min="3" max="3" width="12.7109375" style="15" customWidth="1"/>
    <col min="4" max="4" width="11.85546875" style="12" customWidth="1"/>
    <col min="5" max="5" width="10.5703125" style="1" customWidth="1"/>
    <col min="6" max="174" width="7.85546875" style="1" customWidth="1"/>
    <col min="175" max="231" width="9.140625" style="1"/>
    <col min="232" max="232" width="4.85546875" style="1" customWidth="1"/>
    <col min="233" max="233" width="41.42578125" style="1" customWidth="1"/>
    <col min="234" max="234" width="17.28515625" style="1" customWidth="1"/>
    <col min="235" max="236" width="0" style="1" hidden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/>
    <col min="488" max="488" width="4.85546875" style="1" customWidth="1"/>
    <col min="489" max="489" width="41.42578125" style="1" customWidth="1"/>
    <col min="490" max="490" width="17.28515625" style="1" customWidth="1"/>
    <col min="491" max="492" width="0" style="1" hidden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/>
    <col min="744" max="744" width="4.85546875" style="1" customWidth="1"/>
    <col min="745" max="745" width="41.42578125" style="1" customWidth="1"/>
    <col min="746" max="746" width="17.28515625" style="1" customWidth="1"/>
    <col min="747" max="748" width="0" style="1" hidden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0" style="1" hidden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0" style="1" hidden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0" style="1" hidden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0" style="1" hidden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0" style="1" hidden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0" style="1" hidden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0" style="1" hidden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0" style="1" hidden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0" style="1" hidden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0" style="1" hidden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0" style="1" hidden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0" style="1" hidden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0" style="1" hidden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0" style="1" hidden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0" style="1" hidden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0" style="1" hidden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0" style="1" hidden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0" style="1" hidden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0" style="1" hidden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0" style="1" hidden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0" style="1" hidden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0" style="1" hidden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0" style="1" hidden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0" style="1" hidden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0" style="1" hidden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0" style="1" hidden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0" style="1" hidden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0" style="1" hidden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0" style="1" hidden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0" style="1" hidden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0" style="1" hidden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0" style="1" hidden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0" style="1" hidden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0" style="1" hidden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0" style="1" hidden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0" style="1" hidden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0" style="1" hidden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0" style="1" hidden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0" style="1" hidden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0" style="1" hidden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0" style="1" hidden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0" style="1" hidden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0" style="1" hidden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0" style="1" hidden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0" style="1" hidden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0" style="1" hidden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0" style="1" hidden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0" style="1" hidden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0" style="1" hidden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0" style="1" hidden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0" style="1" hidden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0" style="1" hidden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0" style="1" hidden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0" style="1" hidden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0" style="1" hidden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0" style="1" hidden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0" style="1" hidden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0" style="1" hidden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0" style="1" hidden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0" style="1" hidden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/>
  </cols>
  <sheetData>
    <row r="1" spans="1:5" ht="18.75">
      <c r="A1" s="104" t="s">
        <v>0</v>
      </c>
      <c r="B1" s="104"/>
      <c r="C1" s="104"/>
      <c r="D1" s="104"/>
      <c r="E1" s="104"/>
    </row>
    <row r="2" spans="1:5" ht="18.75">
      <c r="A2" s="104" t="s">
        <v>40</v>
      </c>
      <c r="B2" s="104"/>
      <c r="C2" s="104"/>
      <c r="D2" s="104"/>
      <c r="E2" s="104"/>
    </row>
    <row r="3" spans="1:5" ht="15.75">
      <c r="A3" s="2"/>
      <c r="B3" s="2"/>
      <c r="C3" s="3"/>
      <c r="D3" s="2"/>
      <c r="E3" s="27" t="s">
        <v>19</v>
      </c>
    </row>
    <row r="4" spans="1:5" s="5" customFormat="1" ht="46.5" customHeight="1">
      <c r="A4" s="16" t="s">
        <v>1</v>
      </c>
      <c r="B4" s="16" t="s">
        <v>2</v>
      </c>
      <c r="C4" s="17" t="s">
        <v>23</v>
      </c>
      <c r="D4" s="18" t="s">
        <v>3</v>
      </c>
      <c r="E4" s="21" t="s">
        <v>4</v>
      </c>
    </row>
    <row r="5" spans="1:5" s="6" customFormat="1" ht="12.75">
      <c r="A5" s="16">
        <v>1</v>
      </c>
      <c r="B5" s="16">
        <v>2</v>
      </c>
      <c r="C5" s="17">
        <v>3</v>
      </c>
      <c r="D5" s="18">
        <v>4</v>
      </c>
      <c r="E5" s="19">
        <v>5</v>
      </c>
    </row>
    <row r="6" spans="1:5" s="7" customFormat="1">
      <c r="A6" s="22">
        <v>600</v>
      </c>
      <c r="B6" s="23" t="s">
        <v>5</v>
      </c>
      <c r="C6" s="29">
        <v>56222</v>
      </c>
      <c r="D6" s="43">
        <v>41636</v>
      </c>
      <c r="E6" s="24">
        <f t="shared" ref="E6:E22" si="0">ROUND(D6/C6*100,1)</f>
        <v>74.099999999999994</v>
      </c>
    </row>
    <row r="7" spans="1:5" s="8" customFormat="1">
      <c r="A7" s="22">
        <v>601</v>
      </c>
      <c r="B7" s="23" t="s">
        <v>6</v>
      </c>
      <c r="C7" s="29">
        <v>304515</v>
      </c>
      <c r="D7" s="43">
        <v>226861</v>
      </c>
      <c r="E7" s="24">
        <f t="shared" si="0"/>
        <v>74.5</v>
      </c>
    </row>
    <row r="8" spans="1:5" s="8" customFormat="1" ht="30">
      <c r="A8" s="22">
        <v>602</v>
      </c>
      <c r="B8" s="23" t="s">
        <v>7</v>
      </c>
      <c r="C8" s="29">
        <v>239887</v>
      </c>
      <c r="D8" s="43">
        <v>126924</v>
      </c>
      <c r="E8" s="24">
        <f t="shared" si="0"/>
        <v>52.9</v>
      </c>
    </row>
    <row r="9" spans="1:5" s="8" customFormat="1" ht="30">
      <c r="A9" s="22">
        <v>604</v>
      </c>
      <c r="B9" s="23" t="s">
        <v>8</v>
      </c>
      <c r="C9" s="29">
        <v>216508</v>
      </c>
      <c r="D9" s="43">
        <v>111992</v>
      </c>
      <c r="E9" s="24">
        <f t="shared" si="0"/>
        <v>51.7</v>
      </c>
    </row>
    <row r="10" spans="1:5" s="8" customFormat="1" ht="30">
      <c r="A10" s="22">
        <v>605</v>
      </c>
      <c r="B10" s="23" t="s">
        <v>9</v>
      </c>
      <c r="C10" s="29">
        <v>33556</v>
      </c>
      <c r="D10" s="43">
        <v>26425</v>
      </c>
      <c r="E10" s="24">
        <f t="shared" si="0"/>
        <v>78.7</v>
      </c>
    </row>
    <row r="11" spans="1:5" s="8" customFormat="1">
      <c r="A11" s="22">
        <v>606</v>
      </c>
      <c r="B11" s="23" t="s">
        <v>10</v>
      </c>
      <c r="C11" s="29">
        <v>3871537</v>
      </c>
      <c r="D11" s="43">
        <v>3052729</v>
      </c>
      <c r="E11" s="24">
        <f t="shared" si="0"/>
        <v>78.900000000000006</v>
      </c>
    </row>
    <row r="12" spans="1:5" s="8" customFormat="1" ht="30">
      <c r="A12" s="22">
        <v>607</v>
      </c>
      <c r="B12" s="23" t="s">
        <v>20</v>
      </c>
      <c r="C12" s="29">
        <v>413755</v>
      </c>
      <c r="D12" s="43">
        <v>322689</v>
      </c>
      <c r="E12" s="24">
        <f t="shared" si="0"/>
        <v>78</v>
      </c>
    </row>
    <row r="13" spans="1:5" s="8" customFormat="1" ht="30">
      <c r="A13" s="22">
        <v>609</v>
      </c>
      <c r="B13" s="23" t="s">
        <v>11</v>
      </c>
      <c r="C13" s="29">
        <v>1918669</v>
      </c>
      <c r="D13" s="43">
        <v>1642740</v>
      </c>
      <c r="E13" s="24">
        <f t="shared" si="0"/>
        <v>85.6</v>
      </c>
    </row>
    <row r="14" spans="1:5" s="8" customFormat="1" ht="30">
      <c r="A14" s="22">
        <v>611</v>
      </c>
      <c r="B14" s="23" t="s">
        <v>21</v>
      </c>
      <c r="C14" s="29">
        <v>214553</v>
      </c>
      <c r="D14" s="43">
        <v>161168</v>
      </c>
      <c r="E14" s="24">
        <f t="shared" si="0"/>
        <v>75.099999999999994</v>
      </c>
    </row>
    <row r="15" spans="1:5" s="8" customFormat="1">
      <c r="A15" s="22">
        <v>617</v>
      </c>
      <c r="B15" s="23" t="s">
        <v>12</v>
      </c>
      <c r="C15" s="29">
        <v>153510</v>
      </c>
      <c r="D15" s="43">
        <v>120692</v>
      </c>
      <c r="E15" s="24">
        <f t="shared" si="0"/>
        <v>78.599999999999994</v>
      </c>
    </row>
    <row r="16" spans="1:5" s="8" customFormat="1">
      <c r="A16" s="22">
        <v>618</v>
      </c>
      <c r="B16" s="23" t="s">
        <v>13</v>
      </c>
      <c r="C16" s="29">
        <v>136495</v>
      </c>
      <c r="D16" s="43">
        <v>100696</v>
      </c>
      <c r="E16" s="24">
        <f t="shared" si="0"/>
        <v>73.8</v>
      </c>
    </row>
    <row r="17" spans="1:7" s="8" customFormat="1">
      <c r="A17" s="22">
        <v>619</v>
      </c>
      <c r="B17" s="23" t="s">
        <v>14</v>
      </c>
      <c r="C17" s="29">
        <v>268618</v>
      </c>
      <c r="D17" s="43">
        <v>188633</v>
      </c>
      <c r="E17" s="24">
        <f t="shared" si="0"/>
        <v>70.2</v>
      </c>
    </row>
    <row r="18" spans="1:7" s="8" customFormat="1" ht="30">
      <c r="A18" s="22">
        <v>620</v>
      </c>
      <c r="B18" s="23" t="s">
        <v>15</v>
      </c>
      <c r="C18" s="29">
        <v>1532020</v>
      </c>
      <c r="D18" s="43">
        <v>963333</v>
      </c>
      <c r="E18" s="24">
        <f t="shared" si="0"/>
        <v>62.9</v>
      </c>
    </row>
    <row r="19" spans="1:7" s="8" customFormat="1" ht="30">
      <c r="A19" s="22">
        <v>621</v>
      </c>
      <c r="B19" s="23" t="s">
        <v>16</v>
      </c>
      <c r="C19" s="29">
        <v>1109988</v>
      </c>
      <c r="D19" s="43">
        <v>318289</v>
      </c>
      <c r="E19" s="24">
        <f t="shared" si="0"/>
        <v>28.7</v>
      </c>
    </row>
    <row r="20" spans="1:7" s="8" customFormat="1" ht="30">
      <c r="A20" s="22">
        <v>624</v>
      </c>
      <c r="B20" s="23" t="s">
        <v>17</v>
      </c>
      <c r="C20" s="29">
        <v>84206</v>
      </c>
      <c r="D20" s="43">
        <v>60279</v>
      </c>
      <c r="E20" s="24">
        <f t="shared" si="0"/>
        <v>71.599999999999994</v>
      </c>
    </row>
    <row r="21" spans="1:7" s="8" customFormat="1">
      <c r="A21" s="22">
        <v>643</v>
      </c>
      <c r="B21" s="28" t="s">
        <v>22</v>
      </c>
      <c r="C21" s="29">
        <v>14865</v>
      </c>
      <c r="D21" s="43">
        <v>11606</v>
      </c>
      <c r="E21" s="24">
        <f t="shared" si="0"/>
        <v>78.099999999999994</v>
      </c>
    </row>
    <row r="22" spans="1:7" s="9" customFormat="1" ht="14.25">
      <c r="A22" s="105" t="s">
        <v>18</v>
      </c>
      <c r="B22" s="105"/>
      <c r="C22" s="25">
        <f>SUM(C6:C21)</f>
        <v>10568904</v>
      </c>
      <c r="D22" s="25">
        <f>SUM(D6:D21)</f>
        <v>7476692</v>
      </c>
      <c r="E22" s="26">
        <f t="shared" si="0"/>
        <v>70.7</v>
      </c>
    </row>
    <row r="23" spans="1:7">
      <c r="A23" s="10"/>
      <c r="B23" s="10"/>
      <c r="C23" s="11"/>
    </row>
    <row r="24" spans="1:7" ht="12.6" customHeight="1">
      <c r="A24" s="34" t="s">
        <v>30</v>
      </c>
      <c r="B24" s="41"/>
      <c r="C24" s="42"/>
    </row>
    <row r="25" spans="1:7" ht="14.1" customHeight="1">
      <c r="A25" s="34" t="s">
        <v>31</v>
      </c>
      <c r="B25" s="41"/>
      <c r="C25" s="42"/>
      <c r="D25" s="11"/>
      <c r="E25" s="39"/>
      <c r="F25" s="13"/>
      <c r="G25" s="31"/>
    </row>
    <row r="26" spans="1:7" ht="14.1" customHeight="1">
      <c r="A26" s="34" t="s">
        <v>32</v>
      </c>
      <c r="B26" s="41"/>
      <c r="C26" s="42"/>
      <c r="D26" s="40"/>
      <c r="E26" s="40"/>
      <c r="F26" s="40"/>
      <c r="G26" s="20"/>
    </row>
    <row r="27" spans="1:7" ht="14.1" customHeight="1">
      <c r="A27" s="34" t="s">
        <v>33</v>
      </c>
      <c r="B27" s="41"/>
      <c r="C27" s="42"/>
      <c r="D27" s="40"/>
      <c r="E27" s="20"/>
      <c r="F27" s="40"/>
    </row>
    <row r="28" spans="1:7" s="14" customFormat="1" ht="12" customHeight="1">
      <c r="A28" s="34" t="s">
        <v>34</v>
      </c>
      <c r="B28" s="32"/>
      <c r="C28" s="30"/>
      <c r="D28" s="11"/>
      <c r="E28" s="20"/>
      <c r="F28" s="13"/>
      <c r="G28" s="20"/>
    </row>
    <row r="29" spans="1:7" ht="12" customHeight="1">
      <c r="A29" s="34" t="s">
        <v>26</v>
      </c>
      <c r="B29" s="32"/>
      <c r="C29" s="37"/>
      <c r="D29" s="37"/>
      <c r="E29" s="37" t="s">
        <v>35</v>
      </c>
    </row>
    <row r="30" spans="1:7" ht="12" customHeight="1">
      <c r="A30" s="34"/>
      <c r="B30" s="35"/>
      <c r="C30" s="36"/>
      <c r="D30" s="36"/>
      <c r="E30" s="37"/>
    </row>
  </sheetData>
  <mergeCells count="3">
    <mergeCell ref="A1:E1"/>
    <mergeCell ref="A2:E2"/>
    <mergeCell ref="A22:B22"/>
  </mergeCells>
  <pageMargins left="0.89" right="0.23622047244094491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Январь-октябрь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'Январь-октябрь'!Область_печати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Serikova</cp:lastModifiedBy>
  <cp:lastPrinted>2021-11-10T08:56:56Z</cp:lastPrinted>
  <dcterms:created xsi:type="dcterms:W3CDTF">2015-07-08T13:05:26Z</dcterms:created>
  <dcterms:modified xsi:type="dcterms:W3CDTF">2024-11-19T09:45:35Z</dcterms:modified>
</cp:coreProperties>
</file>