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Сентябр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'Январь-Сентябрь'!$A$1:$F$23</definedName>
  </definedNames>
  <calcPr calcId="124519"/>
</workbook>
</file>

<file path=xl/calcChain.xml><?xml version="1.0" encoding="utf-8"?>
<calcChain xmlns="http://schemas.openxmlformats.org/spreadsheetml/2006/main">
  <c r="E7" i="1"/>
  <c r="C23"/>
  <c r="C8"/>
  <c r="C9"/>
  <c r="C10"/>
  <c r="C12"/>
  <c r="C13"/>
  <c r="C14"/>
  <c r="C15"/>
  <c r="C16"/>
  <c r="C17"/>
  <c r="C18"/>
  <c r="C19"/>
  <c r="C20"/>
  <c r="C22"/>
  <c r="D8"/>
  <c r="D9"/>
  <c r="D10"/>
  <c r="D12"/>
  <c r="D13"/>
  <c r="D16"/>
  <c r="D17"/>
  <c r="D18"/>
  <c r="D19"/>
  <c r="D20"/>
  <c r="D21"/>
  <c r="D22"/>
  <c r="D23"/>
  <c r="F12"/>
  <c r="E13"/>
  <c r="E18"/>
  <c r="E19"/>
  <c r="E16"/>
  <c r="E17"/>
  <c r="F22" i="11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10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9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8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7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6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5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4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3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X23" i="1"/>
  <c r="W23"/>
  <c r="U23"/>
  <c r="H23"/>
  <c r="F17"/>
  <c r="D7"/>
  <c r="C7"/>
  <c r="F7" s="1"/>
  <c r="F21" l="1"/>
  <c r="E22"/>
  <c r="E10"/>
  <c r="F18"/>
  <c r="F20"/>
  <c r="F13"/>
  <c r="F9"/>
  <c r="E14"/>
  <c r="E21"/>
  <c r="F14"/>
  <c r="F23"/>
  <c r="F15"/>
  <c r="E20"/>
  <c r="F22"/>
  <c r="F8"/>
  <c r="E9"/>
  <c r="E11"/>
  <c r="F16"/>
  <c r="E15"/>
  <c r="F19"/>
  <c r="E8"/>
  <c r="F11"/>
  <c r="F10"/>
  <c r="E12"/>
  <c r="E23" l="1"/>
</calcChain>
</file>

<file path=xl/sharedStrings.xml><?xml version="1.0" encoding="utf-8"?>
<sst xmlns="http://schemas.openxmlformats.org/spreadsheetml/2006/main" count="366" uniqueCount="58">
  <si>
    <t>Приложение 5</t>
  </si>
  <si>
    <t>Сравнительная таблица</t>
  </si>
  <si>
    <t xml:space="preserve">по исполнению расходной части бюджета города Ставрополя </t>
  </si>
  <si>
    <t>(тыс. рублей)</t>
  </si>
  <si>
    <t>Код ГРБС</t>
  </si>
  <si>
    <t>Наименование ГРБС</t>
  </si>
  <si>
    <t>Кассовое исполнение за 
2022 год</t>
  </si>
  <si>
    <t>Кассовое исполнение за 
2023 год</t>
  </si>
  <si>
    <t>Отклонение</t>
  </si>
  <si>
    <t>Темп роста (%)</t>
  </si>
  <si>
    <t>2022 год</t>
  </si>
  <si>
    <t>2023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</si>
  <si>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</si>
  <si>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</si>
  <si>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</si>
  <si>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</si>
  <si>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</si>
  <si>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</si>
  <si>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</si>
  <si>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</si>
  <si>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</si>
  <si>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</si>
  <si>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</si>
  <si>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</si>
  <si>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</si>
  <si>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</si>
  <si>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</si>
  <si>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</si>
  <si>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</si>
  <si>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</si>
  <si>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</si>
  <si>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</si>
  <si>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</si>
  <si>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</si>
  <si>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</si>
  <si>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</si>
  <si>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</si>
  <si>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</si>
  <si>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</si>
  <si>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</si>
  <si>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</si>
  <si>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</si>
  <si>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</si>
  <si>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</si>
  <si>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</si>
  <si>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</si>
  <si>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</si>
  <si>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</si>
  <si>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</si>
  <si>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</si>
  <si>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</si>
  <si>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</si>
  <si>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</si>
  <si>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</si>
  <si>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</si>
  <si>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</si>
  <si>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</si>
  <si>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9 месяцев 2022 и 9 месяцев 2023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</si>
</sst>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20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2"/>
      <name val="Times New Roman"/>
    </font>
    <font>
      <sz val="11"/>
      <name val="Times New Roman"/>
    </font>
    <font>
      <sz val="12"/>
      <name val="Arial"/>
    </font>
    <font>
      <sz val="10"/>
      <name val="Times New Roman"/>
    </font>
    <font>
      <sz val="10"/>
      <color indexed="2"/>
      <name val="Arial"/>
    </font>
    <font>
      <sz val="8"/>
      <name val="Arial"/>
    </font>
    <font>
      <b/>
      <sz val="11"/>
      <name val="Times New Roman"/>
    </font>
    <font>
      <sz val="11"/>
      <color theme="1"/>
      <name val="Times New Roman"/>
    </font>
    <font>
      <sz val="11"/>
      <name val="Arial"/>
    </font>
    <font>
      <b/>
      <sz val="12"/>
      <name val="Arial"/>
    </font>
    <font>
      <b/>
      <sz val="12"/>
      <name val="Arial Cyr"/>
    </font>
    <font>
      <sz val="8"/>
      <name val="Arial Cyr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0" fontId="17" fillId="0" borderId="0"/>
    <xf numFmtId="0" fontId="15" fillId="0" borderId="0"/>
    <xf numFmtId="0" fontId="19" fillId="0" borderId="0"/>
    <xf numFmtId="0" fontId="17" fillId="0" borderId="0"/>
    <xf numFmtId="0" fontId="17" fillId="0" borderId="0"/>
    <xf numFmtId="0" fontId="15" fillId="0" borderId="0"/>
  </cellStyleXfs>
  <cellXfs count="85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/>
    <xf numFmtId="165" fontId="4" fillId="0" borderId="2" xfId="0" applyNumberFormat="1" applyFont="1" applyBorder="1"/>
    <xf numFmtId="165" fontId="4" fillId="0" borderId="2" xfId="0" applyNumberFormat="1" applyFont="1" applyBorder="1" applyAlignment="1">
      <alignment wrapText="1"/>
    </xf>
    <xf numFmtId="3" fontId="4" fillId="0" borderId="2" xfId="0" applyNumberFormat="1" applyFont="1" applyBorder="1"/>
    <xf numFmtId="0" fontId="4" fillId="0" borderId="2" xfId="0" applyFont="1" applyBorder="1"/>
    <xf numFmtId="166" fontId="8" fillId="0" borderId="3" xfId="0" applyNumberFormat="1" applyFont="1" applyBorder="1"/>
    <xf numFmtId="166" fontId="8" fillId="0" borderId="4" xfId="0" applyNumberFormat="1" applyFont="1" applyBorder="1"/>
    <xf numFmtId="166" fontId="8" fillId="0" borderId="5" xfId="0" applyNumberFormat="1" applyFont="1" applyBorder="1"/>
    <xf numFmtId="166" fontId="8" fillId="0" borderId="6" xfId="0" applyNumberFormat="1" applyFont="1" applyBorder="1"/>
    <xf numFmtId="166" fontId="8" fillId="0" borderId="1" xfId="0" applyNumberFormat="1" applyFont="1" applyBorder="1"/>
    <xf numFmtId="166" fontId="8" fillId="0" borderId="7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wrapText="1"/>
    </xf>
    <xf numFmtId="166" fontId="8" fillId="0" borderId="9" xfId="0" applyNumberFormat="1" applyFont="1" applyBorder="1"/>
    <xf numFmtId="166" fontId="8" fillId="0" borderId="10" xfId="0" applyNumberFormat="1" applyFont="1" applyBorder="1"/>
    <xf numFmtId="165" fontId="4" fillId="0" borderId="11" xfId="0" applyNumberFormat="1" applyFont="1" applyBorder="1"/>
    <xf numFmtId="165" fontId="4" fillId="0" borderId="12" xfId="0" applyNumberFormat="1" applyFont="1" applyBorder="1" applyAlignment="1">
      <alignment wrapText="1"/>
    </xf>
    <xf numFmtId="166" fontId="8" fillId="0" borderId="13" xfId="0" applyNumberFormat="1" applyFont="1" applyBorder="1"/>
    <xf numFmtId="166" fontId="8" fillId="0" borderId="14" xfId="0" applyNumberFormat="1" applyFont="1" applyBorder="1"/>
    <xf numFmtId="166" fontId="8" fillId="0" borderId="15" xfId="0" applyNumberFormat="1" applyFont="1" applyBorder="1"/>
    <xf numFmtId="166" fontId="8" fillId="0" borderId="16" xfId="0" applyNumberFormat="1" applyFont="1" applyBorder="1"/>
    <xf numFmtId="0" fontId="9" fillId="0" borderId="0" xfId="0" applyFont="1"/>
    <xf numFmtId="164" fontId="4" fillId="0" borderId="2" xfId="0" applyNumberFormat="1" applyFont="1" applyBorder="1"/>
    <xf numFmtId="166" fontId="9" fillId="0" borderId="0" xfId="0" applyNumberFormat="1" applyFont="1"/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8" fillId="0" borderId="0" xfId="0" applyNumberFormat="1" applyFont="1"/>
    <xf numFmtId="4" fontId="10" fillId="0" borderId="0" xfId="0" applyNumberFormat="1" applyFont="1" applyAlignment="1">
      <alignment horizontal="right"/>
    </xf>
    <xf numFmtId="0" fontId="11" fillId="0" borderId="0" xfId="0" applyFont="1"/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 vertical="top" wrapText="1"/>
    </xf>
    <xf numFmtId="165" fontId="4" fillId="0" borderId="14" xfId="0" applyNumberFormat="1" applyFont="1" applyBorder="1"/>
    <xf numFmtId="3" fontId="4" fillId="0" borderId="0" xfId="0" applyNumberFormat="1" applyFont="1"/>
    <xf numFmtId="3" fontId="9" fillId="0" borderId="22" xfId="0" applyNumberFormat="1" applyFont="1" applyBorder="1"/>
    <xf numFmtId="3" fontId="9" fillId="0" borderId="20" xfId="0" applyNumberFormat="1" applyFont="1" applyBorder="1"/>
    <xf numFmtId="2" fontId="9" fillId="0" borderId="20" xfId="0" applyNumberFormat="1" applyFont="1" applyBorder="1"/>
    <xf numFmtId="0" fontId="8" fillId="0" borderId="0" xfId="0" applyFont="1"/>
    <xf numFmtId="0" fontId="3" fillId="0" borderId="0" xfId="0" applyFont="1"/>
    <xf numFmtId="0" fontId="1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wrapText="1"/>
    </xf>
    <xf numFmtId="3" fontId="4" fillId="0" borderId="1" xfId="0" applyNumberFormat="1" applyFont="1" applyBorder="1" applyAlignment="1">
      <alignment vertical="top"/>
    </xf>
    <xf numFmtId="3" fontId="4" fillId="0" borderId="0" xfId="0" applyNumberFormat="1" applyFont="1" applyAlignment="1">
      <alignment vertical="top"/>
    </xf>
    <xf numFmtId="3" fontId="4" fillId="0" borderId="9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vertical="top"/>
    </xf>
    <xf numFmtId="165" fontId="4" fillId="0" borderId="2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/>
    </xf>
    <xf numFmtId="165" fontId="4" fillId="0" borderId="14" xfId="0" applyNumberFormat="1" applyFont="1" applyBorder="1" applyAlignment="1">
      <alignment vertical="top"/>
    </xf>
    <xf numFmtId="165" fontId="4" fillId="0" borderId="12" xfId="0" applyNumberFormat="1" applyFont="1" applyBorder="1" applyAlignment="1">
      <alignment vertical="top" wrapText="1"/>
    </xf>
    <xf numFmtId="166" fontId="16" fillId="3" borderId="8" xfId="4" applyNumberFormat="1" applyFont="1" applyFill="1" applyBorder="1" applyAlignment="1" applyProtection="1">
      <protection hidden="1"/>
    </xf>
    <xf numFmtId="166" fontId="16" fillId="3" borderId="17" xfId="4" applyNumberFormat="1" applyFont="1" applyFill="1" applyBorder="1" applyAlignment="1" applyProtection="1">
      <protection hidden="1"/>
    </xf>
    <xf numFmtId="166" fontId="18" fillId="4" borderId="1" xfId="7" applyNumberFormat="1" applyFont="1" applyFill="1" applyBorder="1" applyAlignment="1" applyProtection="1">
      <protection hidden="1"/>
    </xf>
    <xf numFmtId="166" fontId="18" fillId="4" borderId="14" xfId="7" applyNumberFormat="1" applyFont="1" applyFill="1" applyBorder="1" applyAlignment="1" applyProtection="1">
      <protection hidden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18" xfId="0" applyFont="1" applyBorder="1" applyAlignment="1">
      <alignment horizontal="left"/>
    </xf>
    <xf numFmtId="0" fontId="9" fillId="0" borderId="21" xfId="0" applyFont="1" applyBorder="1" applyAlignment="1">
      <alignment horizontal="left"/>
    </xf>
  </cellXfs>
  <cellStyles count="8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3 2" xfId="6"/>
    <cellStyle name="Обычный 4" xfId="4"/>
    <cellStyle name="Обычный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4" zoomScaleSheetLayoutView="100" workbookViewId="0">
      <selection activeCell="E8" sqref="E8"/>
    </sheetView>
  </sheetViews>
  <sheetFormatPr defaultRowHeight="12.75"/>
  <cols>
    <col min="1" max="1" width="4.85546875" style="1" customWidth="1"/>
    <col min="2" max="2" width="40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1" customWidth="1"/>
    <col min="8" max="8" width="18.7109375" style="1" customWidth="1"/>
    <col min="9" max="9" width="30.85546875" style="1" hidden="1" customWidth="1"/>
    <col min="10" max="10" width="7.85546875" style="1" hidden="1" customWidth="1"/>
    <col min="11" max="11" width="28.7109375" style="1" hidden="1" customWidth="1"/>
    <col min="12" max="12" width="7.85546875" style="1" hidden="1" customWidth="1"/>
    <col min="13" max="13" width="15" style="1" hidden="1" customWidth="1"/>
    <col min="14" max="14" width="7.85546875" style="1" hidden="1" customWidth="1"/>
    <col min="15" max="15" width="13.140625" style="1" hidden="1" customWidth="1"/>
    <col min="16" max="19" width="7.85546875" style="1" hidden="1" customWidth="1"/>
    <col min="20" max="20" width="7.5703125" style="1" hidden="1" customWidth="1"/>
    <col min="21" max="21" width="18.5703125" style="1" hidden="1" customWidth="1"/>
    <col min="22" max="22" width="7.85546875" style="1" hidden="1" customWidth="1"/>
    <col min="23" max="23" width="18.7109375" style="1" hidden="1" customWidth="1"/>
    <col min="24" max="24" width="19.85546875" style="1" customWidth="1"/>
    <col min="25" max="25" width="7.85546875" style="1" customWidth="1"/>
    <col min="26" max="26" width="15.42578125" style="1" customWidth="1"/>
    <col min="27" max="145" width="7.85546875" style="1" customWidth="1"/>
    <col min="146" max="202" width="8.85546875" style="1" customWidth="1"/>
    <col min="203" max="203" width="4.85546875" style="1" customWidth="1"/>
    <col min="204" max="204" width="41.42578125" style="1" customWidth="1"/>
    <col min="205" max="205" width="17.28515625" style="1" customWidth="1"/>
    <col min="206" max="207" width="9.140625" style="1" hidden="1" bestFit="1" customWidth="1"/>
    <col min="208" max="208" width="9.140625" style="1" bestFit="1" customWidth="1"/>
    <col min="209" max="16384" width="9.140625" style="1"/>
  </cols>
  <sheetData>
    <row r="1" spans="1:24" ht="15.75">
      <c r="F1" s="2" t="s">
        <v>0</v>
      </c>
      <c r="G1" s="2"/>
    </row>
    <row r="2" spans="1:24" ht="15">
      <c r="A2" s="77" t="s">
        <v>1</v>
      </c>
      <c r="B2" s="77"/>
      <c r="C2" s="77"/>
      <c r="D2" s="77"/>
      <c r="E2" s="77"/>
      <c r="F2" s="77"/>
      <c r="G2" s="3"/>
    </row>
    <row r="3" spans="1:24" ht="15">
      <c r="A3" s="77" t="s">
        <v>2</v>
      </c>
      <c r="B3" s="77"/>
      <c r="C3" s="77"/>
      <c r="D3" s="77"/>
      <c r="E3" s="77"/>
      <c r="F3" s="77"/>
      <c r="G3" s="3"/>
    </row>
    <row r="4" spans="1:24" ht="15">
      <c r="A4" s="78" t="s">
        <v>57</v>
      </c>
      <c r="B4" s="78"/>
      <c r="C4" s="78"/>
      <c r="D4" s="78"/>
      <c r="E4" s="78"/>
      <c r="F4" s="78"/>
      <c r="G4" s="4"/>
    </row>
    <row r="5" spans="1:24" ht="15">
      <c r="A5" s="5"/>
      <c r="B5" s="5"/>
      <c r="C5" s="5"/>
      <c r="D5" s="5"/>
      <c r="F5" s="6" t="s">
        <v>3</v>
      </c>
      <c r="G5" s="6"/>
    </row>
    <row r="6" spans="1:24" ht="39" thickBot="1">
      <c r="A6" s="7" t="s">
        <v>4</v>
      </c>
      <c r="B6" s="7" t="s">
        <v>5</v>
      </c>
      <c r="C6" s="8" t="s">
        <v>6</v>
      </c>
      <c r="D6" s="8" t="s">
        <v>7</v>
      </c>
      <c r="E6" s="9" t="s">
        <v>8</v>
      </c>
      <c r="F6" s="9" t="s">
        <v>9</v>
      </c>
      <c r="G6" s="10"/>
      <c r="H6" s="11" t="s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2020</v>
      </c>
      <c r="V6" s="11"/>
      <c r="W6" s="11">
        <v>2021</v>
      </c>
      <c r="X6" s="11" t="s">
        <v>11</v>
      </c>
    </row>
    <row r="7" spans="1:24" s="12" customFormat="1" ht="15">
      <c r="A7" s="13">
        <v>600</v>
      </c>
      <c r="B7" s="14" t="s">
        <v>12</v>
      </c>
      <c r="C7" s="15">
        <f t="shared" ref="C7:C22" si="0">H7/1000</f>
        <v>38995.288070000002</v>
      </c>
      <c r="D7" s="15">
        <f t="shared" ref="D7:D23" si="1">X7/1000</f>
        <v>41836.213739999999</v>
      </c>
      <c r="E7" s="15">
        <f>D7-C7</f>
        <v>2840.9256699999969</v>
      </c>
      <c r="F7" s="16">
        <f t="shared" ref="F7:F9" si="2">ROUND(D7/C7*100, 1)</f>
        <v>107.3</v>
      </c>
      <c r="H7" s="75">
        <v>38995288.07</v>
      </c>
      <c r="I7" s="17"/>
      <c r="K7" s="18"/>
      <c r="M7" s="19"/>
      <c r="O7" s="20"/>
      <c r="U7" s="21"/>
      <c r="W7" s="22"/>
      <c r="X7" s="73">
        <v>41836213.740000002</v>
      </c>
    </row>
    <row r="8" spans="1:24" s="12" customFormat="1" ht="15">
      <c r="A8" s="23">
        <v>601</v>
      </c>
      <c r="B8" s="24" t="s">
        <v>13</v>
      </c>
      <c r="C8" s="15">
        <f t="shared" si="0"/>
        <v>258256.80726</v>
      </c>
      <c r="D8" s="15">
        <f t="shared" si="1"/>
        <v>188517.91437000001</v>
      </c>
      <c r="E8" s="15">
        <f t="shared" ref="E8:E23" si="3">D8-C8</f>
        <v>-69738.892889999988</v>
      </c>
      <c r="F8" s="16">
        <f t="shared" si="2"/>
        <v>73</v>
      </c>
      <c r="H8" s="75">
        <v>258256807.25999999</v>
      </c>
      <c r="I8" s="25"/>
      <c r="K8" s="21"/>
      <c r="M8" s="20"/>
      <c r="O8" s="20"/>
      <c r="U8" s="21"/>
      <c r="W8" s="26"/>
      <c r="X8" s="73">
        <v>188517914.37</v>
      </c>
    </row>
    <row r="9" spans="1:24" s="12" customFormat="1" ht="30">
      <c r="A9" s="23">
        <v>602</v>
      </c>
      <c r="B9" s="24" t="s">
        <v>14</v>
      </c>
      <c r="C9" s="15">
        <f t="shared" si="0"/>
        <v>144039.68397000001</v>
      </c>
      <c r="D9" s="15">
        <f t="shared" si="1"/>
        <v>312835.45170999999</v>
      </c>
      <c r="E9" s="15">
        <f t="shared" si="3"/>
        <v>168795.76773999998</v>
      </c>
      <c r="F9" s="16">
        <f t="shared" si="2"/>
        <v>217.2</v>
      </c>
      <c r="H9" s="75">
        <v>144039683.97</v>
      </c>
      <c r="I9" s="25"/>
      <c r="K9" s="21"/>
      <c r="M9" s="20"/>
      <c r="O9" s="20"/>
      <c r="U9" s="21"/>
      <c r="W9" s="26"/>
      <c r="X9" s="73">
        <v>312835451.70999998</v>
      </c>
    </row>
    <row r="10" spans="1:24" s="12" customFormat="1" ht="30">
      <c r="A10" s="23">
        <v>604</v>
      </c>
      <c r="B10" s="24" t="s">
        <v>15</v>
      </c>
      <c r="C10" s="15">
        <f t="shared" si="0"/>
        <v>117162.78570000001</v>
      </c>
      <c r="D10" s="15">
        <f t="shared" si="1"/>
        <v>76166.568859999999</v>
      </c>
      <c r="E10" s="15">
        <f t="shared" si="3"/>
        <v>-40996.216840000008</v>
      </c>
      <c r="F10" s="16">
        <f t="shared" ref="F10:F23" si="4">ROUND(D10/C10*100, 1)</f>
        <v>65</v>
      </c>
      <c r="H10" s="75">
        <v>117162785.7</v>
      </c>
      <c r="I10" s="25"/>
      <c r="K10" s="21"/>
      <c r="M10" s="20"/>
      <c r="O10" s="20"/>
      <c r="U10" s="21"/>
      <c r="W10" s="26"/>
      <c r="X10" s="73">
        <v>76166568.859999999</v>
      </c>
    </row>
    <row r="11" spans="1:24" s="12" customFormat="1" ht="45">
      <c r="A11" s="23">
        <v>605</v>
      </c>
      <c r="B11" s="24" t="s">
        <v>16</v>
      </c>
      <c r="C11" s="15">
        <v>126444</v>
      </c>
      <c r="D11" s="15">
        <v>120041</v>
      </c>
      <c r="E11" s="15">
        <f t="shared" si="3"/>
        <v>-6403</v>
      </c>
      <c r="F11" s="16">
        <f t="shared" si="4"/>
        <v>94.9</v>
      </c>
      <c r="H11" s="75">
        <v>126443476.45999999</v>
      </c>
      <c r="I11" s="25"/>
      <c r="K11" s="21"/>
      <c r="M11" s="20"/>
      <c r="O11" s="20"/>
      <c r="U11" s="21"/>
      <c r="W11" s="26"/>
      <c r="X11" s="73">
        <v>120040411.11</v>
      </c>
    </row>
    <row r="12" spans="1:24" s="12" customFormat="1" ht="30">
      <c r="A12" s="23">
        <v>606</v>
      </c>
      <c r="B12" s="24" t="s">
        <v>17</v>
      </c>
      <c r="C12" s="15">
        <f t="shared" si="0"/>
        <v>3931457.3807800002</v>
      </c>
      <c r="D12" s="15">
        <f t="shared" si="1"/>
        <v>6556232.2862299997</v>
      </c>
      <c r="E12" s="15">
        <f t="shared" si="3"/>
        <v>2624774.9054499995</v>
      </c>
      <c r="F12" s="16">
        <f t="shared" si="4"/>
        <v>166.8</v>
      </c>
      <c r="H12" s="75">
        <v>3931457380.7800002</v>
      </c>
      <c r="I12" s="25"/>
      <c r="K12" s="21"/>
      <c r="M12" s="20"/>
      <c r="O12" s="20"/>
      <c r="U12" s="21"/>
      <c r="W12" s="26"/>
      <c r="X12" s="73">
        <v>6556232286.2299995</v>
      </c>
    </row>
    <row r="13" spans="1:24" s="12" customFormat="1" ht="32.25" customHeight="1">
      <c r="A13" s="23">
        <v>607</v>
      </c>
      <c r="B13" s="24" t="s">
        <v>18</v>
      </c>
      <c r="C13" s="15">
        <f t="shared" si="0"/>
        <v>487997.37486000004</v>
      </c>
      <c r="D13" s="15">
        <f t="shared" si="1"/>
        <v>511503.45087</v>
      </c>
      <c r="E13" s="15">
        <f t="shared" si="3"/>
        <v>23506.076009999961</v>
      </c>
      <c r="F13" s="16">
        <f t="shared" si="4"/>
        <v>104.8</v>
      </c>
      <c r="H13" s="75">
        <v>487997374.86000001</v>
      </c>
      <c r="I13" s="25"/>
      <c r="K13" s="21"/>
      <c r="M13" s="20"/>
      <c r="O13" s="20"/>
      <c r="U13" s="21"/>
      <c r="W13" s="26"/>
      <c r="X13" s="73">
        <v>511503450.87</v>
      </c>
    </row>
    <row r="14" spans="1:24" s="12" customFormat="1" ht="45">
      <c r="A14" s="23">
        <v>609</v>
      </c>
      <c r="B14" s="24" t="s">
        <v>19</v>
      </c>
      <c r="C14" s="15">
        <f t="shared" si="0"/>
        <v>2986439.0155599997</v>
      </c>
      <c r="D14" s="15">
        <v>2353911</v>
      </c>
      <c r="E14" s="15">
        <f t="shared" si="3"/>
        <v>-632528.01555999974</v>
      </c>
      <c r="F14" s="16">
        <f t="shared" si="4"/>
        <v>78.8</v>
      </c>
      <c r="H14" s="75">
        <v>2986439015.5599999</v>
      </c>
      <c r="I14" s="25"/>
      <c r="K14" s="21"/>
      <c r="M14" s="20"/>
      <c r="O14" s="20"/>
      <c r="U14" s="21"/>
      <c r="W14" s="26"/>
      <c r="X14" s="73">
        <v>2353910416.7600002</v>
      </c>
    </row>
    <row r="15" spans="1:24" s="12" customFormat="1" ht="30">
      <c r="A15" s="23">
        <v>611</v>
      </c>
      <c r="B15" s="24" t="s">
        <v>20</v>
      </c>
      <c r="C15" s="15">
        <f t="shared" si="0"/>
        <v>183079.45330000002</v>
      </c>
      <c r="D15" s="15">
        <v>193634</v>
      </c>
      <c r="E15" s="15">
        <f t="shared" si="3"/>
        <v>10554.546699999977</v>
      </c>
      <c r="F15" s="16">
        <f t="shared" si="4"/>
        <v>105.8</v>
      </c>
      <c r="H15" s="75">
        <v>183079453.30000001</v>
      </c>
      <c r="I15" s="25"/>
      <c r="K15" s="21"/>
      <c r="M15" s="20"/>
      <c r="O15" s="20"/>
      <c r="U15" s="21"/>
      <c r="W15" s="26"/>
      <c r="X15" s="73">
        <v>193633356.58000001</v>
      </c>
    </row>
    <row r="16" spans="1:24" s="12" customFormat="1" ht="30">
      <c r="A16" s="23">
        <v>617</v>
      </c>
      <c r="B16" s="24" t="s">
        <v>21</v>
      </c>
      <c r="C16" s="15">
        <f t="shared" si="0"/>
        <v>167681.32591999997</v>
      </c>
      <c r="D16" s="15">
        <f t="shared" si="1"/>
        <v>218388.18558000002</v>
      </c>
      <c r="E16" s="15">
        <f t="shared" si="3"/>
        <v>50706.859660000046</v>
      </c>
      <c r="F16" s="16">
        <f t="shared" si="4"/>
        <v>130.19999999999999</v>
      </c>
      <c r="H16" s="75">
        <v>167681325.91999999</v>
      </c>
      <c r="I16" s="25"/>
      <c r="K16" s="21"/>
      <c r="M16" s="20"/>
      <c r="O16" s="20"/>
      <c r="U16" s="21"/>
      <c r="W16" s="26"/>
      <c r="X16" s="73">
        <v>218388185.58000001</v>
      </c>
    </row>
    <row r="17" spans="1:26" s="12" customFormat="1" ht="30">
      <c r="A17" s="23">
        <v>618</v>
      </c>
      <c r="B17" s="24" t="s">
        <v>22</v>
      </c>
      <c r="C17" s="15">
        <f t="shared" si="0"/>
        <v>166817.96857</v>
      </c>
      <c r="D17" s="15">
        <f t="shared" si="1"/>
        <v>163870.74812999999</v>
      </c>
      <c r="E17" s="15">
        <f t="shared" si="3"/>
        <v>-2947.2204400000046</v>
      </c>
      <c r="F17" s="16">
        <f t="shared" si="4"/>
        <v>98.2</v>
      </c>
      <c r="H17" s="75">
        <v>166817968.56999999</v>
      </c>
      <c r="I17" s="25"/>
      <c r="K17" s="21"/>
      <c r="M17" s="20"/>
      <c r="O17" s="20"/>
      <c r="U17" s="21"/>
      <c r="W17" s="26"/>
      <c r="X17" s="73">
        <v>163870748.13</v>
      </c>
    </row>
    <row r="18" spans="1:26" s="12" customFormat="1" ht="30">
      <c r="A18" s="23">
        <v>619</v>
      </c>
      <c r="B18" s="24" t="s">
        <v>23</v>
      </c>
      <c r="C18" s="15">
        <f t="shared" si="0"/>
        <v>262358.05945</v>
      </c>
      <c r="D18" s="15">
        <f t="shared" si="1"/>
        <v>260934.29015000002</v>
      </c>
      <c r="E18" s="15">
        <f t="shared" si="3"/>
        <v>-1423.7692999999854</v>
      </c>
      <c r="F18" s="16">
        <f t="shared" si="4"/>
        <v>99.5</v>
      </c>
      <c r="H18" s="75">
        <v>262358059.44999999</v>
      </c>
      <c r="I18" s="25"/>
      <c r="K18" s="21"/>
      <c r="M18" s="20"/>
      <c r="O18" s="20"/>
      <c r="U18" s="21"/>
      <c r="W18" s="26"/>
      <c r="X18" s="73">
        <v>260934290.15000001</v>
      </c>
    </row>
    <row r="19" spans="1:26" s="12" customFormat="1" ht="30">
      <c r="A19" s="23">
        <v>620</v>
      </c>
      <c r="B19" s="24" t="s">
        <v>24</v>
      </c>
      <c r="C19" s="15">
        <f t="shared" si="0"/>
        <v>1487121.0285999998</v>
      </c>
      <c r="D19" s="15">
        <f t="shared" si="1"/>
        <v>1351539.12283</v>
      </c>
      <c r="E19" s="15">
        <f t="shared" si="3"/>
        <v>-135581.90576999984</v>
      </c>
      <c r="F19" s="16">
        <f t="shared" si="4"/>
        <v>90.9</v>
      </c>
      <c r="H19" s="75">
        <v>1487121028.5999999</v>
      </c>
      <c r="I19" s="25"/>
      <c r="K19" s="21"/>
      <c r="M19" s="20"/>
      <c r="O19" s="20"/>
      <c r="U19" s="21"/>
      <c r="W19" s="26"/>
      <c r="X19" s="73">
        <v>1351539122.8299999</v>
      </c>
    </row>
    <row r="20" spans="1:26" s="12" customFormat="1" ht="30">
      <c r="A20" s="23">
        <v>621</v>
      </c>
      <c r="B20" s="24" t="s">
        <v>25</v>
      </c>
      <c r="C20" s="15">
        <f t="shared" si="0"/>
        <v>1252099.7865200001</v>
      </c>
      <c r="D20" s="15">
        <f t="shared" si="1"/>
        <v>1032054.1860700001</v>
      </c>
      <c r="E20" s="15">
        <f t="shared" si="3"/>
        <v>-220045.60045000003</v>
      </c>
      <c r="F20" s="16">
        <f t="shared" si="4"/>
        <v>82.4</v>
      </c>
      <c r="H20" s="75">
        <v>1252099786.52</v>
      </c>
      <c r="I20" s="25"/>
      <c r="K20" s="21"/>
      <c r="M20" s="20"/>
      <c r="O20" s="20"/>
      <c r="U20" s="21"/>
      <c r="W20" s="26"/>
      <c r="X20" s="73">
        <v>1032054186.0700001</v>
      </c>
    </row>
    <row r="21" spans="1:26" s="12" customFormat="1" ht="45">
      <c r="A21" s="23">
        <v>624</v>
      </c>
      <c r="B21" s="24" t="s">
        <v>26</v>
      </c>
      <c r="C21" s="15">
        <v>82384</v>
      </c>
      <c r="D21" s="15">
        <f t="shared" si="1"/>
        <v>94371.933420000001</v>
      </c>
      <c r="E21" s="15">
        <f t="shared" si="3"/>
        <v>11987.933420000001</v>
      </c>
      <c r="F21" s="16">
        <f t="shared" si="4"/>
        <v>114.6</v>
      </c>
      <c r="H21" s="75">
        <v>82383432.370000005</v>
      </c>
      <c r="I21" s="25"/>
      <c r="K21" s="21"/>
      <c r="M21" s="20"/>
      <c r="O21" s="20"/>
      <c r="U21" s="21"/>
      <c r="W21" s="26"/>
      <c r="X21" s="73">
        <v>94371933.420000002</v>
      </c>
    </row>
    <row r="22" spans="1:26" s="12" customFormat="1" ht="30.75" thickBot="1">
      <c r="A22" s="27">
        <v>643</v>
      </c>
      <c r="B22" s="28" t="s">
        <v>27</v>
      </c>
      <c r="C22" s="15">
        <f t="shared" si="0"/>
        <v>15905.798630000001</v>
      </c>
      <c r="D22" s="15">
        <f t="shared" si="1"/>
        <v>14164.088900000001</v>
      </c>
      <c r="E22" s="15">
        <f t="shared" si="3"/>
        <v>-1741.7097300000005</v>
      </c>
      <c r="F22" s="16">
        <f t="shared" si="4"/>
        <v>89</v>
      </c>
      <c r="H22" s="76">
        <v>15905798.630000001</v>
      </c>
      <c r="I22" s="29"/>
      <c r="K22" s="30"/>
      <c r="M22" s="31"/>
      <c r="O22" s="31"/>
      <c r="U22" s="30"/>
      <c r="W22" s="32"/>
      <c r="X22" s="74">
        <v>14164088.9</v>
      </c>
    </row>
    <row r="23" spans="1:26" s="33" customFormat="1" ht="15">
      <c r="A23" s="79" t="s">
        <v>28</v>
      </c>
      <c r="B23" s="80"/>
      <c r="C23" s="15">
        <f>H23/1000</f>
        <v>11708238.666020002</v>
      </c>
      <c r="D23" s="15">
        <f t="shared" si="1"/>
        <v>13489998.625309998</v>
      </c>
      <c r="E23" s="15">
        <f t="shared" si="3"/>
        <v>1781759.959289996</v>
      </c>
      <c r="F23" s="34">
        <f t="shared" si="4"/>
        <v>115.2</v>
      </c>
      <c r="G23" s="12"/>
      <c r="H23" s="35">
        <f>SUM(H7:H22)</f>
        <v>11708238666.020002</v>
      </c>
      <c r="U23" s="35">
        <f>SUM(U7:U22)</f>
        <v>0</v>
      </c>
      <c r="V23" s="35"/>
      <c r="W23" s="35">
        <f>SUM(W7:W22)</f>
        <v>0</v>
      </c>
      <c r="X23" s="35">
        <f>SUM(X7:X22)</f>
        <v>13489998625.309998</v>
      </c>
      <c r="Z23" s="35"/>
    </row>
    <row r="24" spans="1:26" ht="12.6" customHeight="1">
      <c r="A24" s="12"/>
      <c r="B24" s="36"/>
      <c r="C24" s="37"/>
      <c r="D24" s="12"/>
      <c r="E24" s="38"/>
    </row>
    <row r="25" spans="1:26" ht="16.899999999999999" customHeight="1">
      <c r="A25" s="12"/>
      <c r="B25" s="36"/>
      <c r="C25" s="37"/>
      <c r="D25" s="12"/>
      <c r="E25" s="39"/>
      <c r="F25" s="2"/>
      <c r="G25" s="2"/>
    </row>
    <row r="26" spans="1:26" ht="16.899999999999999" hidden="1" customHeight="1">
      <c r="A26" s="12" t="s">
        <v>29</v>
      </c>
      <c r="B26" s="36"/>
      <c r="C26" s="37"/>
      <c r="D26" s="12"/>
      <c r="E26" s="39"/>
      <c r="F26" s="2"/>
      <c r="G26" s="2"/>
    </row>
    <row r="27" spans="1:26" ht="16.899999999999999" hidden="1" customHeight="1">
      <c r="A27" s="12" t="s">
        <v>30</v>
      </c>
      <c r="B27" s="36"/>
      <c r="C27" s="37"/>
      <c r="D27" s="12"/>
      <c r="E27" s="39"/>
      <c r="F27" s="2"/>
      <c r="G27" s="2"/>
    </row>
    <row r="28" spans="1:26" ht="15.75" hidden="1">
      <c r="A28" s="12" t="s">
        <v>31</v>
      </c>
      <c r="B28" s="40"/>
      <c r="C28" s="41"/>
      <c r="E28" s="2"/>
    </row>
    <row r="29" spans="1:26" ht="15" hidden="1">
      <c r="A29" s="12" t="s">
        <v>32</v>
      </c>
      <c r="B29" s="40"/>
      <c r="C29" s="39"/>
      <c r="F29" s="39" t="s">
        <v>33</v>
      </c>
      <c r="G29" s="39"/>
    </row>
    <row r="30" spans="1:26">
      <c r="X30" s="42"/>
    </row>
    <row r="34" spans="5:5">
      <c r="E34" s="43"/>
    </row>
  </sheetData>
  <mergeCells count="4">
    <mergeCell ref="A2:F2"/>
    <mergeCell ref="A3:F3"/>
    <mergeCell ref="A4:F4"/>
    <mergeCell ref="A23:B23"/>
  </mergeCells>
  <pageMargins left="0.36000001430511502" right="0.22999998927116394" top="0.27559053897857694" bottom="0.74803149700164784" header="0.15748031437396998" footer="0.31496062874793995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55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38310</v>
      </c>
      <c r="D6" s="63">
        <v>41636</v>
      </c>
      <c r="E6" s="66">
        <f t="shared" ref="E6:E9" si="0">D6-C6</f>
        <v>3326</v>
      </c>
      <c r="F6" s="67">
        <f t="shared" ref="F6:F9" si="1">ROUND(D6/C6*100, 1)</f>
        <v>108.7</v>
      </c>
    </row>
    <row r="7" spans="1:6" s="12" customFormat="1" ht="15">
      <c r="A7" s="68">
        <v>601</v>
      </c>
      <c r="B7" s="69" t="s">
        <v>13</v>
      </c>
      <c r="C7" s="63">
        <v>207841</v>
      </c>
      <c r="D7" s="63">
        <v>226861</v>
      </c>
      <c r="E7" s="61">
        <f t="shared" si="0"/>
        <v>19020</v>
      </c>
      <c r="F7" s="67">
        <f t="shared" si="1"/>
        <v>109.2</v>
      </c>
    </row>
    <row r="8" spans="1:6" s="12" customFormat="1" ht="30">
      <c r="A8" s="68">
        <v>602</v>
      </c>
      <c r="B8" s="69" t="s">
        <v>14</v>
      </c>
      <c r="C8" s="63">
        <v>69115</v>
      </c>
      <c r="D8" s="63">
        <v>126924</v>
      </c>
      <c r="E8" s="61">
        <f t="shared" si="0"/>
        <v>57809</v>
      </c>
      <c r="F8" s="67">
        <f t="shared" si="1"/>
        <v>183.6</v>
      </c>
    </row>
    <row r="9" spans="1:6" s="12" customFormat="1" ht="30">
      <c r="A9" s="68">
        <v>604</v>
      </c>
      <c r="B9" s="69" t="s">
        <v>15</v>
      </c>
      <c r="C9" s="63">
        <v>94873</v>
      </c>
      <c r="D9" s="63">
        <v>111992</v>
      </c>
      <c r="E9" s="61">
        <f t="shared" si="0"/>
        <v>17119</v>
      </c>
      <c r="F9" s="67">
        <f t="shared" si="1"/>
        <v>118</v>
      </c>
    </row>
    <row r="10" spans="1:6" s="12" customFormat="1" ht="30" customHeight="1">
      <c r="A10" s="68">
        <v>605</v>
      </c>
      <c r="B10" s="69" t="s">
        <v>38</v>
      </c>
      <c r="C10" s="63">
        <v>25210</v>
      </c>
      <c r="D10" s="63">
        <v>26425</v>
      </c>
      <c r="E10" s="61">
        <f t="shared" ref="E10:E21" si="2">D10-C10</f>
        <v>1215</v>
      </c>
      <c r="F10" s="67">
        <f t="shared" ref="F10:F22" si="3">ROUND(D10/C10*100, 1)</f>
        <v>104.8</v>
      </c>
    </row>
    <row r="11" spans="1:6" s="12" customFormat="1" ht="30">
      <c r="A11" s="68">
        <v>606</v>
      </c>
      <c r="B11" s="69" t="s">
        <v>17</v>
      </c>
      <c r="C11" s="63">
        <v>2704190</v>
      </c>
      <c r="D11" s="63">
        <v>3052729</v>
      </c>
      <c r="E11" s="61">
        <f t="shared" si="2"/>
        <v>348539</v>
      </c>
      <c r="F11" s="67">
        <f t="shared" si="3"/>
        <v>112.9</v>
      </c>
    </row>
    <row r="12" spans="1:6" s="12" customFormat="1" ht="30" customHeight="1">
      <c r="A12" s="68">
        <v>607</v>
      </c>
      <c r="B12" s="69" t="s">
        <v>18</v>
      </c>
      <c r="C12" s="63">
        <v>524814</v>
      </c>
      <c r="D12" s="63">
        <v>322689</v>
      </c>
      <c r="E12" s="61">
        <f t="shared" si="2"/>
        <v>-202125</v>
      </c>
      <c r="F12" s="70">
        <f t="shared" si="3"/>
        <v>61.5</v>
      </c>
    </row>
    <row r="13" spans="1:6" s="12" customFormat="1" ht="45">
      <c r="A13" s="68">
        <v>609</v>
      </c>
      <c r="B13" s="69" t="s">
        <v>19</v>
      </c>
      <c r="C13" s="63">
        <v>1579866</v>
      </c>
      <c r="D13" s="63">
        <v>1642740</v>
      </c>
      <c r="E13" s="61">
        <f t="shared" si="2"/>
        <v>62874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63">
        <v>153880</v>
      </c>
      <c r="D14" s="63">
        <v>161168</v>
      </c>
      <c r="E14" s="61">
        <f t="shared" si="2"/>
        <v>7288</v>
      </c>
      <c r="F14" s="67">
        <f t="shared" si="3"/>
        <v>104.7</v>
      </c>
    </row>
    <row r="15" spans="1:6" s="12" customFormat="1" ht="30">
      <c r="A15" s="68">
        <v>617</v>
      </c>
      <c r="B15" s="69" t="s">
        <v>21</v>
      </c>
      <c r="C15" s="63">
        <v>92678</v>
      </c>
      <c r="D15" s="63">
        <v>120692</v>
      </c>
      <c r="E15" s="61">
        <f t="shared" si="2"/>
        <v>28014</v>
      </c>
      <c r="F15" s="67">
        <f t="shared" si="3"/>
        <v>130.19999999999999</v>
      </c>
    </row>
    <row r="16" spans="1:6" s="12" customFormat="1" ht="30">
      <c r="A16" s="68">
        <v>618</v>
      </c>
      <c r="B16" s="69" t="s">
        <v>22</v>
      </c>
      <c r="C16" s="63">
        <v>85524</v>
      </c>
      <c r="D16" s="63">
        <v>100696</v>
      </c>
      <c r="E16" s="61">
        <f t="shared" si="2"/>
        <v>15172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63">
        <v>141430</v>
      </c>
      <c r="D17" s="63">
        <v>188633</v>
      </c>
      <c r="E17" s="61">
        <f t="shared" si="2"/>
        <v>47203</v>
      </c>
      <c r="F17" s="67">
        <f t="shared" si="3"/>
        <v>133.4</v>
      </c>
    </row>
    <row r="18" spans="1:6" s="12" customFormat="1" ht="30">
      <c r="A18" s="68">
        <v>620</v>
      </c>
      <c r="B18" s="69" t="s">
        <v>24</v>
      </c>
      <c r="C18" s="63">
        <v>950317</v>
      </c>
      <c r="D18" s="63">
        <v>963333</v>
      </c>
      <c r="E18" s="61">
        <f t="shared" si="2"/>
        <v>13016</v>
      </c>
      <c r="F18" s="67">
        <f t="shared" si="3"/>
        <v>101.4</v>
      </c>
    </row>
    <row r="19" spans="1:6" s="12" customFormat="1" ht="30">
      <c r="A19" s="68">
        <v>621</v>
      </c>
      <c r="B19" s="69" t="s">
        <v>25</v>
      </c>
      <c r="C19" s="63">
        <v>945515</v>
      </c>
      <c r="D19" s="63">
        <v>318289</v>
      </c>
      <c r="E19" s="61">
        <f t="shared" si="2"/>
        <v>-627226</v>
      </c>
      <c r="F19" s="67">
        <f t="shared" si="3"/>
        <v>33.700000000000003</v>
      </c>
    </row>
    <row r="20" spans="1:6" s="12" customFormat="1" ht="45">
      <c r="A20" s="68">
        <v>624</v>
      </c>
      <c r="B20" s="69" t="s">
        <v>26</v>
      </c>
      <c r="C20" s="63">
        <v>60334</v>
      </c>
      <c r="D20" s="63">
        <v>60279</v>
      </c>
      <c r="E20" s="61">
        <f t="shared" si="2"/>
        <v>-55</v>
      </c>
      <c r="F20" s="67">
        <f t="shared" si="3"/>
        <v>99.9</v>
      </c>
    </row>
    <row r="21" spans="1:6" s="12" customFormat="1" ht="30">
      <c r="A21" s="71">
        <v>643</v>
      </c>
      <c r="B21" s="72" t="s">
        <v>27</v>
      </c>
      <c r="C21" s="63">
        <v>11337</v>
      </c>
      <c r="D21" s="63">
        <v>11606</v>
      </c>
      <c r="E21" s="61">
        <f t="shared" si="2"/>
        <v>269</v>
      </c>
      <c r="F21" s="67">
        <f t="shared" si="3"/>
        <v>102.4</v>
      </c>
    </row>
    <row r="22" spans="1:6" s="33" customFormat="1" ht="14.25">
      <c r="A22" s="83" t="s">
        <v>28</v>
      </c>
      <c r="B22" s="84"/>
      <c r="C22" s="52">
        <f>SUM(C6:C21)</f>
        <v>7685234</v>
      </c>
      <c r="D22" s="52">
        <f>SUM(D6:D21)</f>
        <v>7476692</v>
      </c>
      <c r="E22" s="53">
        <f>SUM(E6:E21)</f>
        <v>-208542</v>
      </c>
      <c r="F22" s="54">
        <f t="shared" si="3"/>
        <v>97.3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56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44795</v>
      </c>
      <c r="D6" s="63">
        <v>49186</v>
      </c>
      <c r="E6" s="66">
        <f t="shared" ref="E6:E9" si="0">D6-C6</f>
        <v>4391</v>
      </c>
      <c r="F6" s="67">
        <f t="shared" ref="F6:F9" si="1">ROUND(D6/C6*100, 1)</f>
        <v>109.8</v>
      </c>
    </row>
    <row r="7" spans="1:6" s="12" customFormat="1" ht="15">
      <c r="A7" s="68">
        <v>601</v>
      </c>
      <c r="B7" s="69" t="s">
        <v>13</v>
      </c>
      <c r="C7" s="63">
        <v>229422</v>
      </c>
      <c r="D7" s="63">
        <v>252436</v>
      </c>
      <c r="E7" s="61">
        <f t="shared" si="0"/>
        <v>23014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63">
        <v>76567</v>
      </c>
      <c r="D8" s="63">
        <v>142673</v>
      </c>
      <c r="E8" s="61">
        <f t="shared" si="0"/>
        <v>66106</v>
      </c>
      <c r="F8" s="67">
        <f t="shared" si="1"/>
        <v>186.3</v>
      </c>
    </row>
    <row r="9" spans="1:6" s="12" customFormat="1" ht="30">
      <c r="A9" s="68">
        <v>604</v>
      </c>
      <c r="B9" s="69" t="s">
        <v>15</v>
      </c>
      <c r="C9" s="63">
        <v>105889</v>
      </c>
      <c r="D9" s="63">
        <v>124353</v>
      </c>
      <c r="E9" s="61">
        <f t="shared" si="0"/>
        <v>18464</v>
      </c>
      <c r="F9" s="67">
        <f t="shared" si="1"/>
        <v>117.4</v>
      </c>
    </row>
    <row r="10" spans="1:6" s="12" customFormat="1" ht="30" customHeight="1">
      <c r="A10" s="68">
        <v>605</v>
      </c>
      <c r="B10" s="69" t="s">
        <v>38</v>
      </c>
      <c r="C10" s="63">
        <v>27886</v>
      </c>
      <c r="D10" s="63">
        <v>29503</v>
      </c>
      <c r="E10" s="61">
        <f t="shared" ref="E10:E21" si="2">D10-C10</f>
        <v>1617</v>
      </c>
      <c r="F10" s="67">
        <f t="shared" ref="F10:F22" si="3">ROUND(D10/C10*100, 1)</f>
        <v>105.8</v>
      </c>
    </row>
    <row r="11" spans="1:6" s="12" customFormat="1" ht="30">
      <c r="A11" s="68">
        <v>606</v>
      </c>
      <c r="B11" s="69" t="s">
        <v>17</v>
      </c>
      <c r="C11" s="63">
        <v>3021732</v>
      </c>
      <c r="D11" s="63">
        <v>3423562</v>
      </c>
      <c r="E11" s="61">
        <f t="shared" si="2"/>
        <v>401830</v>
      </c>
      <c r="F11" s="67">
        <f t="shared" si="3"/>
        <v>113.3</v>
      </c>
    </row>
    <row r="12" spans="1:6" s="12" customFormat="1" ht="30" customHeight="1">
      <c r="A12" s="68">
        <v>607</v>
      </c>
      <c r="B12" s="69" t="s">
        <v>18</v>
      </c>
      <c r="C12" s="63">
        <v>563017</v>
      </c>
      <c r="D12" s="63">
        <v>357846</v>
      </c>
      <c r="E12" s="61">
        <f t="shared" si="2"/>
        <v>-205171</v>
      </c>
      <c r="F12" s="70">
        <f t="shared" si="3"/>
        <v>63.6</v>
      </c>
    </row>
    <row r="13" spans="1:6" s="12" customFormat="1" ht="45">
      <c r="A13" s="68">
        <v>609</v>
      </c>
      <c r="B13" s="69" t="s">
        <v>19</v>
      </c>
      <c r="C13" s="63">
        <v>1734127</v>
      </c>
      <c r="D13" s="63">
        <v>1804507</v>
      </c>
      <c r="E13" s="61">
        <f t="shared" si="2"/>
        <v>70380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63">
        <v>169333</v>
      </c>
      <c r="D14" s="63">
        <v>182843</v>
      </c>
      <c r="E14" s="61">
        <f t="shared" si="2"/>
        <v>13510</v>
      </c>
      <c r="F14" s="67">
        <f t="shared" si="3"/>
        <v>108</v>
      </c>
    </row>
    <row r="15" spans="1:6" s="12" customFormat="1" ht="30">
      <c r="A15" s="68">
        <v>617</v>
      </c>
      <c r="B15" s="69" t="s">
        <v>21</v>
      </c>
      <c r="C15" s="63">
        <v>99878</v>
      </c>
      <c r="D15" s="63">
        <v>129435</v>
      </c>
      <c r="E15" s="61">
        <f t="shared" si="2"/>
        <v>29557</v>
      </c>
      <c r="F15" s="67">
        <f t="shared" si="3"/>
        <v>129.6</v>
      </c>
    </row>
    <row r="16" spans="1:6" s="12" customFormat="1" ht="30">
      <c r="A16" s="68">
        <v>618</v>
      </c>
      <c r="B16" s="69" t="s">
        <v>22</v>
      </c>
      <c r="C16" s="63">
        <v>93056</v>
      </c>
      <c r="D16" s="63">
        <v>111482</v>
      </c>
      <c r="E16" s="61">
        <f t="shared" si="2"/>
        <v>18426</v>
      </c>
      <c r="F16" s="67">
        <f t="shared" si="3"/>
        <v>119.8</v>
      </c>
    </row>
    <row r="17" spans="1:6" s="12" customFormat="1" ht="30">
      <c r="A17" s="68">
        <v>619</v>
      </c>
      <c r="B17" s="69" t="s">
        <v>23</v>
      </c>
      <c r="C17" s="63">
        <v>152824</v>
      </c>
      <c r="D17" s="63">
        <v>204064</v>
      </c>
      <c r="E17" s="61">
        <f t="shared" si="2"/>
        <v>51240</v>
      </c>
      <c r="F17" s="67">
        <f t="shared" si="3"/>
        <v>133.5</v>
      </c>
    </row>
    <row r="18" spans="1:6" s="12" customFormat="1" ht="30">
      <c r="A18" s="68">
        <v>620</v>
      </c>
      <c r="B18" s="69" t="s">
        <v>24</v>
      </c>
      <c r="C18" s="63">
        <v>1007206</v>
      </c>
      <c r="D18" s="63">
        <v>1217684</v>
      </c>
      <c r="E18" s="61">
        <f t="shared" si="2"/>
        <v>210478</v>
      </c>
      <c r="F18" s="67">
        <f t="shared" si="3"/>
        <v>120.9</v>
      </c>
    </row>
    <row r="19" spans="1:6" s="12" customFormat="1" ht="30">
      <c r="A19" s="68">
        <v>621</v>
      </c>
      <c r="B19" s="69" t="s">
        <v>25</v>
      </c>
      <c r="C19" s="63">
        <v>979665</v>
      </c>
      <c r="D19" s="63">
        <v>665297</v>
      </c>
      <c r="E19" s="61">
        <f t="shared" si="2"/>
        <v>-314368</v>
      </c>
      <c r="F19" s="67">
        <f t="shared" si="3"/>
        <v>67.900000000000006</v>
      </c>
    </row>
    <row r="20" spans="1:6" s="12" customFormat="1" ht="45">
      <c r="A20" s="68">
        <v>624</v>
      </c>
      <c r="B20" s="69" t="s">
        <v>26</v>
      </c>
      <c r="C20" s="63">
        <v>66092</v>
      </c>
      <c r="D20" s="63">
        <v>67530</v>
      </c>
      <c r="E20" s="61">
        <f t="shared" si="2"/>
        <v>1438</v>
      </c>
      <c r="F20" s="67">
        <f t="shared" si="3"/>
        <v>102.2</v>
      </c>
    </row>
    <row r="21" spans="1:6" s="12" customFormat="1" ht="30">
      <c r="A21" s="71">
        <v>643</v>
      </c>
      <c r="B21" s="72" t="s">
        <v>27</v>
      </c>
      <c r="C21" s="63">
        <v>12405</v>
      </c>
      <c r="D21" s="63">
        <v>12744</v>
      </c>
      <c r="E21" s="61">
        <f t="shared" si="2"/>
        <v>339</v>
      </c>
      <c r="F21" s="67">
        <f t="shared" si="3"/>
        <v>102.7</v>
      </c>
    </row>
    <row r="22" spans="1:6" s="33" customFormat="1" ht="14.25">
      <c r="A22" s="83" t="s">
        <v>28</v>
      </c>
      <c r="B22" s="84"/>
      <c r="C22" s="52">
        <f>SUM(C6:C21)</f>
        <v>8383894</v>
      </c>
      <c r="D22" s="52">
        <f>SUM(D6:D21)</f>
        <v>8775145</v>
      </c>
      <c r="E22" s="53">
        <f>SUM(E6:E21)</f>
        <v>391251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34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48">
        <v>6229</v>
      </c>
      <c r="D6" s="49">
        <v>6419</v>
      </c>
      <c r="E6" s="15">
        <f t="shared" ref="E6:E9" si="0">D6-C6</f>
        <v>190</v>
      </c>
      <c r="F6" s="16">
        <f t="shared" ref="F6:F9" si="1">ROUND(D6/C6*100, 1)</f>
        <v>103.1</v>
      </c>
    </row>
    <row r="7" spans="1:6" s="12" customFormat="1" ht="15">
      <c r="A7" s="23">
        <v>601</v>
      </c>
      <c r="B7" s="24" t="s">
        <v>13</v>
      </c>
      <c r="C7" s="48">
        <v>26785</v>
      </c>
      <c r="D7" s="49">
        <v>31587</v>
      </c>
      <c r="E7" s="48">
        <f t="shared" si="0"/>
        <v>4802</v>
      </c>
      <c r="F7" s="16">
        <f t="shared" si="1"/>
        <v>117.9</v>
      </c>
    </row>
    <row r="8" spans="1:6" s="12" customFormat="1" ht="30">
      <c r="A8" s="23">
        <v>602</v>
      </c>
      <c r="B8" s="24" t="s">
        <v>14</v>
      </c>
      <c r="C8" s="48">
        <v>8535</v>
      </c>
      <c r="D8" s="49">
        <v>7223</v>
      </c>
      <c r="E8" s="48">
        <f t="shared" si="0"/>
        <v>-1312</v>
      </c>
      <c r="F8" s="16">
        <f t="shared" si="1"/>
        <v>84.6</v>
      </c>
    </row>
    <row r="9" spans="1:6" s="12" customFormat="1" ht="30">
      <c r="A9" s="23">
        <v>604</v>
      </c>
      <c r="B9" s="24" t="s">
        <v>15</v>
      </c>
      <c r="C9" s="48">
        <v>21347</v>
      </c>
      <c r="D9" s="49">
        <v>25773</v>
      </c>
      <c r="E9" s="48">
        <f t="shared" si="0"/>
        <v>4426</v>
      </c>
      <c r="F9" s="16">
        <f t="shared" si="1"/>
        <v>120.7</v>
      </c>
    </row>
    <row r="10" spans="1:6" s="12" customFormat="1" ht="45">
      <c r="A10" s="23">
        <v>605</v>
      </c>
      <c r="B10" s="24" t="s">
        <v>38</v>
      </c>
      <c r="C10" s="48">
        <v>2487</v>
      </c>
      <c r="D10" s="49">
        <v>2718</v>
      </c>
      <c r="E10" s="48">
        <f t="shared" ref="E10:E21" si="2">D10-C10</f>
        <v>231</v>
      </c>
      <c r="F10" s="16">
        <f t="shared" ref="F10:F22" si="3">ROUND(D10/C10*100, 1)</f>
        <v>109.3</v>
      </c>
    </row>
    <row r="11" spans="1:6" s="12" customFormat="1" ht="30">
      <c r="A11" s="23">
        <v>606</v>
      </c>
      <c r="B11" s="24" t="s">
        <v>17</v>
      </c>
      <c r="C11" s="48">
        <v>399795</v>
      </c>
      <c r="D11" s="49">
        <v>420277</v>
      </c>
      <c r="E11" s="48">
        <f t="shared" si="2"/>
        <v>20482</v>
      </c>
      <c r="F11" s="16">
        <f t="shared" si="3"/>
        <v>105.1</v>
      </c>
    </row>
    <row r="12" spans="1:6" s="12" customFormat="1" ht="45">
      <c r="A12" s="23">
        <v>607</v>
      </c>
      <c r="B12" s="24" t="s">
        <v>18</v>
      </c>
      <c r="C12" s="48">
        <v>28550</v>
      </c>
      <c r="D12" s="49">
        <v>34499</v>
      </c>
      <c r="E12" s="48">
        <f t="shared" si="2"/>
        <v>5949</v>
      </c>
      <c r="F12" s="34">
        <f t="shared" si="3"/>
        <v>120.8</v>
      </c>
    </row>
    <row r="13" spans="1:6" s="12" customFormat="1" ht="45">
      <c r="A13" s="23">
        <v>609</v>
      </c>
      <c r="B13" s="24" t="s">
        <v>19</v>
      </c>
      <c r="C13" s="48">
        <v>331620</v>
      </c>
      <c r="D13" s="49">
        <v>325447</v>
      </c>
      <c r="E13" s="48">
        <f t="shared" si="2"/>
        <v>-6173</v>
      </c>
      <c r="F13" s="16">
        <f t="shared" si="3"/>
        <v>98.1</v>
      </c>
    </row>
    <row r="14" spans="1:6" s="12" customFormat="1" ht="30">
      <c r="A14" s="23">
        <v>611</v>
      </c>
      <c r="B14" s="24" t="s">
        <v>20</v>
      </c>
      <c r="C14" s="48">
        <v>19273</v>
      </c>
      <c r="D14" s="49">
        <v>20453</v>
      </c>
      <c r="E14" s="48">
        <f t="shared" si="2"/>
        <v>1180</v>
      </c>
      <c r="F14" s="16">
        <f t="shared" si="3"/>
        <v>106.1</v>
      </c>
    </row>
    <row r="15" spans="1:6" s="12" customFormat="1" ht="30">
      <c r="A15" s="23">
        <v>617</v>
      </c>
      <c r="B15" s="24" t="s">
        <v>21</v>
      </c>
      <c r="C15" s="48">
        <v>13746</v>
      </c>
      <c r="D15" s="49">
        <v>16455</v>
      </c>
      <c r="E15" s="48">
        <f t="shared" si="2"/>
        <v>2709</v>
      </c>
      <c r="F15" s="16">
        <f t="shared" si="3"/>
        <v>119.7</v>
      </c>
    </row>
    <row r="16" spans="1:6" s="12" customFormat="1" ht="30">
      <c r="A16" s="23">
        <v>618</v>
      </c>
      <c r="B16" s="24" t="s">
        <v>22</v>
      </c>
      <c r="C16" s="48">
        <v>9007</v>
      </c>
      <c r="D16" s="49">
        <v>13533</v>
      </c>
      <c r="E16" s="48">
        <f t="shared" si="2"/>
        <v>4526</v>
      </c>
      <c r="F16" s="16">
        <f t="shared" si="3"/>
        <v>150.19999999999999</v>
      </c>
    </row>
    <row r="17" spans="1:6" s="12" customFormat="1" ht="30">
      <c r="A17" s="23">
        <v>619</v>
      </c>
      <c r="B17" s="24" t="s">
        <v>23</v>
      </c>
      <c r="C17" s="48">
        <v>23021</v>
      </c>
      <c r="D17" s="49">
        <v>28624</v>
      </c>
      <c r="E17" s="48">
        <f t="shared" si="2"/>
        <v>5603</v>
      </c>
      <c r="F17" s="16">
        <f t="shared" si="3"/>
        <v>124.3</v>
      </c>
    </row>
    <row r="18" spans="1:6" s="12" customFormat="1" ht="30">
      <c r="A18" s="23">
        <v>620</v>
      </c>
      <c r="B18" s="24" t="s">
        <v>24</v>
      </c>
      <c r="C18" s="48">
        <v>41255</v>
      </c>
      <c r="D18" s="49">
        <v>41400</v>
      </c>
      <c r="E18" s="48">
        <f t="shared" si="2"/>
        <v>145</v>
      </c>
      <c r="F18" s="16">
        <f t="shared" si="3"/>
        <v>100.4</v>
      </c>
    </row>
    <row r="19" spans="1:6" s="12" customFormat="1" ht="30">
      <c r="A19" s="23">
        <v>621</v>
      </c>
      <c r="B19" s="24" t="s">
        <v>25</v>
      </c>
      <c r="C19" s="48">
        <v>4084</v>
      </c>
      <c r="D19" s="49">
        <v>4634</v>
      </c>
      <c r="E19" s="48">
        <f t="shared" si="2"/>
        <v>550</v>
      </c>
      <c r="F19" s="16">
        <f t="shared" si="3"/>
        <v>113.5</v>
      </c>
    </row>
    <row r="20" spans="1:6" s="12" customFormat="1" ht="45">
      <c r="A20" s="23">
        <v>624</v>
      </c>
      <c r="B20" s="24" t="s">
        <v>26</v>
      </c>
      <c r="C20" s="48">
        <v>6993</v>
      </c>
      <c r="D20" s="49">
        <v>7997</v>
      </c>
      <c r="E20" s="48">
        <f t="shared" si="2"/>
        <v>1004</v>
      </c>
      <c r="F20" s="16">
        <f t="shared" si="3"/>
        <v>114.4</v>
      </c>
    </row>
    <row r="21" spans="1:6" s="12" customFormat="1" ht="30">
      <c r="A21" s="50">
        <v>643</v>
      </c>
      <c r="B21" s="28" t="s">
        <v>27</v>
      </c>
      <c r="C21" s="51">
        <v>1724</v>
      </c>
      <c r="D21" s="49">
        <v>1809</v>
      </c>
      <c r="E21" s="48">
        <f t="shared" si="2"/>
        <v>85</v>
      </c>
      <c r="F21" s="16">
        <f t="shared" si="3"/>
        <v>104.9</v>
      </c>
    </row>
    <row r="22" spans="1:6" s="33" customFormat="1" ht="14.25">
      <c r="A22" s="83" t="s">
        <v>28</v>
      </c>
      <c r="B22" s="84"/>
      <c r="C22" s="52">
        <f>SUM(C6:C21)</f>
        <v>944451</v>
      </c>
      <c r="D22" s="52">
        <f>SUM(D6:D21)</f>
        <v>988848</v>
      </c>
      <c r="E22" s="53">
        <f>SUM(E6:E21)</f>
        <v>44397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42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1">
        <v>9643</v>
      </c>
      <c r="D6" s="49">
        <v>10107</v>
      </c>
      <c r="E6" s="15">
        <f t="shared" ref="E6:E9" si="0">D6-C6</f>
        <v>464</v>
      </c>
      <c r="F6" s="16">
        <f t="shared" ref="F6:F9" si="1">ROUND(D6/C6*100, 1)</f>
        <v>104.8</v>
      </c>
    </row>
    <row r="7" spans="1:6" s="12" customFormat="1" ht="15">
      <c r="A7" s="23">
        <v>601</v>
      </c>
      <c r="B7" s="24" t="s">
        <v>13</v>
      </c>
      <c r="C7" s="61">
        <v>46681</v>
      </c>
      <c r="D7" s="49">
        <v>51591</v>
      </c>
      <c r="E7" s="48">
        <f t="shared" si="0"/>
        <v>4910</v>
      </c>
      <c r="F7" s="16">
        <f t="shared" si="1"/>
        <v>110.5</v>
      </c>
    </row>
    <row r="8" spans="1:6" s="12" customFormat="1" ht="30">
      <c r="A8" s="23">
        <v>602</v>
      </c>
      <c r="B8" s="24" t="s">
        <v>14</v>
      </c>
      <c r="C8" s="61">
        <v>15637</v>
      </c>
      <c r="D8" s="49">
        <v>13324</v>
      </c>
      <c r="E8" s="48">
        <f t="shared" si="0"/>
        <v>-2313</v>
      </c>
      <c r="F8" s="16">
        <f t="shared" si="1"/>
        <v>85.2</v>
      </c>
    </row>
    <row r="9" spans="1:6" s="12" customFormat="1" ht="30">
      <c r="A9" s="23">
        <v>604</v>
      </c>
      <c r="B9" s="24" t="s">
        <v>15</v>
      </c>
      <c r="C9" s="61">
        <v>29658</v>
      </c>
      <c r="D9" s="49">
        <v>36607</v>
      </c>
      <c r="E9" s="48">
        <f t="shared" si="0"/>
        <v>6949</v>
      </c>
      <c r="F9" s="16">
        <f t="shared" si="1"/>
        <v>123.4</v>
      </c>
    </row>
    <row r="10" spans="1:6" s="12" customFormat="1" ht="45">
      <c r="A10" s="23">
        <v>605</v>
      </c>
      <c r="B10" s="24" t="s">
        <v>38</v>
      </c>
      <c r="C10" s="61">
        <v>6468</v>
      </c>
      <c r="D10" s="49">
        <v>6975</v>
      </c>
      <c r="E10" s="48">
        <f t="shared" ref="E10:E21" si="2">D10-C10</f>
        <v>507</v>
      </c>
      <c r="F10" s="16">
        <f t="shared" ref="F10:F22" si="3">ROUND(D10/C10*100, 1)</f>
        <v>107.8</v>
      </c>
    </row>
    <row r="11" spans="1:6" s="12" customFormat="1" ht="30">
      <c r="A11" s="23">
        <v>606</v>
      </c>
      <c r="B11" s="24" t="s">
        <v>17</v>
      </c>
      <c r="C11" s="61">
        <v>681081</v>
      </c>
      <c r="D11" s="49">
        <v>739539</v>
      </c>
      <c r="E11" s="48">
        <f t="shared" si="2"/>
        <v>58458</v>
      </c>
      <c r="F11" s="16">
        <f t="shared" si="3"/>
        <v>108.6</v>
      </c>
    </row>
    <row r="12" spans="1:6" s="12" customFormat="1" ht="45">
      <c r="A12" s="23">
        <v>607</v>
      </c>
      <c r="B12" s="24" t="s">
        <v>18</v>
      </c>
      <c r="C12" s="61">
        <v>133374</v>
      </c>
      <c r="D12" s="49">
        <v>76589</v>
      </c>
      <c r="E12" s="48">
        <f t="shared" si="2"/>
        <v>-56785</v>
      </c>
      <c r="F12" s="34">
        <f t="shared" si="3"/>
        <v>57.4</v>
      </c>
    </row>
    <row r="13" spans="1:6" s="12" customFormat="1" ht="45">
      <c r="A13" s="23">
        <v>609</v>
      </c>
      <c r="B13" s="24" t="s">
        <v>19</v>
      </c>
      <c r="C13" s="61">
        <v>493124</v>
      </c>
      <c r="D13" s="49">
        <v>505748</v>
      </c>
      <c r="E13" s="48">
        <f t="shared" si="2"/>
        <v>12624</v>
      </c>
      <c r="F13" s="16">
        <f t="shared" si="3"/>
        <v>102.6</v>
      </c>
    </row>
    <row r="14" spans="1:6" s="12" customFormat="1" ht="30">
      <c r="A14" s="23">
        <v>611</v>
      </c>
      <c r="B14" s="24" t="s">
        <v>20</v>
      </c>
      <c r="C14" s="61">
        <v>35841</v>
      </c>
      <c r="D14" s="49">
        <v>36083</v>
      </c>
      <c r="E14" s="48">
        <f t="shared" si="2"/>
        <v>242</v>
      </c>
      <c r="F14" s="16">
        <f t="shared" si="3"/>
        <v>100.7</v>
      </c>
    </row>
    <row r="15" spans="1:6" s="12" customFormat="1" ht="30">
      <c r="A15" s="23">
        <v>617</v>
      </c>
      <c r="B15" s="24" t="s">
        <v>21</v>
      </c>
      <c r="C15" s="61">
        <v>24897</v>
      </c>
      <c r="D15" s="49">
        <v>31267</v>
      </c>
      <c r="E15" s="48">
        <f t="shared" si="2"/>
        <v>6370</v>
      </c>
      <c r="F15" s="16">
        <f t="shared" si="3"/>
        <v>125.6</v>
      </c>
    </row>
    <row r="16" spans="1:6" s="12" customFormat="1" ht="30">
      <c r="A16" s="23">
        <v>618</v>
      </c>
      <c r="B16" s="24" t="s">
        <v>22</v>
      </c>
      <c r="C16" s="61">
        <v>20331</v>
      </c>
      <c r="D16" s="49">
        <v>24221</v>
      </c>
      <c r="E16" s="48">
        <f t="shared" si="2"/>
        <v>3890</v>
      </c>
      <c r="F16" s="16">
        <f t="shared" si="3"/>
        <v>119.1</v>
      </c>
    </row>
    <row r="17" spans="1:6" s="12" customFormat="1" ht="30">
      <c r="A17" s="23">
        <v>619</v>
      </c>
      <c r="B17" s="24" t="s">
        <v>23</v>
      </c>
      <c r="C17" s="61">
        <v>40865</v>
      </c>
      <c r="D17" s="49">
        <v>52986</v>
      </c>
      <c r="E17" s="48">
        <f t="shared" si="2"/>
        <v>12121</v>
      </c>
      <c r="F17" s="16">
        <f t="shared" si="3"/>
        <v>129.69999999999999</v>
      </c>
    </row>
    <row r="18" spans="1:6" s="12" customFormat="1" ht="30">
      <c r="A18" s="23">
        <v>620</v>
      </c>
      <c r="B18" s="24" t="s">
        <v>24</v>
      </c>
      <c r="C18" s="61">
        <v>84717</v>
      </c>
      <c r="D18" s="49">
        <v>111179</v>
      </c>
      <c r="E18" s="48">
        <f t="shared" si="2"/>
        <v>26462</v>
      </c>
      <c r="F18" s="16">
        <f t="shared" si="3"/>
        <v>131.19999999999999</v>
      </c>
    </row>
    <row r="19" spans="1:6" s="12" customFormat="1" ht="30">
      <c r="A19" s="23">
        <v>621</v>
      </c>
      <c r="B19" s="24" t="s">
        <v>25</v>
      </c>
      <c r="C19" s="61">
        <v>28968</v>
      </c>
      <c r="D19" s="49">
        <v>50105</v>
      </c>
      <c r="E19" s="48">
        <f t="shared" si="2"/>
        <v>21137</v>
      </c>
      <c r="F19" s="16">
        <f t="shared" si="3"/>
        <v>173</v>
      </c>
    </row>
    <row r="20" spans="1:6" s="12" customFormat="1" ht="45">
      <c r="A20" s="23">
        <v>624</v>
      </c>
      <c r="B20" s="24" t="s">
        <v>26</v>
      </c>
      <c r="C20" s="61">
        <v>12453</v>
      </c>
      <c r="D20" s="49">
        <v>14325</v>
      </c>
      <c r="E20" s="48">
        <f t="shared" si="2"/>
        <v>1872</v>
      </c>
      <c r="F20" s="16">
        <f t="shared" si="3"/>
        <v>115</v>
      </c>
    </row>
    <row r="21" spans="1:6" s="12" customFormat="1" ht="30">
      <c r="A21" s="50">
        <v>643</v>
      </c>
      <c r="B21" s="28" t="s">
        <v>27</v>
      </c>
      <c r="C21" s="62">
        <v>2982</v>
      </c>
      <c r="D21" s="49">
        <v>2877</v>
      </c>
      <c r="E21" s="48">
        <f t="shared" si="2"/>
        <v>-105</v>
      </c>
      <c r="F21" s="16">
        <f t="shared" si="3"/>
        <v>96.5</v>
      </c>
    </row>
    <row r="22" spans="1:6" s="33" customFormat="1" ht="14.25">
      <c r="A22" s="83" t="s">
        <v>28</v>
      </c>
      <c r="B22" s="84"/>
      <c r="C22" s="52">
        <f>SUM(C6:C21)</f>
        <v>1666720</v>
      </c>
      <c r="D22" s="52">
        <f>SUM(D6:D21)</f>
        <v>1763523</v>
      </c>
      <c r="E22" s="53">
        <f>SUM(E6:E21)</f>
        <v>96803</v>
      </c>
      <c r="F22" s="54">
        <f t="shared" si="3"/>
        <v>105.8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43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3">
        <v>12968</v>
      </c>
      <c r="D6" s="49">
        <v>13828</v>
      </c>
      <c r="E6" s="15">
        <f t="shared" ref="E6:E9" si="0">D6-C6</f>
        <v>860</v>
      </c>
      <c r="F6" s="16">
        <f t="shared" ref="F6:F9" si="1">ROUND(D6/C6*100, 1)</f>
        <v>106.6</v>
      </c>
    </row>
    <row r="7" spans="1:6" s="12" customFormat="1" ht="15">
      <c r="A7" s="23">
        <v>601</v>
      </c>
      <c r="B7" s="24" t="s">
        <v>13</v>
      </c>
      <c r="C7" s="63">
        <v>67726</v>
      </c>
      <c r="D7" s="49">
        <v>79743</v>
      </c>
      <c r="E7" s="48">
        <f t="shared" si="0"/>
        <v>12017</v>
      </c>
      <c r="F7" s="16">
        <f t="shared" si="1"/>
        <v>117.7</v>
      </c>
    </row>
    <row r="8" spans="1:6" s="12" customFormat="1" ht="30">
      <c r="A8" s="23">
        <v>602</v>
      </c>
      <c r="B8" s="24" t="s">
        <v>14</v>
      </c>
      <c r="C8" s="63">
        <v>21570</v>
      </c>
      <c r="D8" s="49">
        <v>37586</v>
      </c>
      <c r="E8" s="48">
        <f t="shared" si="0"/>
        <v>16016</v>
      </c>
      <c r="F8" s="16">
        <f t="shared" si="1"/>
        <v>174.3</v>
      </c>
    </row>
    <row r="9" spans="1:6" s="12" customFormat="1" ht="30">
      <c r="A9" s="23">
        <v>604</v>
      </c>
      <c r="B9" s="24" t="s">
        <v>15</v>
      </c>
      <c r="C9" s="63">
        <v>40094</v>
      </c>
      <c r="D9" s="49">
        <v>46853</v>
      </c>
      <c r="E9" s="48">
        <f t="shared" si="0"/>
        <v>6759</v>
      </c>
      <c r="F9" s="16">
        <f t="shared" si="1"/>
        <v>116.9</v>
      </c>
    </row>
    <row r="10" spans="1:6" s="12" customFormat="1" ht="45">
      <c r="A10" s="23">
        <v>605</v>
      </c>
      <c r="B10" s="24" t="s">
        <v>38</v>
      </c>
      <c r="C10" s="63">
        <v>8620</v>
      </c>
      <c r="D10" s="49">
        <v>9751</v>
      </c>
      <c r="E10" s="48">
        <f t="shared" ref="E10:E21" si="2">D10-C10</f>
        <v>1131</v>
      </c>
      <c r="F10" s="16">
        <f t="shared" ref="F10:F22" si="3">ROUND(D10/C10*100, 1)</f>
        <v>113.1</v>
      </c>
    </row>
    <row r="11" spans="1:6" s="12" customFormat="1" ht="30">
      <c r="A11" s="23">
        <v>606</v>
      </c>
      <c r="B11" s="24" t="s">
        <v>17</v>
      </c>
      <c r="C11" s="63">
        <v>976298</v>
      </c>
      <c r="D11" s="49">
        <v>1064298</v>
      </c>
      <c r="E11" s="48">
        <f t="shared" si="2"/>
        <v>88000</v>
      </c>
      <c r="F11" s="16">
        <f t="shared" si="3"/>
        <v>109</v>
      </c>
    </row>
    <row r="12" spans="1:6" s="12" customFormat="1" ht="45">
      <c r="A12" s="23">
        <v>607</v>
      </c>
      <c r="B12" s="24" t="s">
        <v>18</v>
      </c>
      <c r="C12" s="63">
        <v>158759</v>
      </c>
      <c r="D12" s="49">
        <v>127349</v>
      </c>
      <c r="E12" s="48">
        <f t="shared" si="2"/>
        <v>-31410</v>
      </c>
      <c r="F12" s="34">
        <f t="shared" si="3"/>
        <v>80.2</v>
      </c>
    </row>
    <row r="13" spans="1:6" s="12" customFormat="1" ht="45">
      <c r="A13" s="23">
        <v>609</v>
      </c>
      <c r="B13" s="24" t="s">
        <v>19</v>
      </c>
      <c r="C13" s="63">
        <v>653512</v>
      </c>
      <c r="D13" s="49">
        <v>680209</v>
      </c>
      <c r="E13" s="48">
        <f t="shared" si="2"/>
        <v>26697</v>
      </c>
      <c r="F13" s="16">
        <f t="shared" si="3"/>
        <v>104.1</v>
      </c>
    </row>
    <row r="14" spans="1:6" s="12" customFormat="1" ht="30">
      <c r="A14" s="23">
        <v>611</v>
      </c>
      <c r="B14" s="24" t="s">
        <v>20</v>
      </c>
      <c r="C14" s="63">
        <v>52622</v>
      </c>
      <c r="D14" s="49">
        <v>51485</v>
      </c>
      <c r="E14" s="48">
        <f t="shared" si="2"/>
        <v>-1137</v>
      </c>
      <c r="F14" s="16">
        <f t="shared" si="3"/>
        <v>97.8</v>
      </c>
    </row>
    <row r="15" spans="1:6" s="12" customFormat="1" ht="30">
      <c r="A15" s="23">
        <v>617</v>
      </c>
      <c r="B15" s="24" t="s">
        <v>21</v>
      </c>
      <c r="C15" s="63">
        <v>33628</v>
      </c>
      <c r="D15" s="49">
        <v>42791</v>
      </c>
      <c r="E15" s="48">
        <f t="shared" si="2"/>
        <v>9163</v>
      </c>
      <c r="F15" s="16">
        <f t="shared" si="3"/>
        <v>127.2</v>
      </c>
    </row>
    <row r="16" spans="1:6" s="12" customFormat="1" ht="30">
      <c r="A16" s="23">
        <v>618</v>
      </c>
      <c r="B16" s="24" t="s">
        <v>22</v>
      </c>
      <c r="C16" s="63">
        <v>28735</v>
      </c>
      <c r="D16" s="49">
        <v>34867</v>
      </c>
      <c r="E16" s="48">
        <f t="shared" si="2"/>
        <v>6132</v>
      </c>
      <c r="F16" s="16">
        <f t="shared" si="3"/>
        <v>121.3</v>
      </c>
    </row>
    <row r="17" spans="1:6" s="12" customFormat="1" ht="30">
      <c r="A17" s="23">
        <v>619</v>
      </c>
      <c r="B17" s="24" t="s">
        <v>23</v>
      </c>
      <c r="C17" s="63">
        <v>54039</v>
      </c>
      <c r="D17" s="49">
        <v>69749</v>
      </c>
      <c r="E17" s="48">
        <f t="shared" si="2"/>
        <v>15710</v>
      </c>
      <c r="F17" s="16">
        <f t="shared" si="3"/>
        <v>129.1</v>
      </c>
    </row>
    <row r="18" spans="1:6" s="12" customFormat="1" ht="30">
      <c r="A18" s="23">
        <v>620</v>
      </c>
      <c r="B18" s="24" t="s">
        <v>24</v>
      </c>
      <c r="C18" s="63">
        <v>164625</v>
      </c>
      <c r="D18" s="49">
        <v>169481</v>
      </c>
      <c r="E18" s="48">
        <f t="shared" si="2"/>
        <v>4856</v>
      </c>
      <c r="F18" s="16">
        <f t="shared" si="3"/>
        <v>102.9</v>
      </c>
    </row>
    <row r="19" spans="1:6" s="12" customFormat="1" ht="30">
      <c r="A19" s="23">
        <v>621</v>
      </c>
      <c r="B19" s="24" t="s">
        <v>25</v>
      </c>
      <c r="C19" s="63">
        <v>44331</v>
      </c>
      <c r="D19" s="49">
        <v>54438</v>
      </c>
      <c r="E19" s="48">
        <f t="shared" si="2"/>
        <v>10107</v>
      </c>
      <c r="F19" s="16">
        <f t="shared" si="3"/>
        <v>122.8</v>
      </c>
    </row>
    <row r="20" spans="1:6" s="12" customFormat="1" ht="45">
      <c r="A20" s="23">
        <v>624</v>
      </c>
      <c r="B20" s="24" t="s">
        <v>26</v>
      </c>
      <c r="C20" s="63">
        <v>18877</v>
      </c>
      <c r="D20" s="49">
        <v>20603</v>
      </c>
      <c r="E20" s="48">
        <f t="shared" si="2"/>
        <v>1726</v>
      </c>
      <c r="F20" s="16">
        <f t="shared" si="3"/>
        <v>109.1</v>
      </c>
    </row>
    <row r="21" spans="1:6" s="12" customFormat="1" ht="30">
      <c r="A21" s="50">
        <v>643</v>
      </c>
      <c r="B21" s="28" t="s">
        <v>27</v>
      </c>
      <c r="C21" s="63">
        <v>4081</v>
      </c>
      <c r="D21" s="49">
        <v>4084</v>
      </c>
      <c r="E21" s="48">
        <f t="shared" si="2"/>
        <v>3</v>
      </c>
      <c r="F21" s="16">
        <f t="shared" si="3"/>
        <v>100.1</v>
      </c>
    </row>
    <row r="22" spans="1:6" s="33" customFormat="1" ht="14.25">
      <c r="A22" s="83" t="s">
        <v>28</v>
      </c>
      <c r="B22" s="84"/>
      <c r="C22" s="52">
        <f>SUM(C6:C21)</f>
        <v>2340485</v>
      </c>
      <c r="D22" s="52">
        <f>SUM(D6:D21)</f>
        <v>2507115</v>
      </c>
      <c r="E22" s="53">
        <f>SUM(E6:E21)</f>
        <v>166630</v>
      </c>
      <c r="F22" s="54">
        <f t="shared" si="3"/>
        <v>107.1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44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1">
        <v>16805</v>
      </c>
      <c r="D6" s="49">
        <v>17917</v>
      </c>
      <c r="E6" s="66">
        <f t="shared" ref="E6:E9" si="0">D6-C6</f>
        <v>1112</v>
      </c>
      <c r="F6" s="67">
        <f t="shared" ref="F6:F9" si="1">ROUND(D6/C6*100, 1)</f>
        <v>106.6</v>
      </c>
    </row>
    <row r="7" spans="1:6" s="12" customFormat="1" ht="15">
      <c r="A7" s="68">
        <v>601</v>
      </c>
      <c r="B7" s="69" t="s">
        <v>13</v>
      </c>
      <c r="C7" s="61">
        <v>88501</v>
      </c>
      <c r="D7" s="49">
        <v>105008</v>
      </c>
      <c r="E7" s="61">
        <f t="shared" si="0"/>
        <v>16507</v>
      </c>
      <c r="F7" s="67">
        <f t="shared" si="1"/>
        <v>118.7</v>
      </c>
    </row>
    <row r="8" spans="1:6" s="12" customFormat="1" ht="30">
      <c r="A8" s="68">
        <v>602</v>
      </c>
      <c r="B8" s="69" t="s">
        <v>14</v>
      </c>
      <c r="C8" s="61">
        <v>27766</v>
      </c>
      <c r="D8" s="49">
        <v>66250</v>
      </c>
      <c r="E8" s="61">
        <f t="shared" si="0"/>
        <v>38484</v>
      </c>
      <c r="F8" s="67">
        <f t="shared" si="1"/>
        <v>238.6</v>
      </c>
    </row>
    <row r="9" spans="1:6" s="12" customFormat="1" ht="30">
      <c r="A9" s="68">
        <v>604</v>
      </c>
      <c r="B9" s="69" t="s">
        <v>15</v>
      </c>
      <c r="C9" s="61">
        <v>48200</v>
      </c>
      <c r="D9" s="49">
        <v>57969</v>
      </c>
      <c r="E9" s="61">
        <f t="shared" si="0"/>
        <v>9769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61">
        <v>11468</v>
      </c>
      <c r="D10" s="49">
        <v>12496</v>
      </c>
      <c r="E10" s="61">
        <f t="shared" ref="E10:E21" si="2">D10-C10</f>
        <v>1028</v>
      </c>
      <c r="F10" s="67">
        <f t="shared" ref="F10:F22" si="3">ROUND(D10/C10*100, 1)</f>
        <v>109</v>
      </c>
    </row>
    <row r="11" spans="1:6" s="12" customFormat="1" ht="30">
      <c r="A11" s="68">
        <v>606</v>
      </c>
      <c r="B11" s="69" t="s">
        <v>17</v>
      </c>
      <c r="C11" s="61">
        <v>1336926</v>
      </c>
      <c r="D11" s="49">
        <v>1494207</v>
      </c>
      <c r="E11" s="61">
        <f t="shared" si="2"/>
        <v>157281</v>
      </c>
      <c r="F11" s="67">
        <f t="shared" si="3"/>
        <v>111.8</v>
      </c>
    </row>
    <row r="12" spans="1:6" s="12" customFormat="1" ht="30" customHeight="1">
      <c r="A12" s="68">
        <v>607</v>
      </c>
      <c r="B12" s="69" t="s">
        <v>18</v>
      </c>
      <c r="C12" s="61">
        <v>205074</v>
      </c>
      <c r="D12" s="49">
        <v>164366</v>
      </c>
      <c r="E12" s="61">
        <f t="shared" si="2"/>
        <v>-40708</v>
      </c>
      <c r="F12" s="70">
        <f t="shared" si="3"/>
        <v>80.099999999999994</v>
      </c>
    </row>
    <row r="13" spans="1:6" s="12" customFormat="1" ht="45">
      <c r="A13" s="68">
        <v>609</v>
      </c>
      <c r="B13" s="69" t="s">
        <v>19</v>
      </c>
      <c r="C13" s="61">
        <v>813007</v>
      </c>
      <c r="D13" s="49">
        <v>848311</v>
      </c>
      <c r="E13" s="61">
        <f t="shared" si="2"/>
        <v>35304</v>
      </c>
      <c r="F13" s="67">
        <f t="shared" si="3"/>
        <v>104.3</v>
      </c>
    </row>
    <row r="14" spans="1:6" s="12" customFormat="1" ht="30">
      <c r="A14" s="68">
        <v>611</v>
      </c>
      <c r="B14" s="69" t="s">
        <v>20</v>
      </c>
      <c r="C14" s="61">
        <v>69982</v>
      </c>
      <c r="D14" s="49">
        <v>69903</v>
      </c>
      <c r="E14" s="61">
        <f t="shared" si="2"/>
        <v>-79</v>
      </c>
      <c r="F14" s="67">
        <f t="shared" si="3"/>
        <v>99.9</v>
      </c>
    </row>
    <row r="15" spans="1:6" s="12" customFormat="1" ht="30">
      <c r="A15" s="68">
        <v>617</v>
      </c>
      <c r="B15" s="69" t="s">
        <v>21</v>
      </c>
      <c r="C15" s="61">
        <v>44524</v>
      </c>
      <c r="D15" s="49">
        <v>53136</v>
      </c>
      <c r="E15" s="61">
        <f t="shared" si="2"/>
        <v>8612</v>
      </c>
      <c r="F15" s="67">
        <f t="shared" si="3"/>
        <v>119.3</v>
      </c>
    </row>
    <row r="16" spans="1:6" s="12" customFormat="1" ht="30">
      <c r="A16" s="68">
        <v>618</v>
      </c>
      <c r="B16" s="69" t="s">
        <v>22</v>
      </c>
      <c r="C16" s="61">
        <v>36443</v>
      </c>
      <c r="D16" s="49">
        <v>43120</v>
      </c>
      <c r="E16" s="61">
        <f t="shared" si="2"/>
        <v>6677</v>
      </c>
      <c r="F16" s="67">
        <f t="shared" si="3"/>
        <v>118.3</v>
      </c>
    </row>
    <row r="17" spans="1:6" s="12" customFormat="1" ht="30">
      <c r="A17" s="68">
        <v>619</v>
      </c>
      <c r="B17" s="69" t="s">
        <v>23</v>
      </c>
      <c r="C17" s="61">
        <v>68694</v>
      </c>
      <c r="D17" s="49">
        <v>83909</v>
      </c>
      <c r="E17" s="61">
        <f t="shared" si="2"/>
        <v>15215</v>
      </c>
      <c r="F17" s="67">
        <f t="shared" si="3"/>
        <v>122.1</v>
      </c>
    </row>
    <row r="18" spans="1:6" s="12" customFormat="1" ht="30">
      <c r="A18" s="68">
        <v>620</v>
      </c>
      <c r="B18" s="69" t="s">
        <v>24</v>
      </c>
      <c r="C18" s="61">
        <v>236943</v>
      </c>
      <c r="D18" s="49">
        <v>221492</v>
      </c>
      <c r="E18" s="61">
        <f t="shared" si="2"/>
        <v>-15451</v>
      </c>
      <c r="F18" s="67">
        <f t="shared" si="3"/>
        <v>93.5</v>
      </c>
    </row>
    <row r="19" spans="1:6" s="12" customFormat="1" ht="30">
      <c r="A19" s="68">
        <v>621</v>
      </c>
      <c r="B19" s="69" t="s">
        <v>25</v>
      </c>
      <c r="C19" s="61">
        <v>155204</v>
      </c>
      <c r="D19" s="49">
        <v>99837</v>
      </c>
      <c r="E19" s="61">
        <f t="shared" si="2"/>
        <v>-55367</v>
      </c>
      <c r="F19" s="67">
        <f t="shared" si="3"/>
        <v>64.3</v>
      </c>
    </row>
    <row r="20" spans="1:6" s="12" customFormat="1" ht="45">
      <c r="A20" s="68">
        <v>624</v>
      </c>
      <c r="B20" s="69" t="s">
        <v>26</v>
      </c>
      <c r="C20" s="61">
        <v>23910</v>
      </c>
      <c r="D20" s="49">
        <v>25757</v>
      </c>
      <c r="E20" s="61">
        <f t="shared" si="2"/>
        <v>1847</v>
      </c>
      <c r="F20" s="67">
        <f t="shared" si="3"/>
        <v>107.7</v>
      </c>
    </row>
    <row r="21" spans="1:6" s="12" customFormat="1" ht="30">
      <c r="A21" s="71">
        <v>643</v>
      </c>
      <c r="B21" s="72" t="s">
        <v>27</v>
      </c>
      <c r="C21" s="62">
        <v>5223</v>
      </c>
      <c r="D21" s="49">
        <v>5223</v>
      </c>
      <c r="E21" s="61">
        <f t="shared" si="2"/>
        <v>0</v>
      </c>
      <c r="F21" s="67">
        <f t="shared" si="3"/>
        <v>100</v>
      </c>
    </row>
    <row r="22" spans="1:6" s="33" customFormat="1" ht="14.25">
      <c r="A22" s="83" t="s">
        <v>28</v>
      </c>
      <c r="B22" s="84"/>
      <c r="C22" s="52">
        <f>SUM(C6:C21)</f>
        <v>3188670</v>
      </c>
      <c r="D22" s="52">
        <f>SUM(D6:D21)</f>
        <v>3368901</v>
      </c>
      <c r="E22" s="53">
        <f>SUM(E6:E21)</f>
        <v>180231</v>
      </c>
      <c r="F22" s="54">
        <f t="shared" si="3"/>
        <v>105.7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51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21219</v>
      </c>
      <c r="D6" s="49">
        <v>24351</v>
      </c>
      <c r="E6" s="66">
        <f t="shared" ref="E6:E9" si="0">D6-C6</f>
        <v>3132</v>
      </c>
      <c r="F6" s="67">
        <f t="shared" ref="F6:F9" si="1">ROUND(D6/C6*100, 1)</f>
        <v>114.8</v>
      </c>
    </row>
    <row r="7" spans="1:6" s="12" customFormat="1" ht="15">
      <c r="A7" s="68">
        <v>601</v>
      </c>
      <c r="B7" s="69" t="s">
        <v>13</v>
      </c>
      <c r="C7" s="48">
        <v>109415</v>
      </c>
      <c r="D7" s="49">
        <v>128395</v>
      </c>
      <c r="E7" s="61">
        <f t="shared" si="0"/>
        <v>18980</v>
      </c>
      <c r="F7" s="67">
        <f t="shared" si="1"/>
        <v>117.3</v>
      </c>
    </row>
    <row r="8" spans="1:6" s="12" customFormat="1" ht="30">
      <c r="A8" s="68">
        <v>602</v>
      </c>
      <c r="B8" s="69" t="s">
        <v>14</v>
      </c>
      <c r="C8" s="48">
        <v>34528</v>
      </c>
      <c r="D8" s="49">
        <v>83085</v>
      </c>
      <c r="E8" s="61">
        <f t="shared" si="0"/>
        <v>48557</v>
      </c>
      <c r="F8" s="67">
        <f t="shared" si="1"/>
        <v>240.6</v>
      </c>
    </row>
    <row r="9" spans="1:6" s="12" customFormat="1" ht="30">
      <c r="A9" s="68">
        <v>604</v>
      </c>
      <c r="B9" s="69" t="s">
        <v>15</v>
      </c>
      <c r="C9" s="48">
        <v>55304</v>
      </c>
      <c r="D9" s="49">
        <v>67403</v>
      </c>
      <c r="E9" s="61">
        <f t="shared" si="0"/>
        <v>12099</v>
      </c>
      <c r="F9" s="67">
        <f t="shared" si="1"/>
        <v>121.9</v>
      </c>
    </row>
    <row r="10" spans="1:6" s="12" customFormat="1" ht="30" customHeight="1">
      <c r="A10" s="68">
        <v>605</v>
      </c>
      <c r="B10" s="69" t="s">
        <v>38</v>
      </c>
      <c r="C10" s="48">
        <v>13844</v>
      </c>
      <c r="D10" s="49">
        <v>15000</v>
      </c>
      <c r="E10" s="61">
        <f t="shared" ref="E10:E21" si="2">D10-C10</f>
        <v>1156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1742976</v>
      </c>
      <c r="D11" s="49">
        <v>1909697</v>
      </c>
      <c r="E11" s="61">
        <f t="shared" si="2"/>
        <v>166721</v>
      </c>
      <c r="F11" s="67">
        <f t="shared" si="3"/>
        <v>109.6</v>
      </c>
    </row>
    <row r="12" spans="1:6" s="12" customFormat="1" ht="30" customHeight="1">
      <c r="A12" s="68">
        <v>607</v>
      </c>
      <c r="B12" s="69" t="s">
        <v>18</v>
      </c>
      <c r="C12" s="48">
        <v>261222</v>
      </c>
      <c r="D12" s="49">
        <v>207655</v>
      </c>
      <c r="E12" s="61">
        <f t="shared" si="2"/>
        <v>-53567</v>
      </c>
      <c r="F12" s="70">
        <f t="shared" si="3"/>
        <v>79.5</v>
      </c>
    </row>
    <row r="13" spans="1:6" s="12" customFormat="1" ht="45">
      <c r="A13" s="68">
        <v>609</v>
      </c>
      <c r="B13" s="69" t="s">
        <v>19</v>
      </c>
      <c r="C13" s="48">
        <v>967901</v>
      </c>
      <c r="D13" s="49">
        <v>1008052</v>
      </c>
      <c r="E13" s="61">
        <f t="shared" si="2"/>
        <v>40151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48">
        <v>88507</v>
      </c>
      <c r="D14" s="49">
        <v>93006</v>
      </c>
      <c r="E14" s="61">
        <f t="shared" si="2"/>
        <v>4499</v>
      </c>
      <c r="F14" s="67">
        <f t="shared" si="3"/>
        <v>105.1</v>
      </c>
    </row>
    <row r="15" spans="1:6" s="12" customFormat="1" ht="30">
      <c r="A15" s="68">
        <v>617</v>
      </c>
      <c r="B15" s="69" t="s">
        <v>21</v>
      </c>
      <c r="C15" s="48">
        <v>57052</v>
      </c>
      <c r="D15" s="49">
        <v>65340</v>
      </c>
      <c r="E15" s="61">
        <f t="shared" si="2"/>
        <v>8288</v>
      </c>
      <c r="F15" s="67">
        <f t="shared" si="3"/>
        <v>114.5</v>
      </c>
    </row>
    <row r="16" spans="1:6" s="12" customFormat="1" ht="30">
      <c r="A16" s="68">
        <v>618</v>
      </c>
      <c r="B16" s="69" t="s">
        <v>22</v>
      </c>
      <c r="C16" s="48">
        <v>46180</v>
      </c>
      <c r="D16" s="49">
        <v>52374</v>
      </c>
      <c r="E16" s="61">
        <f t="shared" si="2"/>
        <v>6194</v>
      </c>
      <c r="F16" s="67">
        <f t="shared" si="3"/>
        <v>113.4</v>
      </c>
    </row>
    <row r="17" spans="1:6" s="12" customFormat="1" ht="30">
      <c r="A17" s="68">
        <v>619</v>
      </c>
      <c r="B17" s="69" t="s">
        <v>23</v>
      </c>
      <c r="C17" s="48">
        <v>81096</v>
      </c>
      <c r="D17" s="49">
        <v>100468</v>
      </c>
      <c r="E17" s="61">
        <f t="shared" si="2"/>
        <v>19372</v>
      </c>
      <c r="F17" s="67">
        <f t="shared" si="3"/>
        <v>123.9</v>
      </c>
    </row>
    <row r="18" spans="1:6" s="12" customFormat="1" ht="30">
      <c r="A18" s="68">
        <v>620</v>
      </c>
      <c r="B18" s="69" t="s">
        <v>24</v>
      </c>
      <c r="C18" s="48">
        <v>309336</v>
      </c>
      <c r="D18" s="49">
        <v>286513</v>
      </c>
      <c r="E18" s="61">
        <f t="shared" si="2"/>
        <v>-22823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378572</v>
      </c>
      <c r="D19" s="49">
        <v>104480</v>
      </c>
      <c r="E19" s="61">
        <f t="shared" si="2"/>
        <v>-274092</v>
      </c>
      <c r="F19" s="67">
        <f t="shared" si="3"/>
        <v>27.6</v>
      </c>
    </row>
    <row r="20" spans="1:6" s="12" customFormat="1" ht="45">
      <c r="A20" s="68">
        <v>624</v>
      </c>
      <c r="B20" s="69" t="s">
        <v>26</v>
      </c>
      <c r="C20" s="48">
        <v>29747</v>
      </c>
      <c r="D20" s="49">
        <v>32705</v>
      </c>
      <c r="E20" s="61">
        <f t="shared" si="2"/>
        <v>2958</v>
      </c>
      <c r="F20" s="67">
        <f t="shared" si="3"/>
        <v>109.9</v>
      </c>
    </row>
    <row r="21" spans="1:6" s="12" customFormat="1" ht="30">
      <c r="A21" s="71">
        <v>643</v>
      </c>
      <c r="B21" s="72" t="s">
        <v>27</v>
      </c>
      <c r="C21" s="48">
        <v>6452</v>
      </c>
      <c r="D21" s="49">
        <v>6308</v>
      </c>
      <c r="E21" s="61">
        <f t="shared" si="2"/>
        <v>-144</v>
      </c>
      <c r="F21" s="67">
        <f t="shared" si="3"/>
        <v>97.8</v>
      </c>
    </row>
    <row r="22" spans="1:6" s="33" customFormat="1" ht="14.25">
      <c r="A22" s="83" t="s">
        <v>28</v>
      </c>
      <c r="B22" s="84"/>
      <c r="C22" s="52">
        <f>SUM(C6:C21)</f>
        <v>4203351</v>
      </c>
      <c r="D22" s="52">
        <f>SUM(D6:D21)</f>
        <v>4184832</v>
      </c>
      <c r="E22" s="53">
        <f>SUM(E6:E21)</f>
        <v>-18519</v>
      </c>
      <c r="F22" s="54">
        <f t="shared" si="3"/>
        <v>99.6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52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25389</v>
      </c>
      <c r="D6" s="49">
        <v>28857</v>
      </c>
      <c r="E6" s="66">
        <f t="shared" ref="E6:E9" si="0">D6-C6</f>
        <v>3468</v>
      </c>
      <c r="F6" s="67">
        <f t="shared" ref="F6:F9" si="1">ROUND(D6/C6*100, 1)</f>
        <v>113.7</v>
      </c>
    </row>
    <row r="7" spans="1:6" s="12" customFormat="1" ht="15">
      <c r="A7" s="68">
        <v>601</v>
      </c>
      <c r="B7" s="69" t="s">
        <v>13</v>
      </c>
      <c r="C7" s="48">
        <v>139774</v>
      </c>
      <c r="D7" s="49">
        <v>152794</v>
      </c>
      <c r="E7" s="61">
        <f t="shared" si="0"/>
        <v>13020</v>
      </c>
      <c r="F7" s="67">
        <f t="shared" si="1"/>
        <v>109.3</v>
      </c>
    </row>
    <row r="8" spans="1:6" s="12" customFormat="1" ht="30">
      <c r="A8" s="68">
        <v>602</v>
      </c>
      <c r="B8" s="69" t="s">
        <v>14</v>
      </c>
      <c r="C8" s="48">
        <v>41406</v>
      </c>
      <c r="D8" s="49">
        <v>92870</v>
      </c>
      <c r="E8" s="61">
        <f t="shared" si="0"/>
        <v>51464</v>
      </c>
      <c r="F8" s="67">
        <f t="shared" si="1"/>
        <v>224.3</v>
      </c>
    </row>
    <row r="9" spans="1:6" s="12" customFormat="1" ht="30">
      <c r="A9" s="68">
        <v>604</v>
      </c>
      <c r="B9" s="69" t="s">
        <v>15</v>
      </c>
      <c r="C9" s="48">
        <v>64502</v>
      </c>
      <c r="D9" s="49">
        <v>78254</v>
      </c>
      <c r="E9" s="61">
        <f t="shared" si="0"/>
        <v>13752</v>
      </c>
      <c r="F9" s="67">
        <f t="shared" si="1"/>
        <v>121.3</v>
      </c>
    </row>
    <row r="10" spans="1:6" s="12" customFormat="1" ht="30" customHeight="1">
      <c r="A10" s="68">
        <v>605</v>
      </c>
      <c r="B10" s="69" t="s">
        <v>38</v>
      </c>
      <c r="C10" s="48">
        <v>15648</v>
      </c>
      <c r="D10" s="49">
        <v>18274</v>
      </c>
      <c r="E10" s="61">
        <f t="shared" ref="E10:E21" si="2">D10-C10</f>
        <v>2626</v>
      </c>
      <c r="F10" s="67">
        <f t="shared" ref="F10:F22" si="3">ROUND(D10/C10*100, 1)</f>
        <v>116.8</v>
      </c>
    </row>
    <row r="11" spans="1:6" s="12" customFormat="1" ht="30">
      <c r="A11" s="68">
        <v>606</v>
      </c>
      <c r="B11" s="69" t="s">
        <v>17</v>
      </c>
      <c r="C11" s="48">
        <v>1992155</v>
      </c>
      <c r="D11" s="49">
        <v>2192846</v>
      </c>
      <c r="E11" s="61">
        <f t="shared" si="2"/>
        <v>200691</v>
      </c>
      <c r="F11" s="67">
        <f t="shared" si="3"/>
        <v>110.1</v>
      </c>
    </row>
    <row r="12" spans="1:6" s="12" customFormat="1" ht="30" customHeight="1">
      <c r="A12" s="68">
        <v>607</v>
      </c>
      <c r="B12" s="69" t="s">
        <v>18</v>
      </c>
      <c r="C12" s="48">
        <v>310540</v>
      </c>
      <c r="D12" s="49">
        <v>242053</v>
      </c>
      <c r="E12" s="61">
        <f t="shared" si="2"/>
        <v>-68487</v>
      </c>
      <c r="F12" s="70">
        <f t="shared" si="3"/>
        <v>77.900000000000006</v>
      </c>
    </row>
    <row r="13" spans="1:6" s="12" customFormat="1" ht="45">
      <c r="A13" s="68">
        <v>609</v>
      </c>
      <c r="B13" s="69" t="s">
        <v>19</v>
      </c>
      <c r="C13" s="48">
        <v>1122799</v>
      </c>
      <c r="D13" s="49">
        <v>1167431</v>
      </c>
      <c r="E13" s="61">
        <f t="shared" si="2"/>
        <v>44632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48">
        <v>107412</v>
      </c>
      <c r="D14" s="49">
        <v>115300</v>
      </c>
      <c r="E14" s="61">
        <f t="shared" si="2"/>
        <v>7888</v>
      </c>
      <c r="F14" s="67">
        <f t="shared" si="3"/>
        <v>107.3</v>
      </c>
    </row>
    <row r="15" spans="1:6" s="12" customFormat="1" ht="30">
      <c r="A15" s="68">
        <v>617</v>
      </c>
      <c r="B15" s="69" t="s">
        <v>21</v>
      </c>
      <c r="C15" s="48">
        <v>64388</v>
      </c>
      <c r="D15" s="49">
        <v>74981</v>
      </c>
      <c r="E15" s="61">
        <f t="shared" si="2"/>
        <v>10593</v>
      </c>
      <c r="F15" s="67">
        <f t="shared" si="3"/>
        <v>116.5</v>
      </c>
    </row>
    <row r="16" spans="1:6" s="12" customFormat="1" ht="30">
      <c r="A16" s="68">
        <v>618</v>
      </c>
      <c r="B16" s="69" t="s">
        <v>22</v>
      </c>
      <c r="C16" s="48">
        <v>52152</v>
      </c>
      <c r="D16" s="49">
        <v>61365</v>
      </c>
      <c r="E16" s="61">
        <f t="shared" si="2"/>
        <v>9213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48">
        <v>93845</v>
      </c>
      <c r="D17" s="49">
        <v>122118</v>
      </c>
      <c r="E17" s="61">
        <f t="shared" si="2"/>
        <v>28273</v>
      </c>
      <c r="F17" s="67">
        <f t="shared" si="3"/>
        <v>130.1</v>
      </c>
    </row>
    <row r="18" spans="1:6" s="12" customFormat="1" ht="30">
      <c r="A18" s="68">
        <v>620</v>
      </c>
      <c r="B18" s="69" t="s">
        <v>24</v>
      </c>
      <c r="C18" s="48">
        <v>395079</v>
      </c>
      <c r="D18" s="49">
        <v>365723</v>
      </c>
      <c r="E18" s="61">
        <f t="shared" si="2"/>
        <v>-29356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583844</v>
      </c>
      <c r="D19" s="49">
        <v>130869</v>
      </c>
      <c r="E19" s="61">
        <f t="shared" si="2"/>
        <v>-452975</v>
      </c>
      <c r="F19" s="67">
        <f t="shared" si="3"/>
        <v>22.4</v>
      </c>
    </row>
    <row r="20" spans="1:6" s="12" customFormat="1" ht="45">
      <c r="A20" s="68">
        <v>624</v>
      </c>
      <c r="B20" s="69" t="s">
        <v>26</v>
      </c>
      <c r="C20" s="48">
        <v>35170</v>
      </c>
      <c r="D20" s="49">
        <v>38478</v>
      </c>
      <c r="E20" s="61">
        <f t="shared" si="2"/>
        <v>3308</v>
      </c>
      <c r="F20" s="67">
        <f t="shared" si="3"/>
        <v>109.4</v>
      </c>
    </row>
    <row r="21" spans="1:6" s="12" customFormat="1" ht="30">
      <c r="A21" s="71">
        <v>643</v>
      </c>
      <c r="B21" s="72" t="s">
        <v>27</v>
      </c>
      <c r="C21" s="48">
        <v>8195</v>
      </c>
      <c r="D21" s="49">
        <v>7766</v>
      </c>
      <c r="E21" s="61">
        <f t="shared" si="2"/>
        <v>-429</v>
      </c>
      <c r="F21" s="67">
        <f t="shared" si="3"/>
        <v>94.8</v>
      </c>
    </row>
    <row r="22" spans="1:6" s="33" customFormat="1" ht="14.25">
      <c r="A22" s="83" t="s">
        <v>28</v>
      </c>
      <c r="B22" s="84"/>
      <c r="C22" s="52">
        <f>SUM(C6:C21)</f>
        <v>5052298</v>
      </c>
      <c r="D22" s="52">
        <f>SUM(D6:D21)</f>
        <v>4889979</v>
      </c>
      <c r="E22" s="53">
        <f>SUM(E6:E21)</f>
        <v>-162319</v>
      </c>
      <c r="F22" s="54">
        <f t="shared" si="3"/>
        <v>96.8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53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29949</v>
      </c>
      <c r="D6" s="49">
        <v>33968</v>
      </c>
      <c r="E6" s="66">
        <f t="shared" ref="E6:E9" si="0">D6-C6</f>
        <v>4019</v>
      </c>
      <c r="F6" s="67">
        <f t="shared" ref="F6:F9" si="1">ROUND(D6/C6*100, 1)</f>
        <v>113.4</v>
      </c>
    </row>
    <row r="7" spans="1:6" s="12" customFormat="1" ht="15">
      <c r="A7" s="68">
        <v>601</v>
      </c>
      <c r="B7" s="69" t="s">
        <v>13</v>
      </c>
      <c r="C7" s="48">
        <v>158934</v>
      </c>
      <c r="D7" s="49">
        <v>174839</v>
      </c>
      <c r="E7" s="61">
        <f t="shared" si="0"/>
        <v>15905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48">
        <v>48684</v>
      </c>
      <c r="D8" s="49">
        <v>101136</v>
      </c>
      <c r="E8" s="61">
        <f t="shared" si="0"/>
        <v>52452</v>
      </c>
      <c r="F8" s="67">
        <f t="shared" si="1"/>
        <v>207.7</v>
      </c>
    </row>
    <row r="9" spans="1:6" s="12" customFormat="1" ht="30">
      <c r="A9" s="68">
        <v>604</v>
      </c>
      <c r="B9" s="69" t="s">
        <v>15</v>
      </c>
      <c r="C9" s="48">
        <v>74278</v>
      </c>
      <c r="D9" s="49">
        <v>89393</v>
      </c>
      <c r="E9" s="61">
        <f t="shared" si="0"/>
        <v>15115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48">
        <v>19470</v>
      </c>
      <c r="D10" s="49">
        <v>21103</v>
      </c>
      <c r="E10" s="61">
        <f t="shared" ref="E10:E21" si="2">D10-C10</f>
        <v>1633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2208439</v>
      </c>
      <c r="D11" s="49">
        <v>2474835</v>
      </c>
      <c r="E11" s="61">
        <f t="shared" si="2"/>
        <v>266396</v>
      </c>
      <c r="F11" s="67">
        <f t="shared" si="3"/>
        <v>112.1</v>
      </c>
    </row>
    <row r="12" spans="1:6" s="12" customFormat="1" ht="30" customHeight="1">
      <c r="A12" s="68">
        <v>607</v>
      </c>
      <c r="B12" s="69" t="s">
        <v>18</v>
      </c>
      <c r="C12" s="48">
        <v>465750</v>
      </c>
      <c r="D12" s="49">
        <v>265668</v>
      </c>
      <c r="E12" s="61">
        <f t="shared" si="2"/>
        <v>-200082</v>
      </c>
      <c r="F12" s="70">
        <f t="shared" si="3"/>
        <v>57</v>
      </c>
    </row>
    <row r="13" spans="1:6" s="12" customFormat="1" ht="45">
      <c r="A13" s="68">
        <v>609</v>
      </c>
      <c r="B13" s="69" t="s">
        <v>19</v>
      </c>
      <c r="C13" s="48">
        <v>1276723</v>
      </c>
      <c r="D13" s="49">
        <v>1326767</v>
      </c>
      <c r="E13" s="61">
        <f t="shared" si="2"/>
        <v>50044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118409</v>
      </c>
      <c r="D14" s="49">
        <v>129109</v>
      </c>
      <c r="E14" s="61">
        <f t="shared" si="2"/>
        <v>10700</v>
      </c>
      <c r="F14" s="67">
        <f t="shared" si="3"/>
        <v>109</v>
      </c>
    </row>
    <row r="15" spans="1:6" s="12" customFormat="1" ht="30">
      <c r="A15" s="68">
        <v>617</v>
      </c>
      <c r="B15" s="69" t="s">
        <v>21</v>
      </c>
      <c r="C15" s="48">
        <v>77764</v>
      </c>
      <c r="D15" s="49">
        <v>99842</v>
      </c>
      <c r="E15" s="61">
        <f t="shared" si="2"/>
        <v>22078</v>
      </c>
      <c r="F15" s="67">
        <f t="shared" si="3"/>
        <v>128.4</v>
      </c>
    </row>
    <row r="16" spans="1:6" s="12" customFormat="1" ht="30">
      <c r="A16" s="68">
        <v>618</v>
      </c>
      <c r="B16" s="69" t="s">
        <v>22</v>
      </c>
      <c r="C16" s="48">
        <v>63196</v>
      </c>
      <c r="D16" s="49">
        <v>75847</v>
      </c>
      <c r="E16" s="61">
        <f t="shared" si="2"/>
        <v>12651</v>
      </c>
      <c r="F16" s="67">
        <f t="shared" si="3"/>
        <v>120</v>
      </c>
    </row>
    <row r="17" spans="1:6" s="12" customFormat="1" ht="30">
      <c r="A17" s="68">
        <v>619</v>
      </c>
      <c r="B17" s="69" t="s">
        <v>23</v>
      </c>
      <c r="C17" s="48">
        <v>110076</v>
      </c>
      <c r="D17" s="49">
        <v>140222</v>
      </c>
      <c r="E17" s="61">
        <f t="shared" si="2"/>
        <v>30146</v>
      </c>
      <c r="F17" s="67">
        <f t="shared" si="3"/>
        <v>127.4</v>
      </c>
    </row>
    <row r="18" spans="1:6" s="12" customFormat="1" ht="30">
      <c r="A18" s="68">
        <v>620</v>
      </c>
      <c r="B18" s="69" t="s">
        <v>24</v>
      </c>
      <c r="C18" s="48">
        <v>582449</v>
      </c>
      <c r="D18" s="49">
        <v>567630</v>
      </c>
      <c r="E18" s="61">
        <f t="shared" si="2"/>
        <v>-14819</v>
      </c>
      <c r="F18" s="67">
        <f t="shared" si="3"/>
        <v>97.5</v>
      </c>
    </row>
    <row r="19" spans="1:6" s="12" customFormat="1" ht="30">
      <c r="A19" s="68">
        <v>621</v>
      </c>
      <c r="B19" s="69" t="s">
        <v>25</v>
      </c>
      <c r="C19" s="48">
        <v>752115</v>
      </c>
      <c r="D19" s="49">
        <v>188461</v>
      </c>
      <c r="E19" s="61">
        <f t="shared" si="2"/>
        <v>-563654</v>
      </c>
      <c r="F19" s="67">
        <f t="shared" si="3"/>
        <v>25.1</v>
      </c>
    </row>
    <row r="20" spans="1:6" s="12" customFormat="1" ht="45">
      <c r="A20" s="68">
        <v>624</v>
      </c>
      <c r="B20" s="69" t="s">
        <v>26</v>
      </c>
      <c r="C20" s="48">
        <v>41418</v>
      </c>
      <c r="D20" s="49">
        <v>46220</v>
      </c>
      <c r="E20" s="61">
        <f t="shared" si="2"/>
        <v>4802</v>
      </c>
      <c r="F20" s="67">
        <f t="shared" si="3"/>
        <v>111.6</v>
      </c>
    </row>
    <row r="21" spans="1:6" s="12" customFormat="1" ht="30">
      <c r="A21" s="71">
        <v>643</v>
      </c>
      <c r="B21" s="72" t="s">
        <v>27</v>
      </c>
      <c r="C21" s="48">
        <v>8999</v>
      </c>
      <c r="D21" s="49">
        <v>9017</v>
      </c>
      <c r="E21" s="61">
        <f t="shared" si="2"/>
        <v>18</v>
      </c>
      <c r="F21" s="67">
        <f t="shared" si="3"/>
        <v>100.2</v>
      </c>
    </row>
    <row r="22" spans="1:6" s="33" customFormat="1" ht="14.25">
      <c r="A22" s="83" t="s">
        <v>28</v>
      </c>
      <c r="B22" s="84"/>
      <c r="C22" s="52">
        <f>SUM(C6:C21)</f>
        <v>6036653</v>
      </c>
      <c r="D22" s="52">
        <f>SUM(D6:D21)</f>
        <v>5744057</v>
      </c>
      <c r="E22" s="53">
        <f>SUM(E6:E21)</f>
        <v>-292596</v>
      </c>
      <c r="F22" s="54">
        <f t="shared" si="3"/>
        <v>95.2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1" t="s">
        <v>1</v>
      </c>
      <c r="B1" s="81"/>
      <c r="C1" s="81"/>
      <c r="D1" s="81"/>
      <c r="E1" s="81"/>
      <c r="F1" s="81"/>
    </row>
    <row r="2" spans="1:6" ht="15.75">
      <c r="A2" s="81" t="s">
        <v>2</v>
      </c>
      <c r="B2" s="81"/>
      <c r="C2" s="81"/>
      <c r="D2" s="81"/>
      <c r="E2" s="81"/>
      <c r="F2" s="81"/>
    </row>
    <row r="3" spans="1:6" ht="15.75">
      <c r="A3" s="82" t="s">
        <v>54</v>
      </c>
      <c r="B3" s="82"/>
      <c r="C3" s="82"/>
      <c r="D3" s="82"/>
      <c r="E3" s="82"/>
      <c r="F3" s="82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34256</v>
      </c>
      <c r="D6" s="63">
        <v>37861</v>
      </c>
      <c r="E6" s="66">
        <f t="shared" ref="E6:E9" si="0">D6-C6</f>
        <v>3605</v>
      </c>
      <c r="F6" s="67">
        <f t="shared" ref="F6:F9" si="1">ROUND(D6/C6*100, 1)</f>
        <v>110.5</v>
      </c>
    </row>
    <row r="7" spans="1:6" s="12" customFormat="1" ht="15">
      <c r="A7" s="68">
        <v>601</v>
      </c>
      <c r="B7" s="69" t="s">
        <v>13</v>
      </c>
      <c r="C7" s="48">
        <v>179886</v>
      </c>
      <c r="D7" s="63">
        <v>199071</v>
      </c>
      <c r="E7" s="61">
        <f t="shared" si="0"/>
        <v>19185</v>
      </c>
      <c r="F7" s="67">
        <f t="shared" si="1"/>
        <v>110.7</v>
      </c>
    </row>
    <row r="8" spans="1:6" s="12" customFormat="1" ht="30">
      <c r="A8" s="68">
        <v>602</v>
      </c>
      <c r="B8" s="69" t="s">
        <v>14</v>
      </c>
      <c r="C8" s="48">
        <v>60695</v>
      </c>
      <c r="D8" s="63">
        <v>109712</v>
      </c>
      <c r="E8" s="61">
        <f t="shared" si="0"/>
        <v>49017</v>
      </c>
      <c r="F8" s="67">
        <f t="shared" si="1"/>
        <v>180.8</v>
      </c>
    </row>
    <row r="9" spans="1:6" s="12" customFormat="1" ht="30">
      <c r="A9" s="68">
        <v>604</v>
      </c>
      <c r="B9" s="69" t="s">
        <v>15</v>
      </c>
      <c r="C9" s="48">
        <v>84659</v>
      </c>
      <c r="D9" s="63">
        <v>100260</v>
      </c>
      <c r="E9" s="61">
        <f t="shared" si="0"/>
        <v>15601</v>
      </c>
      <c r="F9" s="67">
        <f t="shared" si="1"/>
        <v>118.4</v>
      </c>
    </row>
    <row r="10" spans="1:6" s="12" customFormat="1" ht="30" customHeight="1">
      <c r="A10" s="68">
        <v>605</v>
      </c>
      <c r="B10" s="69" t="s">
        <v>38</v>
      </c>
      <c r="C10" s="48">
        <v>22338</v>
      </c>
      <c r="D10" s="63">
        <v>23706</v>
      </c>
      <c r="E10" s="61">
        <f t="shared" ref="E10:E21" si="2">D10-C10</f>
        <v>1368</v>
      </c>
      <c r="F10" s="67">
        <f t="shared" ref="F10:F22" si="3">ROUND(D10/C10*100, 1)</f>
        <v>106.1</v>
      </c>
    </row>
    <row r="11" spans="1:6" s="12" customFormat="1" ht="30">
      <c r="A11" s="68">
        <v>606</v>
      </c>
      <c r="B11" s="69" t="s">
        <v>17</v>
      </c>
      <c r="C11" s="48">
        <v>2436016</v>
      </c>
      <c r="D11" s="63">
        <v>2735975</v>
      </c>
      <c r="E11" s="61">
        <f t="shared" si="2"/>
        <v>299959</v>
      </c>
      <c r="F11" s="67">
        <f t="shared" si="3"/>
        <v>112.3</v>
      </c>
    </row>
    <row r="12" spans="1:6" s="12" customFormat="1" ht="30" customHeight="1">
      <c r="A12" s="68">
        <v>607</v>
      </c>
      <c r="B12" s="69" t="s">
        <v>18</v>
      </c>
      <c r="C12" s="48">
        <v>486980</v>
      </c>
      <c r="D12" s="63">
        <v>287595</v>
      </c>
      <c r="E12" s="61">
        <f t="shared" si="2"/>
        <v>-199385</v>
      </c>
      <c r="F12" s="70">
        <f t="shared" si="3"/>
        <v>59.1</v>
      </c>
    </row>
    <row r="13" spans="1:6" s="12" customFormat="1" ht="45">
      <c r="A13" s="68">
        <v>609</v>
      </c>
      <c r="B13" s="69" t="s">
        <v>19</v>
      </c>
      <c r="C13" s="48">
        <v>1428119</v>
      </c>
      <c r="D13" s="63">
        <v>1484493</v>
      </c>
      <c r="E13" s="61">
        <f t="shared" si="2"/>
        <v>56374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131724</v>
      </c>
      <c r="D14" s="63">
        <v>141778</v>
      </c>
      <c r="E14" s="61">
        <f t="shared" si="2"/>
        <v>10054</v>
      </c>
      <c r="F14" s="67">
        <f t="shared" si="3"/>
        <v>107.6</v>
      </c>
    </row>
    <row r="15" spans="1:6" s="12" customFormat="1" ht="30">
      <c r="A15" s="68">
        <v>617</v>
      </c>
      <c r="B15" s="69" t="s">
        <v>21</v>
      </c>
      <c r="C15" s="48">
        <v>84600</v>
      </c>
      <c r="D15" s="63">
        <v>110734</v>
      </c>
      <c r="E15" s="61">
        <f t="shared" si="2"/>
        <v>26134</v>
      </c>
      <c r="F15" s="67">
        <f t="shared" si="3"/>
        <v>130.9</v>
      </c>
    </row>
    <row r="16" spans="1:6" s="12" customFormat="1" ht="30">
      <c r="A16" s="68">
        <v>618</v>
      </c>
      <c r="B16" s="69" t="s">
        <v>22</v>
      </c>
      <c r="C16" s="48">
        <v>72897</v>
      </c>
      <c r="D16" s="63">
        <v>90863</v>
      </c>
      <c r="E16" s="61">
        <f t="shared" si="2"/>
        <v>17966</v>
      </c>
      <c r="F16" s="67">
        <f t="shared" si="3"/>
        <v>124.6</v>
      </c>
    </row>
    <row r="17" spans="1:6" s="12" customFormat="1" ht="30">
      <c r="A17" s="68">
        <v>619</v>
      </c>
      <c r="B17" s="69" t="s">
        <v>23</v>
      </c>
      <c r="C17" s="48">
        <v>128165</v>
      </c>
      <c r="D17" s="63">
        <v>157992</v>
      </c>
      <c r="E17" s="61">
        <f t="shared" si="2"/>
        <v>29827</v>
      </c>
      <c r="F17" s="67">
        <f t="shared" si="3"/>
        <v>123.3</v>
      </c>
    </row>
    <row r="18" spans="1:6" s="12" customFormat="1" ht="30">
      <c r="A18" s="68">
        <v>620</v>
      </c>
      <c r="B18" s="69" t="s">
        <v>24</v>
      </c>
      <c r="C18" s="48">
        <v>855189</v>
      </c>
      <c r="D18" s="63">
        <v>798824</v>
      </c>
      <c r="E18" s="61">
        <f t="shared" si="2"/>
        <v>-56365</v>
      </c>
      <c r="F18" s="67">
        <f t="shared" si="3"/>
        <v>93.4</v>
      </c>
    </row>
    <row r="19" spans="1:6" s="12" customFormat="1" ht="30">
      <c r="A19" s="68">
        <v>621</v>
      </c>
      <c r="B19" s="69" t="s">
        <v>25</v>
      </c>
      <c r="C19" s="48">
        <v>845627</v>
      </c>
      <c r="D19" s="63">
        <v>224155</v>
      </c>
      <c r="E19" s="61">
        <f t="shared" si="2"/>
        <v>-621472</v>
      </c>
      <c r="F19" s="67">
        <f t="shared" si="3"/>
        <v>26.5</v>
      </c>
    </row>
    <row r="20" spans="1:6" s="12" customFormat="1" ht="45">
      <c r="A20" s="68">
        <v>624</v>
      </c>
      <c r="B20" s="69" t="s">
        <v>26</v>
      </c>
      <c r="C20" s="48">
        <v>48852</v>
      </c>
      <c r="D20" s="63">
        <v>51668</v>
      </c>
      <c r="E20" s="61">
        <f t="shared" si="2"/>
        <v>2816</v>
      </c>
      <c r="F20" s="67">
        <f t="shared" si="3"/>
        <v>105.8</v>
      </c>
    </row>
    <row r="21" spans="1:6" s="12" customFormat="1" ht="30">
      <c r="A21" s="71">
        <v>643</v>
      </c>
      <c r="B21" s="72" t="s">
        <v>27</v>
      </c>
      <c r="C21" s="48">
        <v>10047</v>
      </c>
      <c r="D21" s="63">
        <v>10112</v>
      </c>
      <c r="E21" s="61">
        <f t="shared" si="2"/>
        <v>65</v>
      </c>
      <c r="F21" s="67">
        <f t="shared" si="3"/>
        <v>100.6</v>
      </c>
    </row>
    <row r="22" spans="1:6" s="33" customFormat="1" ht="14.25">
      <c r="A22" s="83" t="s">
        <v>28</v>
      </c>
      <c r="B22" s="84"/>
      <c r="C22" s="52">
        <f>SUM(C6:C21)</f>
        <v>6910050</v>
      </c>
      <c r="D22" s="52">
        <f>SUM(D6:D21)</f>
        <v>6564799</v>
      </c>
      <c r="E22" s="53">
        <f>SUM(E6:E21)</f>
        <v>-345251</v>
      </c>
      <c r="F22" s="54">
        <f t="shared" si="3"/>
        <v>95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Январь-Сентябрь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'Январь-Сентябрь'!Область_печати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cp:lastPrinted>2023-10-31T07:40:21Z</cp:lastPrinted>
  <dcterms:modified xsi:type="dcterms:W3CDTF">2023-10-31T07:42:37Z</dcterms:modified>
</cp:coreProperties>
</file>