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-15" windowWidth="15000" windowHeight="12195"/>
  </bookViews>
  <sheets>
    <sheet name="Январь - июль" sheetId="1" r:id="rId1"/>
    <sheet name="фев" sheetId="2" state="hidden" r:id="rId2"/>
    <sheet name="март" sheetId="3" state="hidden" r:id="rId3"/>
    <sheet name="апр" sheetId="4" state="hidden" r:id="rId4"/>
    <sheet name="май" sheetId="5" state="hidden" r:id="rId5"/>
    <sheet name="июнь" sheetId="6" state="hidden" r:id="rId6"/>
    <sheet name="июль" sheetId="7" state="hidden" r:id="rId7"/>
    <sheet name="август" sheetId="8" state="hidden" r:id="rId8"/>
    <sheet name="сентябрь" sheetId="9" state="hidden" r:id="rId9"/>
    <sheet name="октябрь" sheetId="10" state="hidden" r:id="rId10"/>
    <sheet name="ноябрь" sheetId="11" state="hidden" r:id="rId11"/>
  </sheets>
  <definedNames>
    <definedName name="_xlnm.Print_Area" localSheetId="7">август!$A$1:$F$29</definedName>
    <definedName name="_xlnm.Print_Area" localSheetId="3">апр!$A$1:$F$26</definedName>
    <definedName name="_xlnm.Print_Area" localSheetId="6">июль!$A$1:$F$29</definedName>
    <definedName name="_xlnm.Print_Area" localSheetId="5">июнь!$A$1:$F$29</definedName>
    <definedName name="_xlnm.Print_Area" localSheetId="4">май!$A$1:$F$29</definedName>
    <definedName name="_xlnm.Print_Area" localSheetId="2">март!$A$1:$F$26</definedName>
    <definedName name="_xlnm.Print_Area" localSheetId="10">ноябрь!$A$1:$F$29</definedName>
    <definedName name="_xlnm.Print_Area" localSheetId="9">октябрь!$A$1:$F$29</definedName>
    <definedName name="_xlnm.Print_Area" localSheetId="8">сентябрь!$A$1:$F$29</definedName>
    <definedName name="_xlnm.Print_Area" localSheetId="1">фев!$A$1:$F$26</definedName>
    <definedName name="_xlnm.Print_Area" localSheetId="0">'Январь - июль'!$A$1:$F$25</definedName>
  </definedNames>
  <calcPr calcId="124519" iterate="1"/>
</workbook>
</file>

<file path=xl/calcChain.xml><?xml version="1.0" encoding="utf-8"?>
<calcChain xmlns="http://schemas.openxmlformats.org/spreadsheetml/2006/main">
  <c r="E7" i="1"/>
  <c r="F21" l="1"/>
  <c r="C23"/>
  <c r="E8"/>
  <c r="E9"/>
  <c r="E10"/>
  <c r="E11"/>
  <c r="E12"/>
  <c r="E13"/>
  <c r="E14"/>
  <c r="F15"/>
  <c r="E15"/>
  <c r="F16"/>
  <c r="E17"/>
  <c r="E18"/>
  <c r="E19"/>
  <c r="E20"/>
  <c r="F22"/>
  <c r="E22"/>
  <c r="F9"/>
  <c r="F13"/>
  <c r="F18"/>
  <c r="F17"/>
  <c r="F11"/>
  <c r="D23" l="1"/>
  <c r="E21"/>
  <c r="F20"/>
  <c r="E16"/>
  <c r="F19"/>
  <c r="F14"/>
  <c r="F12"/>
  <c r="F8"/>
  <c r="F10"/>
  <c r="D22" i="11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10"/>
  <c r="C22"/>
  <c r="F22" s="1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9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8"/>
  <c r="C22"/>
  <c r="F22" s="1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7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6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E22" s="1"/>
  <c r="F22" i="5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4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3"/>
  <c r="C22"/>
  <c r="F22" s="1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2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X23" i="1"/>
  <c r="W23"/>
  <c r="U23"/>
  <c r="H23"/>
  <c r="F23" l="1"/>
  <c r="E23"/>
  <c r="E22" i="5"/>
  <c r="E22" i="10"/>
  <c r="E22" i="4"/>
  <c r="E22" i="9"/>
  <c r="E22" i="3"/>
  <c r="E22" i="8"/>
  <c r="F7" i="1"/>
  <c r="E22" i="2"/>
  <c r="E22" i="7"/>
  <c r="E22" i="11"/>
  <c r="H25" i="1" l="1"/>
</calcChain>
</file>

<file path=xl/sharedStrings.xml><?xml version="1.0" encoding="utf-8"?>
<sst xmlns="http://schemas.openxmlformats.org/spreadsheetml/2006/main" count="366" uniqueCount="60">
  <si>
    <r>
      <rPr>
        <sz val="14"/>
        <rFont val="Times New Roman"/>
        <family val="1"/>
        <charset val="204"/>
      </rPr>
      <t>Приложение 5</t>
    </r>
  </si>
  <si>
    <r>
      <rPr>
        <sz val="14"/>
        <rFont val="Times New Roman"/>
        <family val="1"/>
        <charset val="204"/>
      </rPr>
      <t>Сравнительная таблица</t>
    </r>
  </si>
  <si>
    <r>
      <rPr>
        <sz val="14"/>
        <rFont val="Times New Roman"/>
        <family val="1"/>
        <charset val="204"/>
      </rPr>
      <t xml:space="preserve">по исполнению расходной части бюджета города Ставрополя </t>
    </r>
  </si>
  <si>
    <t>(тыс. рублей)</t>
  </si>
  <si>
    <t>Код ГРБС</t>
  </si>
  <si>
    <t>Наименование ГРБС</t>
  </si>
  <si>
    <t>Кассовое исполнение за 2023 год</t>
  </si>
  <si>
    <t>Кассовое исполнение за 2024 год</t>
  </si>
  <si>
    <t>Отклонение</t>
  </si>
  <si>
    <t>Темп роста (%)</t>
  </si>
  <si>
    <t>2023 год</t>
  </si>
  <si>
    <t>2024 год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</si>
  <si>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</si>
  <si>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</si>
  <si>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</si>
  <si>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</si>
  <si>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экономического развития и торговли администрации города Ставрополя</t>
  </si>
  <si>
    <t>Комитет образования администрации города Ставрополя</t>
  </si>
  <si>
    <t>Комитет культуры и молодежной политики администрации города Ставрополя</t>
  </si>
  <si>
    <t>Комитет труда и социальной защиты населения администрации города Ставрополя</t>
  </si>
  <si>
    <t>Комитет физической культуры и спорта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</si>
  <si>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</si>
  <si>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</si>
  <si>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</si>
  <si>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</si>
  <si>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</si>
  <si>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</si>
  <si>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Контрольно-счетная палата города Ставрополя</t>
  </si>
  <si>
    <t>Всего</t>
  </si>
  <si>
    <t>Заместитель главы администрации</t>
  </si>
  <si>
    <t>города Ставрополя, руководитель</t>
  </si>
  <si>
    <t>комитета финансов и бюджета</t>
  </si>
  <si>
    <t xml:space="preserve">администрации города Ставрополя </t>
  </si>
  <si>
    <t>Н.А. Бондаренко</t>
  </si>
  <si>
    <t>Сравнительная таблица</t>
  </si>
  <si>
    <t xml:space="preserve">по исполнению расходной части бюджета города Ставрополя </t>
  </si>
  <si>
    <t xml:space="preserve"> за январь-февраль 2017 года и январь-февраль 2018 года</t>
  </si>
  <si>
    <t>(в тыс. руб.)</t>
  </si>
  <si>
    <t>Кассовое исполнение за  2017 год</t>
  </si>
  <si>
    <t>Кассовое исполнение за  2018 год</t>
  </si>
  <si>
    <t>Комитет муниципального заказа и торговли администрации города Ставрополя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</si>
  <si>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</si>
  <si>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</si>
  <si>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>Н.И. Меценатова</t>
  </si>
  <si>
    <t xml:space="preserve"> за первый квартал 2017 года и  первый квартал 2018 года</t>
  </si>
  <si>
    <t xml:space="preserve"> за январь - апрель 2017 года и  январь - апрель 2018 года</t>
  </si>
  <si>
    <t xml:space="preserve"> за январь - май 2017 года и  январь - май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</si>
  <si>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</si>
  <si>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</si>
  <si>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</si>
  <si>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</si>
  <si>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</si>
  <si>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</si>
  <si>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 xml:space="preserve"> за полугодие 2017 года и  полугодие 2018 года</t>
  </si>
  <si>
    <t xml:space="preserve"> за январь-июль 2017 года и  январь-июль 2018 года</t>
  </si>
  <si>
    <t xml:space="preserve"> за январь-август 2017 года и  январь-август 2018 года</t>
  </si>
  <si>
    <t xml:space="preserve"> за январь-сентябрь 2017 года и  январь-сентябрь 2018 года</t>
  </si>
  <si>
    <t xml:space="preserve"> за январь-октябрь 2017 года и  январь-октябрь 2018 года</t>
  </si>
  <si>
    <t xml:space="preserve"> за январь-ноябрь 2017 года и  январь-ноябрь 2018 года</t>
  </si>
  <si>
    <t xml:space="preserve"> за девять месяцев 2023 года и девять месяцев 2024 года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</si>
</sst>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"/>
    <numFmt numFmtId="165" formatCode="000;[Red]\-000;&quot;&quot;"/>
    <numFmt numFmtId="166" formatCode="#,##0.00;[Red]\-#,##0.00;0.00"/>
    <numFmt numFmtId="167" formatCode="_-* #,##0.00_р_._-;\-* #,##0.00_р_._-;_-* &quot;-&quot;??_р_._-;_-@_-"/>
  </numFmts>
  <fonts count="25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Cyr"/>
    </font>
    <font>
      <sz val="12"/>
      <name val="Arial"/>
      <family val="2"/>
      <charset val="204"/>
    </font>
    <font>
      <sz val="8"/>
      <name val="Arial Cy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4"/>
      <name val="Arial Cyr"/>
    </font>
    <font>
      <sz val="10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59">
    <xf numFmtId="0" fontId="0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3" fillId="0" borderId="0"/>
    <xf numFmtId="0" fontId="21" fillId="0" borderId="0"/>
    <xf numFmtId="0" fontId="3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7" fillId="0" borderId="0"/>
    <xf numFmtId="0" fontId="17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23" fillId="0" borderId="0"/>
    <xf numFmtId="0" fontId="23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24" fillId="0" borderId="0" applyFont="0" applyFill="0" applyBorder="0" applyProtection="0"/>
    <xf numFmtId="167" fontId="1" fillId="0" borderId="0" applyFont="0" applyFill="0" applyBorder="0" applyProtection="0"/>
    <xf numFmtId="167" fontId="1" fillId="0" borderId="0" applyFont="0" applyFill="0" applyBorder="0" applyProtection="0"/>
    <xf numFmtId="167" fontId="1" fillId="0" borderId="0" applyFont="0" applyFill="0" applyBorder="0" applyProtection="0"/>
    <xf numFmtId="167" fontId="1" fillId="0" borderId="0" applyFont="0" applyFill="0" applyBorder="0" applyProtection="0"/>
    <xf numFmtId="167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167" fontId="1" fillId="0" borderId="0" applyFont="0" applyFill="0" applyBorder="0" applyProtection="0"/>
    <xf numFmtId="43" fontId="1" fillId="0" borderId="0" applyFont="0" applyFill="0" applyBorder="0" applyProtection="0"/>
    <xf numFmtId="167" fontId="24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167" fontId="1" fillId="0" borderId="0" applyFont="0" applyFill="0" applyBorder="0" applyProtection="0"/>
    <xf numFmtId="167" fontId="1" fillId="0" borderId="0" applyFont="0" applyFill="0" applyBorder="0" applyProtection="0"/>
    <xf numFmtId="167" fontId="1" fillId="0" borderId="0" applyFont="0" applyFill="0" applyBorder="0" applyProtection="0"/>
    <xf numFmtId="167" fontId="1" fillId="0" borderId="0" applyFont="0" applyFill="0" applyBorder="0" applyProtection="0"/>
    <xf numFmtId="167" fontId="1" fillId="0" borderId="0" applyFont="0" applyFill="0" applyBorder="0" applyProtection="0"/>
    <xf numFmtId="167" fontId="1" fillId="0" borderId="0" applyFont="0" applyFill="0" applyBorder="0" applyProtection="0"/>
    <xf numFmtId="167" fontId="1" fillId="0" borderId="0" applyFont="0" applyFill="0" applyBorder="0" applyProtection="0"/>
    <xf numFmtId="167" fontId="1" fillId="0" borderId="0" applyFont="0" applyFill="0" applyBorder="0" applyProtection="0"/>
    <xf numFmtId="167" fontId="1" fillId="0" borderId="0" applyFont="0" applyFill="0" applyBorder="0" applyProtection="0"/>
    <xf numFmtId="167" fontId="1" fillId="0" borderId="0" applyFont="0" applyFill="0" applyBorder="0" applyProtection="0"/>
    <xf numFmtId="167" fontId="1" fillId="0" borderId="0" applyFont="0" applyFill="0" applyBorder="0" applyProtection="0"/>
    <xf numFmtId="167" fontId="1" fillId="0" borderId="0" applyFont="0" applyFill="0" applyBorder="0" applyProtection="0"/>
    <xf numFmtId="167" fontId="1" fillId="0" borderId="0" applyFont="0" applyFill="0" applyBorder="0" applyProtection="0"/>
    <xf numFmtId="167" fontId="1" fillId="0" borderId="0" applyFont="0" applyFill="0" applyBorder="0" applyProtection="0"/>
    <xf numFmtId="167" fontId="1" fillId="0" borderId="0" applyFont="0" applyFill="0" applyBorder="0" applyProtection="0"/>
    <xf numFmtId="167" fontId="1" fillId="0" borderId="0" applyFont="0" applyFill="0" applyBorder="0" applyProtection="0"/>
    <xf numFmtId="167" fontId="1" fillId="0" borderId="0" applyFont="0" applyFill="0" applyBorder="0" applyProtection="0"/>
    <xf numFmtId="167" fontId="1" fillId="0" borderId="0" applyFont="0" applyFill="0" applyBorder="0" applyProtection="0"/>
    <xf numFmtId="167" fontId="1" fillId="0" borderId="0" applyFont="0" applyFill="0" applyBorder="0" applyProtection="0"/>
    <xf numFmtId="167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43" fontId="1" fillId="0" borderId="0" applyFont="0" applyFill="0" applyBorder="0" applyProtection="0"/>
    <xf numFmtId="167" fontId="1" fillId="0" borderId="0" applyFont="0" applyFill="0" applyBorder="0" applyProtection="0"/>
    <xf numFmtId="43" fontId="1" fillId="0" borderId="0" applyFont="0" applyFill="0" applyBorder="0" applyProtection="0"/>
    <xf numFmtId="167" fontId="24" fillId="0" borderId="0" applyFont="0" applyFill="0" applyBorder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95">
    <xf numFmtId="0" fontId="2" fillId="0" borderId="0" xfId="0" applyNumberFormat="1" applyFont="1"/>
    <xf numFmtId="0" fontId="3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0" fontId="4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right"/>
    </xf>
    <xf numFmtId="0" fontId="6" fillId="0" borderId="0" xfId="0" applyNumberFormat="1" applyFont="1" applyAlignment="1">
      <alignment horizontal="center"/>
    </xf>
    <xf numFmtId="0" fontId="6" fillId="2" borderId="0" xfId="0" applyNumberFormat="1" applyFont="1" applyFill="1" applyAlignment="1">
      <alignment horizontal="center"/>
    </xf>
    <xf numFmtId="0" fontId="5" fillId="0" borderId="0" xfId="0" applyNumberFormat="1" applyFont="1" applyAlignment="1" applyProtection="1">
      <alignment horizontal="center"/>
      <protection hidden="1"/>
    </xf>
    <xf numFmtId="0" fontId="7" fillId="0" borderId="0" xfId="0" applyNumberFormat="1" applyFont="1"/>
    <xf numFmtId="0" fontId="7" fillId="0" borderId="0" xfId="0" applyNumberFormat="1" applyFont="1" applyAlignment="1" applyProtection="1">
      <alignment horizontal="right"/>
      <protection hidden="1"/>
    </xf>
    <xf numFmtId="0" fontId="7" fillId="0" borderId="1" xfId="0" applyNumberFormat="1" applyFont="1" applyBorder="1" applyAlignment="1" applyProtection="1">
      <alignment horizontal="center" vertical="center" wrapText="1"/>
      <protection hidden="1"/>
    </xf>
    <xf numFmtId="0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0" fontId="8" fillId="0" borderId="0" xfId="0" applyNumberFormat="1" applyFont="1" applyAlignment="1">
      <alignment horizontal="center"/>
    </xf>
    <xf numFmtId="0" fontId="6" fillId="0" borderId="0" xfId="0" applyNumberFormat="1" applyFont="1"/>
    <xf numFmtId="165" fontId="6" fillId="0" borderId="2" xfId="0" applyNumberFormat="1" applyFont="1" applyBorder="1" applyProtection="1">
      <protection hidden="1"/>
    </xf>
    <xf numFmtId="165" fontId="6" fillId="0" borderId="2" xfId="0" applyNumberFormat="1" applyFont="1" applyBorder="1" applyAlignment="1" applyProtection="1">
      <alignment wrapText="1"/>
      <protection hidden="1"/>
    </xf>
    <xf numFmtId="3" fontId="6" fillId="0" borderId="2" xfId="0" applyNumberFormat="1" applyFont="1" applyBorder="1" applyProtection="1">
      <protection hidden="1"/>
    </xf>
    <xf numFmtId="0" fontId="6" fillId="0" borderId="2" xfId="0" applyNumberFormat="1" applyFont="1" applyBorder="1"/>
    <xf numFmtId="166" fontId="9" fillId="0" borderId="3" xfId="0" applyNumberFormat="1" applyFont="1" applyBorder="1" applyProtection="1">
      <protection hidden="1"/>
    </xf>
    <xf numFmtId="166" fontId="9" fillId="0" borderId="4" xfId="0" applyNumberFormat="1" applyFont="1" applyBorder="1" applyProtection="1">
      <protection hidden="1"/>
    </xf>
    <xf numFmtId="166" fontId="9" fillId="0" borderId="5" xfId="0" applyNumberFormat="1" applyFont="1" applyBorder="1" applyProtection="1">
      <protection hidden="1"/>
    </xf>
    <xf numFmtId="166" fontId="9" fillId="0" borderId="1" xfId="0" applyNumberFormat="1" applyFont="1" applyBorder="1" applyProtection="1">
      <protection hidden="1"/>
    </xf>
    <xf numFmtId="165" fontId="6" fillId="0" borderId="1" xfId="0" applyNumberFormat="1" applyFont="1" applyBorder="1" applyProtection="1">
      <protection hidden="1"/>
    </xf>
    <xf numFmtId="165" fontId="6" fillId="0" borderId="1" xfId="0" applyNumberFormat="1" applyFont="1" applyBorder="1" applyAlignment="1" applyProtection="1">
      <alignment wrapText="1"/>
      <protection hidden="1"/>
    </xf>
    <xf numFmtId="165" fontId="6" fillId="0" borderId="6" xfId="0" applyNumberFormat="1" applyFont="1" applyBorder="1" applyProtection="1">
      <protection hidden="1"/>
    </xf>
    <xf numFmtId="165" fontId="6" fillId="0" borderId="7" xfId="0" applyNumberFormat="1" applyFont="1" applyBorder="1" applyAlignment="1" applyProtection="1">
      <alignment wrapText="1"/>
      <protection hidden="1"/>
    </xf>
    <xf numFmtId="166" fontId="9" fillId="0" borderId="8" xfId="0" applyNumberFormat="1" applyFont="1" applyBorder="1" applyProtection="1">
      <protection hidden="1"/>
    </xf>
    <xf numFmtId="166" fontId="9" fillId="0" borderId="9" xfId="0" applyNumberFormat="1" applyFont="1" applyBorder="1" applyProtection="1">
      <protection hidden="1"/>
    </xf>
    <xf numFmtId="0" fontId="10" fillId="0" borderId="0" xfId="0" applyNumberFormat="1" applyFont="1"/>
    <xf numFmtId="164" fontId="6" fillId="0" borderId="2" xfId="0" applyNumberFormat="1" applyFont="1" applyBorder="1"/>
    <xf numFmtId="166" fontId="10" fillId="0" borderId="0" xfId="0" applyNumberFormat="1" applyFont="1"/>
    <xf numFmtId="0" fontId="6" fillId="0" borderId="0" xfId="0" applyNumberFormat="1" applyFont="1" applyProtection="1">
      <protection hidden="1"/>
    </xf>
    <xf numFmtId="3" fontId="11" fillId="0" borderId="0" xfId="0" applyNumberFormat="1" applyFont="1" applyAlignment="1">
      <alignment vertical="top" wrapText="1"/>
    </xf>
    <xf numFmtId="4" fontId="11" fillId="0" borderId="0" xfId="0" applyNumberFormat="1" applyFont="1" applyAlignment="1">
      <alignment vertical="top" wrapText="1"/>
    </xf>
    <xf numFmtId="4" fontId="12" fillId="0" borderId="0" xfId="0" applyNumberFormat="1" applyFont="1" applyProtection="1">
      <protection hidden="1"/>
    </xf>
    <xf numFmtId="4" fontId="11" fillId="0" borderId="0" xfId="0" applyNumberFormat="1" applyFont="1" applyAlignment="1">
      <alignment horizontal="right"/>
    </xf>
    <xf numFmtId="0" fontId="5" fillId="0" borderId="0" xfId="0" applyNumberFormat="1" applyFont="1" applyAlignment="1" applyProtection="1">
      <alignment horizontal="right"/>
      <protection hidden="1"/>
    </xf>
    <xf numFmtId="3" fontId="2" fillId="0" borderId="0" xfId="0" applyNumberFormat="1" applyFont="1" applyAlignment="1">
      <alignment vertical="top" wrapText="1"/>
    </xf>
    <xf numFmtId="4" fontId="2" fillId="0" borderId="0" xfId="0" applyNumberFormat="1" applyFont="1" applyAlignment="1">
      <alignment vertical="top" wrapText="1"/>
    </xf>
    <xf numFmtId="0" fontId="13" fillId="0" borderId="0" xfId="0" applyNumberFormat="1" applyFont="1" applyProtection="1">
      <protection hidden="1"/>
    </xf>
    <xf numFmtId="4" fontId="2" fillId="0" borderId="0" xfId="0" applyNumberFormat="1" applyFont="1" applyAlignment="1">
      <alignment wrapText="1"/>
    </xf>
    <xf numFmtId="10" fontId="3" fillId="0" borderId="0" xfId="0" applyNumberFormat="1" applyFont="1"/>
    <xf numFmtId="3" fontId="3" fillId="0" borderId="0" xfId="0" applyNumberFormat="1" applyFont="1"/>
    <xf numFmtId="0" fontId="16" fillId="0" borderId="0" xfId="0" applyNumberFormat="1" applyFont="1" applyAlignment="1" applyProtection="1">
      <alignment horizontal="center"/>
      <protection hidden="1"/>
    </xf>
    <xf numFmtId="0" fontId="7" fillId="0" borderId="11" xfId="0" applyNumberFormat="1" applyFont="1" applyBorder="1" applyAlignment="1" applyProtection="1">
      <alignment horizontal="center" vertical="center" wrapText="1"/>
      <protection hidden="1"/>
    </xf>
    <xf numFmtId="0" fontId="7" fillId="0" borderId="12" xfId="0" applyNumberFormat="1" applyFont="1" applyBorder="1" applyAlignment="1" applyProtection="1">
      <alignment horizontal="center" vertical="center" wrapText="1"/>
      <protection hidden="1"/>
    </xf>
    <xf numFmtId="0" fontId="7" fillId="0" borderId="12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164" fontId="7" fillId="0" borderId="13" xfId="0" applyNumberFormat="1" applyFont="1" applyBorder="1" applyAlignment="1">
      <alignment horizontal="center" vertical="center" wrapText="1"/>
    </xf>
    <xf numFmtId="3" fontId="6" fillId="0" borderId="1" xfId="0" applyNumberFormat="1" applyFont="1" applyBorder="1"/>
    <xf numFmtId="3" fontId="6" fillId="0" borderId="1" xfId="0" applyNumberFormat="1" applyFont="1" applyBorder="1" applyAlignment="1">
      <alignment horizontal="right" vertical="top" wrapText="1"/>
    </xf>
    <xf numFmtId="3" fontId="6" fillId="0" borderId="1" xfId="0" applyNumberFormat="1" applyFont="1" applyBorder="1" applyProtection="1">
      <protection hidden="1"/>
    </xf>
    <xf numFmtId="165" fontId="6" fillId="0" borderId="8" xfId="0" applyNumberFormat="1" applyFont="1" applyBorder="1" applyProtection="1">
      <protection hidden="1"/>
    </xf>
    <xf numFmtId="3" fontId="6" fillId="0" borderId="0" xfId="0" applyNumberFormat="1" applyFont="1"/>
    <xf numFmtId="3" fontId="10" fillId="0" borderId="15" xfId="0" applyNumberFormat="1" applyFont="1" applyBorder="1"/>
    <xf numFmtId="3" fontId="10" fillId="0" borderId="13" xfId="0" applyNumberFormat="1" applyFont="1" applyBorder="1" applyProtection="1">
      <protection hidden="1"/>
    </xf>
    <xf numFmtId="2" fontId="10" fillId="0" borderId="13" xfId="0" applyNumberFormat="1" applyFont="1" applyBorder="1"/>
    <xf numFmtId="0" fontId="9" fillId="0" borderId="0" xfId="0" applyNumberFormat="1" applyFont="1" applyProtection="1">
      <protection hidden="1"/>
    </xf>
    <xf numFmtId="0" fontId="5" fillId="0" borderId="0" xfId="0" applyNumberFormat="1" applyFont="1" applyProtection="1">
      <protection hidden="1"/>
    </xf>
    <xf numFmtId="0" fontId="17" fillId="0" borderId="0" xfId="0" applyNumberFormat="1" applyFont="1" applyProtection="1">
      <protection hidden="1"/>
    </xf>
    <xf numFmtId="0" fontId="3" fillId="0" borderId="0" xfId="0" applyNumberFormat="1" applyFont="1" applyProtection="1">
      <protection hidden="1"/>
    </xf>
    <xf numFmtId="0" fontId="16" fillId="0" borderId="0" xfId="0" applyNumberFormat="1" applyFont="1"/>
    <xf numFmtId="0" fontId="6" fillId="0" borderId="0" xfId="0" applyNumberFormat="1" applyFont="1" applyAlignment="1" applyProtection="1">
      <alignment horizontal="right"/>
      <protection hidden="1"/>
    </xf>
    <xf numFmtId="3" fontId="2" fillId="0" borderId="0" xfId="0" applyNumberFormat="1" applyFont="1" applyAlignment="1">
      <alignment wrapText="1"/>
    </xf>
    <xf numFmtId="3" fontId="6" fillId="0" borderId="1" xfId="0" applyNumberFormat="1" applyFont="1" applyBorder="1" applyAlignment="1">
      <alignment vertical="top"/>
    </xf>
    <xf numFmtId="3" fontId="6" fillId="0" borderId="0" xfId="0" applyNumberFormat="1" applyFont="1" applyAlignment="1">
      <alignment vertical="top"/>
    </xf>
    <xf numFmtId="3" fontId="6" fillId="0" borderId="16" xfId="0" applyNumberFormat="1" applyFont="1" applyBorder="1" applyAlignment="1">
      <alignment horizontal="right" vertical="top" wrapText="1"/>
    </xf>
    <xf numFmtId="165" fontId="6" fillId="0" borderId="2" xfId="0" applyNumberFormat="1" applyFont="1" applyBorder="1" applyAlignment="1" applyProtection="1">
      <alignment vertical="top"/>
      <protection hidden="1"/>
    </xf>
    <xf numFmtId="165" fontId="6" fillId="0" borderId="2" xfId="0" applyNumberFormat="1" applyFont="1" applyBorder="1" applyAlignment="1" applyProtection="1">
      <alignment vertical="top" wrapText="1"/>
      <protection hidden="1"/>
    </xf>
    <xf numFmtId="3" fontId="6" fillId="0" borderId="2" xfId="0" applyNumberFormat="1" applyFont="1" applyBorder="1" applyAlignment="1" applyProtection="1">
      <alignment vertical="top"/>
      <protection hidden="1"/>
    </xf>
    <xf numFmtId="0" fontId="6" fillId="0" borderId="2" xfId="0" applyNumberFormat="1" applyFont="1" applyBorder="1" applyAlignment="1">
      <alignment vertical="top"/>
    </xf>
    <xf numFmtId="165" fontId="6" fillId="0" borderId="1" xfId="0" applyNumberFormat="1" applyFont="1" applyBorder="1" applyAlignment="1" applyProtection="1">
      <alignment vertical="top"/>
      <protection hidden="1"/>
    </xf>
    <xf numFmtId="165" fontId="6" fillId="0" borderId="1" xfId="0" applyNumberFormat="1" applyFont="1" applyBorder="1" applyAlignment="1" applyProtection="1">
      <alignment vertical="top" wrapText="1"/>
      <protection hidden="1"/>
    </xf>
    <xf numFmtId="3" fontId="6" fillId="0" borderId="1" xfId="0" applyNumberFormat="1" applyFont="1" applyBorder="1" applyAlignment="1" applyProtection="1">
      <alignment vertical="top"/>
      <protection hidden="1"/>
    </xf>
    <xf numFmtId="164" fontId="6" fillId="0" borderId="2" xfId="0" applyNumberFormat="1" applyFont="1" applyBorder="1" applyAlignment="1">
      <alignment vertical="top"/>
    </xf>
    <xf numFmtId="165" fontId="6" fillId="0" borderId="8" xfId="0" applyNumberFormat="1" applyFont="1" applyBorder="1" applyAlignment="1" applyProtection="1">
      <alignment vertical="top"/>
      <protection hidden="1"/>
    </xf>
    <xf numFmtId="165" fontId="6" fillId="0" borderId="7" xfId="0" applyNumberFormat="1" applyFont="1" applyBorder="1" applyAlignment="1" applyProtection="1">
      <alignment vertical="top" wrapText="1"/>
      <protection hidden="1"/>
    </xf>
    <xf numFmtId="164" fontId="3" fillId="0" borderId="0" xfId="0" applyNumberFormat="1" applyFont="1"/>
    <xf numFmtId="166" fontId="22" fillId="0" borderId="17" xfId="15" applyNumberFormat="1" applyFont="1" applyFill="1" applyBorder="1" applyAlignment="1" applyProtection="1">
      <protection hidden="1"/>
    </xf>
    <xf numFmtId="166" fontId="22" fillId="0" borderId="18" xfId="15" applyNumberFormat="1" applyFont="1" applyFill="1" applyBorder="1" applyAlignment="1" applyProtection="1">
      <protection hidden="1"/>
    </xf>
    <xf numFmtId="166" fontId="22" fillId="0" borderId="19" xfId="15" applyNumberFormat="1" applyFont="1" applyFill="1" applyBorder="1" applyAlignment="1" applyProtection="1">
      <protection hidden="1"/>
    </xf>
    <xf numFmtId="166" fontId="22" fillId="0" borderId="17" xfId="16" applyNumberFormat="1" applyFont="1" applyFill="1" applyBorder="1" applyAlignment="1" applyProtection="1">
      <protection hidden="1"/>
    </xf>
    <xf numFmtId="166" fontId="22" fillId="0" borderId="18" xfId="16" applyNumberFormat="1" applyFont="1" applyFill="1" applyBorder="1" applyAlignment="1" applyProtection="1">
      <protection hidden="1"/>
    </xf>
    <xf numFmtId="166" fontId="22" fillId="0" borderId="19" xfId="16" applyNumberFormat="1" applyFont="1" applyFill="1" applyBorder="1" applyAlignment="1" applyProtection="1">
      <protection hidden="1"/>
    </xf>
    <xf numFmtId="0" fontId="4" fillId="0" borderId="0" xfId="0" applyNumberFormat="1" applyFont="1" applyAlignment="1">
      <alignment horizontal="center"/>
    </xf>
    <xf numFmtId="0" fontId="4" fillId="2" borderId="0" xfId="0" applyNumberFormat="1" applyFont="1" applyFill="1" applyAlignment="1">
      <alignment horizontal="center"/>
    </xf>
    <xf numFmtId="0" fontId="10" fillId="0" borderId="1" xfId="0" applyNumberFormat="1" applyFont="1" applyBorder="1" applyAlignment="1" applyProtection="1">
      <alignment horizontal="left"/>
      <protection hidden="1"/>
    </xf>
    <xf numFmtId="0" fontId="10" fillId="0" borderId="10" xfId="0" applyNumberFormat="1" applyFont="1" applyBorder="1" applyAlignment="1" applyProtection="1">
      <alignment horizontal="left"/>
      <protection hidden="1"/>
    </xf>
    <xf numFmtId="0" fontId="14" fillId="0" borderId="0" xfId="0" applyNumberFormat="1" applyFont="1" applyAlignment="1">
      <alignment horizontal="center"/>
    </xf>
    <xf numFmtId="0" fontId="15" fillId="0" borderId="0" xfId="0" applyNumberFormat="1" applyFont="1" applyAlignment="1">
      <alignment horizontal="center"/>
    </xf>
    <xf numFmtId="0" fontId="10" fillId="0" borderId="11" xfId="0" applyNumberFormat="1" applyFont="1" applyBorder="1" applyAlignment="1" applyProtection="1">
      <alignment horizontal="left"/>
      <protection hidden="1"/>
    </xf>
    <xf numFmtId="0" fontId="10" fillId="0" borderId="14" xfId="0" applyNumberFormat="1" applyFont="1" applyBorder="1" applyAlignment="1" applyProtection="1">
      <alignment horizontal="left"/>
      <protection hidden="1"/>
    </xf>
  </cellXfs>
  <cellStyles count="659">
    <cellStyle name="Обычный" xfId="0" builtinId="0"/>
    <cellStyle name="Обычный 10" xfId="15"/>
    <cellStyle name="Обычный 10 2" xfId="17"/>
    <cellStyle name="Обычный 10 2 2" xfId="18"/>
    <cellStyle name="Обычный 10 3" xfId="19"/>
    <cellStyle name="Обычный 10 4" xfId="20"/>
    <cellStyle name="Обычный 11" xfId="16"/>
    <cellStyle name="Обычный 11 2" xfId="21"/>
    <cellStyle name="Обычный 12 2" xfId="22"/>
    <cellStyle name="Обычный 12 2 2" xfId="23"/>
    <cellStyle name="Обычный 12 3" xfId="24"/>
    <cellStyle name="Обычный 12 4" xfId="25"/>
    <cellStyle name="Обычный 13" xfId="26"/>
    <cellStyle name="Обычный 13 2" xfId="27"/>
    <cellStyle name="Обычный 14" xfId="28"/>
    <cellStyle name="Обычный 14 2" xfId="656"/>
    <cellStyle name="Обычный 15" xfId="657"/>
    <cellStyle name="Обычный 16" xfId="649"/>
    <cellStyle name="Обычный 17" xfId="658"/>
    <cellStyle name="Обычный 19" xfId="650"/>
    <cellStyle name="Обычный 2" xfId="1"/>
    <cellStyle name="Обычный 2 10" xfId="30"/>
    <cellStyle name="Обычный 2 10 2" xfId="31"/>
    <cellStyle name="Обычный 2 10 3" xfId="32"/>
    <cellStyle name="Обычный 2 10 4" xfId="33"/>
    <cellStyle name="Обычный 2 10 5" xfId="34"/>
    <cellStyle name="Обычный 2 10 6" xfId="35"/>
    <cellStyle name="Обычный 2 100" xfId="36"/>
    <cellStyle name="Обычный 2 101" xfId="37"/>
    <cellStyle name="Обычный 2 101 2" xfId="38"/>
    <cellStyle name="Обычный 2 102" xfId="39"/>
    <cellStyle name="Обычный 2 103" xfId="40"/>
    <cellStyle name="Обычный 2 103 2" xfId="41"/>
    <cellStyle name="Обычный 2 104" xfId="42"/>
    <cellStyle name="Обычный 2 104 2" xfId="43"/>
    <cellStyle name="Обычный 2 105" xfId="44"/>
    <cellStyle name="Обычный 2 105 2" xfId="45"/>
    <cellStyle name="Обычный 2 106" xfId="46"/>
    <cellStyle name="Обычный 2 107" xfId="47"/>
    <cellStyle name="Обычный 2 108" xfId="48"/>
    <cellStyle name="Обычный 2 109" xfId="49"/>
    <cellStyle name="Обычный 2 11" xfId="50"/>
    <cellStyle name="Обычный 2 11 2" xfId="51"/>
    <cellStyle name="Обычный 2 11 3" xfId="52"/>
    <cellStyle name="Обычный 2 11 4" xfId="53"/>
    <cellStyle name="Обычный 2 11 5" xfId="54"/>
    <cellStyle name="Обычный 2 11 6" xfId="55"/>
    <cellStyle name="Обычный 2 110" xfId="56"/>
    <cellStyle name="Обычный 2 111" xfId="57"/>
    <cellStyle name="Обычный 2 112" xfId="58"/>
    <cellStyle name="Обычный 2 113" xfId="59"/>
    <cellStyle name="Обычный 2 113 2" xfId="60"/>
    <cellStyle name="Обычный 2 114" xfId="61"/>
    <cellStyle name="Обычный 2 115" xfId="62"/>
    <cellStyle name="Обычный 2 116" xfId="63"/>
    <cellStyle name="Обычный 2 117" xfId="64"/>
    <cellStyle name="Обычный 2 118" xfId="65"/>
    <cellStyle name="Обычный 2 118 2" xfId="66"/>
    <cellStyle name="Обычный 2 119" xfId="67"/>
    <cellStyle name="Обычный 2 12" xfId="68"/>
    <cellStyle name="Обычный 2 12 2" xfId="69"/>
    <cellStyle name="Обычный 2 12 3" xfId="70"/>
    <cellStyle name="Обычный 2 12 4" xfId="71"/>
    <cellStyle name="Обычный 2 12 5" xfId="72"/>
    <cellStyle name="Обычный 2 12 6" xfId="73"/>
    <cellStyle name="Обычный 2 120" xfId="74"/>
    <cellStyle name="Обычный 2 121" xfId="75"/>
    <cellStyle name="Обычный 2 122" xfId="76"/>
    <cellStyle name="Обычный 2 123" xfId="77"/>
    <cellStyle name="Обычный 2 124" xfId="78"/>
    <cellStyle name="Обычный 2 125" xfId="79"/>
    <cellStyle name="Обычный 2 125 2" xfId="80"/>
    <cellStyle name="Обычный 2 126" xfId="81"/>
    <cellStyle name="Обычный 2 127" xfId="82"/>
    <cellStyle name="Обычный 2 128" xfId="83"/>
    <cellStyle name="Обычный 2 129" xfId="84"/>
    <cellStyle name="Обычный 2 13" xfId="85"/>
    <cellStyle name="Обычный 2 13 2" xfId="86"/>
    <cellStyle name="Обычный 2 13 3" xfId="87"/>
    <cellStyle name="Обычный 2 13 4" xfId="88"/>
    <cellStyle name="Обычный 2 13 5" xfId="89"/>
    <cellStyle name="Обычный 2 13 6" xfId="90"/>
    <cellStyle name="Обычный 2 130" xfId="91"/>
    <cellStyle name="Обычный 2 131" xfId="92"/>
    <cellStyle name="Обычный 2 132" xfId="93"/>
    <cellStyle name="Обычный 2 133" xfId="94"/>
    <cellStyle name="Обычный 2 134" xfId="95"/>
    <cellStyle name="Обычный 2 135" xfId="96"/>
    <cellStyle name="Обычный 2 136" xfId="97"/>
    <cellStyle name="Обычный 2 137" xfId="98"/>
    <cellStyle name="Обычный 2 138" xfId="99"/>
    <cellStyle name="Обычный 2 138 2" xfId="100"/>
    <cellStyle name="Обычный 2 139" xfId="101"/>
    <cellStyle name="Обычный 2 139 2" xfId="102"/>
    <cellStyle name="Обычный 2 14" xfId="103"/>
    <cellStyle name="Обычный 2 140" xfId="104"/>
    <cellStyle name="Обычный 2 141" xfId="105"/>
    <cellStyle name="Обычный 2 141 2" xfId="106"/>
    <cellStyle name="Обычный 2 142" xfId="107"/>
    <cellStyle name="Обычный 2 142 2" xfId="108"/>
    <cellStyle name="Обычный 2 143" xfId="109"/>
    <cellStyle name="Обычный 2 143 2" xfId="110"/>
    <cellStyle name="Обычный 2 144" xfId="111"/>
    <cellStyle name="Обычный 2 144 2" xfId="112"/>
    <cellStyle name="Обычный 2 145" xfId="113"/>
    <cellStyle name="Обычный 2 145 2" xfId="114"/>
    <cellStyle name="Обычный 2 146" xfId="115"/>
    <cellStyle name="Обычный 2 146 2" xfId="116"/>
    <cellStyle name="Обычный 2 147" xfId="117"/>
    <cellStyle name="Обычный 2 147 2" xfId="118"/>
    <cellStyle name="Обычный 2 148" xfId="119"/>
    <cellStyle name="Обычный 2 148 2" xfId="120"/>
    <cellStyle name="Обычный 2 149" xfId="121"/>
    <cellStyle name="Обычный 2 149 2" xfId="122"/>
    <cellStyle name="Обычный 2 15" xfId="123"/>
    <cellStyle name="Обычный 2 15 2" xfId="124"/>
    <cellStyle name="Обычный 2 15 3" xfId="125"/>
    <cellStyle name="Обычный 2 15 4" xfId="126"/>
    <cellStyle name="Обычный 2 150" xfId="127"/>
    <cellStyle name="Обычный 2 150 2" xfId="128"/>
    <cellStyle name="Обычный 2 151" xfId="129"/>
    <cellStyle name="Обычный 2 151 2" xfId="130"/>
    <cellStyle name="Обычный 2 152" xfId="131"/>
    <cellStyle name="Обычный 2 152 2" xfId="132"/>
    <cellStyle name="Обычный 2 153" xfId="133"/>
    <cellStyle name="Обычный 2 153 2" xfId="134"/>
    <cellStyle name="Обычный 2 154" xfId="135"/>
    <cellStyle name="Обычный 2 154 2" xfId="136"/>
    <cellStyle name="Обычный 2 155" xfId="137"/>
    <cellStyle name="Обычный 2 155 2" xfId="138"/>
    <cellStyle name="Обычный 2 156" xfId="139"/>
    <cellStyle name="Обычный 2 156 2" xfId="140"/>
    <cellStyle name="Обычный 2 157" xfId="141"/>
    <cellStyle name="Обычный 2 157 2" xfId="142"/>
    <cellStyle name="Обычный 2 158" xfId="143"/>
    <cellStyle name="Обычный 2 158 2" xfId="144"/>
    <cellStyle name="Обычный 2 159" xfId="145"/>
    <cellStyle name="Обычный 2 159 2" xfId="146"/>
    <cellStyle name="Обычный 2 16" xfId="147"/>
    <cellStyle name="Обычный 2 160" xfId="148"/>
    <cellStyle name="Обычный 2 160 2" xfId="149"/>
    <cellStyle name="Обычный 2 161" xfId="150"/>
    <cellStyle name="Обычный 2 161 2" xfId="151"/>
    <cellStyle name="Обычный 2 162" xfId="152"/>
    <cellStyle name="Обычный 2 162 2" xfId="153"/>
    <cellStyle name="Обычный 2 163" xfId="154"/>
    <cellStyle name="Обычный 2 163 2" xfId="155"/>
    <cellStyle name="Обычный 2 164" xfId="156"/>
    <cellStyle name="Обычный 2 164 2" xfId="157"/>
    <cellStyle name="Обычный 2 165" xfId="158"/>
    <cellStyle name="Обычный 2 165 2" xfId="159"/>
    <cellStyle name="Обычный 2 166" xfId="160"/>
    <cellStyle name="Обычный 2 166 2" xfId="161"/>
    <cellStyle name="Обычный 2 167" xfId="162"/>
    <cellStyle name="Обычный 2 167 2" xfId="163"/>
    <cellStyle name="Обычный 2 168" xfId="164"/>
    <cellStyle name="Обычный 2 168 2" xfId="165"/>
    <cellStyle name="Обычный 2 169" xfId="166"/>
    <cellStyle name="Обычный 2 169 2" xfId="167"/>
    <cellStyle name="Обычный 2 17" xfId="168"/>
    <cellStyle name="Обычный 2 170" xfId="169"/>
    <cellStyle name="Обычный 2 170 2" xfId="170"/>
    <cellStyle name="Обычный 2 171" xfId="171"/>
    <cellStyle name="Обычный 2 172" xfId="172"/>
    <cellStyle name="Обычный 2 173" xfId="173"/>
    <cellStyle name="Обычный 2 174" xfId="174"/>
    <cellStyle name="Обычный 2 174 2" xfId="175"/>
    <cellStyle name="Обычный 2 175" xfId="176"/>
    <cellStyle name="Обычный 2 176" xfId="177"/>
    <cellStyle name="Обычный 2 176 2" xfId="178"/>
    <cellStyle name="Обычный 2 177" xfId="179"/>
    <cellStyle name="Обычный 2 177 2" xfId="180"/>
    <cellStyle name="Обычный 2 178" xfId="181"/>
    <cellStyle name="Обычный 2 179" xfId="182"/>
    <cellStyle name="Обычный 2 179 2" xfId="183"/>
    <cellStyle name="Обычный 2 18" xfId="184"/>
    <cellStyle name="Обычный 2 180" xfId="185"/>
    <cellStyle name="Обычный 2 180 2" xfId="186"/>
    <cellStyle name="Обычный 2 181" xfId="187"/>
    <cellStyle name="Обычный 2 181 2" xfId="188"/>
    <cellStyle name="Обычный 2 182" xfId="189"/>
    <cellStyle name="Обычный 2 182 2" xfId="190"/>
    <cellStyle name="Обычный 2 183" xfId="191"/>
    <cellStyle name="Обычный 2 183 2" xfId="192"/>
    <cellStyle name="Обычный 2 184" xfId="193"/>
    <cellStyle name="Обычный 2 184 2" xfId="194"/>
    <cellStyle name="Обычный 2 185" xfId="195"/>
    <cellStyle name="Обычный 2 185 2" xfId="196"/>
    <cellStyle name="Обычный 2 186" xfId="197"/>
    <cellStyle name="Обычный 2 186 2" xfId="198"/>
    <cellStyle name="Обычный 2 187" xfId="199"/>
    <cellStyle name="Обычный 2 187 2" xfId="200"/>
    <cellStyle name="Обычный 2 188" xfId="201"/>
    <cellStyle name="Обычный 2 189" xfId="202"/>
    <cellStyle name="Обычный 2 19" xfId="203"/>
    <cellStyle name="Обычный 2 19 2" xfId="204"/>
    <cellStyle name="Обычный 2 190" xfId="205"/>
    <cellStyle name="Обычный 2 191" xfId="206"/>
    <cellStyle name="Обычный 2 192" xfId="207"/>
    <cellStyle name="Обычный 2 192 2" xfId="208"/>
    <cellStyle name="Обычный 2 193" xfId="209"/>
    <cellStyle name="Обычный 2 193 2" xfId="210"/>
    <cellStyle name="Обычный 2 194" xfId="211"/>
    <cellStyle name="Обычный 2 194 2" xfId="212"/>
    <cellStyle name="Обычный 2 195" xfId="213"/>
    <cellStyle name="Обычный 2 195 2" xfId="214"/>
    <cellStyle name="Обычный 2 196" xfId="215"/>
    <cellStyle name="Обычный 2 196 2" xfId="216"/>
    <cellStyle name="Обычный 2 197" xfId="217"/>
    <cellStyle name="Обычный 2 197 2" xfId="218"/>
    <cellStyle name="Обычный 2 198" xfId="219"/>
    <cellStyle name="Обычный 2 198 2" xfId="220"/>
    <cellStyle name="Обычный 2 199" xfId="221"/>
    <cellStyle name="Обычный 2 2" xfId="2"/>
    <cellStyle name="Обычный 2 2 10" xfId="223"/>
    <cellStyle name="Обычный 2 2 11" xfId="224"/>
    <cellStyle name="Обычный 2 2 12" xfId="225"/>
    <cellStyle name="Обычный 2 2 13" xfId="226"/>
    <cellStyle name="Обычный 2 2 14" xfId="227"/>
    <cellStyle name="Обычный 2 2 15" xfId="228"/>
    <cellStyle name="Обычный 2 2 16" xfId="229"/>
    <cellStyle name="Обычный 2 2 2" xfId="222"/>
    <cellStyle name="Обычный 2 2 2 2" xfId="230"/>
    <cellStyle name="Обычный 2 2 3" xfId="231"/>
    <cellStyle name="Обычный 2 2 4" xfId="232"/>
    <cellStyle name="Обычный 2 2 5" xfId="233"/>
    <cellStyle name="Обычный 2 2 6" xfId="234"/>
    <cellStyle name="Обычный 2 2 7" xfId="235"/>
    <cellStyle name="Обычный 2 2 8" xfId="236"/>
    <cellStyle name="Обычный 2 2 9" xfId="237"/>
    <cellStyle name="Обычный 2 20" xfId="238"/>
    <cellStyle name="Обычный 2 200" xfId="239"/>
    <cellStyle name="Обычный 2 201" xfId="240"/>
    <cellStyle name="Обычный 2 202" xfId="241"/>
    <cellStyle name="Обычный 2 203" xfId="242"/>
    <cellStyle name="Обычный 2 204" xfId="243"/>
    <cellStyle name="Обычный 2 205" xfId="244"/>
    <cellStyle name="Обычный 2 206" xfId="245"/>
    <cellStyle name="Обычный 2 207" xfId="246"/>
    <cellStyle name="Обычный 2 207 2" xfId="247"/>
    <cellStyle name="Обычный 2 208" xfId="248"/>
    <cellStyle name="Обычный 2 208 2" xfId="249"/>
    <cellStyle name="Обычный 2 209" xfId="250"/>
    <cellStyle name="Обычный 2 21" xfId="251"/>
    <cellStyle name="Обычный 2 210" xfId="252"/>
    <cellStyle name="Обычный 2 211" xfId="253"/>
    <cellStyle name="Обычный 2 212" xfId="254"/>
    <cellStyle name="Обычный 2 212 2" xfId="255"/>
    <cellStyle name="Обычный 2 213" xfId="256"/>
    <cellStyle name="Обычный 2 213 2" xfId="257"/>
    <cellStyle name="Обычный 2 214" xfId="258"/>
    <cellStyle name="Обычный 2 214 2" xfId="259"/>
    <cellStyle name="Обычный 2 214 2 2" xfId="260"/>
    <cellStyle name="Обычный 2 214 3" xfId="261"/>
    <cellStyle name="Обычный 2 215" xfId="262"/>
    <cellStyle name="Обычный 2 216" xfId="263"/>
    <cellStyle name="Обычный 2 217" xfId="264"/>
    <cellStyle name="Обычный 2 218" xfId="265"/>
    <cellStyle name="Обычный 2 219" xfId="266"/>
    <cellStyle name="Обычный 2 22" xfId="267"/>
    <cellStyle name="Обычный 2 22 2" xfId="268"/>
    <cellStyle name="Обычный 2 220" xfId="269"/>
    <cellStyle name="Обычный 2 221" xfId="270"/>
    <cellStyle name="Обычный 2 222" xfId="271"/>
    <cellStyle name="Обычный 2 222 2" xfId="272"/>
    <cellStyle name="Обычный 2 223" xfId="273"/>
    <cellStyle name="Обычный 2 223 2" xfId="274"/>
    <cellStyle name="Обычный 2 224" xfId="275"/>
    <cellStyle name="Обычный 2 225" xfId="276"/>
    <cellStyle name="Обычный 2 226" xfId="277"/>
    <cellStyle name="Обычный 2 227" xfId="278"/>
    <cellStyle name="Обычный 2 227 2" xfId="279"/>
    <cellStyle name="Обычный 2 228" xfId="280"/>
    <cellStyle name="Обычный 2 229" xfId="281"/>
    <cellStyle name="Обычный 2 229 2" xfId="282"/>
    <cellStyle name="Обычный 2 23" xfId="283"/>
    <cellStyle name="Обычный 2 230" xfId="284"/>
    <cellStyle name="Обычный 2 231" xfId="285"/>
    <cellStyle name="Обычный 2 232" xfId="286"/>
    <cellStyle name="Обычный 2 233" xfId="287"/>
    <cellStyle name="Обычный 2 234" xfId="288"/>
    <cellStyle name="Обычный 2 235" xfId="289"/>
    <cellStyle name="Обычный 2 24" xfId="290"/>
    <cellStyle name="Обычный 2 243" xfId="291"/>
    <cellStyle name="Обычный 2 25" xfId="292"/>
    <cellStyle name="Обычный 2 255" xfId="293"/>
    <cellStyle name="Обычный 2 26" xfId="294"/>
    <cellStyle name="Обычный 2 27" xfId="295"/>
    <cellStyle name="Обычный 2 28" xfId="296"/>
    <cellStyle name="Обычный 2 29" xfId="297"/>
    <cellStyle name="Обычный 2 3" xfId="6"/>
    <cellStyle name="Обычный 2 3 10" xfId="299"/>
    <cellStyle name="Обычный 2 3 11" xfId="300"/>
    <cellStyle name="Обычный 2 3 12" xfId="301"/>
    <cellStyle name="Обычный 2 3 13" xfId="302"/>
    <cellStyle name="Обычный 2 3 2" xfId="298"/>
    <cellStyle name="Обычный 2 3 3" xfId="303"/>
    <cellStyle name="Обычный 2 3 4" xfId="304"/>
    <cellStyle name="Обычный 2 3 5" xfId="305"/>
    <cellStyle name="Обычный 2 3 6" xfId="306"/>
    <cellStyle name="Обычный 2 3 7" xfId="307"/>
    <cellStyle name="Обычный 2 3 8" xfId="308"/>
    <cellStyle name="Обычный 2 3 9" xfId="309"/>
    <cellStyle name="Обычный 2 30" xfId="310"/>
    <cellStyle name="Обычный 2 31" xfId="311"/>
    <cellStyle name="Обычный 2 32" xfId="312"/>
    <cellStyle name="Обычный 2 33" xfId="313"/>
    <cellStyle name="Обычный 2 33 2" xfId="314"/>
    <cellStyle name="Обычный 2 34" xfId="315"/>
    <cellStyle name="Обычный 2 35" xfId="316"/>
    <cellStyle name="Обычный 2 36" xfId="317"/>
    <cellStyle name="Обычный 2 37" xfId="318"/>
    <cellStyle name="Обычный 2 38" xfId="319"/>
    <cellStyle name="Обычный 2 39" xfId="320"/>
    <cellStyle name="Обычный 2 4" xfId="12"/>
    <cellStyle name="Обычный 2 4 10" xfId="322"/>
    <cellStyle name="Обычный 2 4 11" xfId="323"/>
    <cellStyle name="Обычный 2 4 12" xfId="324"/>
    <cellStyle name="Обычный 2 4 13" xfId="325"/>
    <cellStyle name="Обычный 2 4 13 2" xfId="326"/>
    <cellStyle name="Обычный 2 4 14" xfId="327"/>
    <cellStyle name="Обычный 2 4 14 2" xfId="328"/>
    <cellStyle name="Обычный 2 4 15" xfId="329"/>
    <cellStyle name="Обычный 2 4 16" xfId="330"/>
    <cellStyle name="Обычный 2 4 2" xfId="321"/>
    <cellStyle name="Обычный 2 4 2 2" xfId="331"/>
    <cellStyle name="Обычный 2 4 2 2 2" xfId="332"/>
    <cellStyle name="Обычный 2 4 2 2 2 2" xfId="333"/>
    <cellStyle name="Обычный 2 4 2 2 3" xfId="334"/>
    <cellStyle name="Обычный 2 4 2 2 4" xfId="335"/>
    <cellStyle name="Обычный 2 4 2 3" xfId="336"/>
    <cellStyle name="Обычный 2 4 2 4" xfId="337"/>
    <cellStyle name="Обычный 2 4 2 5" xfId="338"/>
    <cellStyle name="Обычный 2 4 3" xfId="339"/>
    <cellStyle name="Обычный 2 4 3 2" xfId="340"/>
    <cellStyle name="Обычный 2 4 3 2 2" xfId="341"/>
    <cellStyle name="Обычный 2 4 3 2 2 2" xfId="342"/>
    <cellStyle name="Обычный 2 4 3 2 3" xfId="343"/>
    <cellStyle name="Обычный 2 4 3 2 4" xfId="344"/>
    <cellStyle name="Обычный 2 4 3 3" xfId="345"/>
    <cellStyle name="Обычный 2 4 3 4" xfId="346"/>
    <cellStyle name="Обычный 2 4 3 5" xfId="347"/>
    <cellStyle name="Обычный 2 4 4" xfId="348"/>
    <cellStyle name="Обычный 2 4 4 2" xfId="349"/>
    <cellStyle name="Обычный 2 4 4 3" xfId="350"/>
    <cellStyle name="Обычный 2 4 4 4" xfId="351"/>
    <cellStyle name="Обычный 2 4 5" xfId="352"/>
    <cellStyle name="Обычный 2 4 5 2" xfId="353"/>
    <cellStyle name="Обычный 2 4 5 2 2" xfId="354"/>
    <cellStyle name="Обычный 2 4 5 2 2 2" xfId="355"/>
    <cellStyle name="Обычный 2 4 5 2 3" xfId="356"/>
    <cellStyle name="Обычный 2 4 5 2 3 2" xfId="357"/>
    <cellStyle name="Обычный 2 4 5 2 4" xfId="358"/>
    <cellStyle name="Обычный 2 4 5 2 5" xfId="359"/>
    <cellStyle name="Обычный 2 4 6" xfId="360"/>
    <cellStyle name="Обычный 2 4 7" xfId="361"/>
    <cellStyle name="Обычный 2 4 8" xfId="362"/>
    <cellStyle name="Обычный 2 4 9" xfId="363"/>
    <cellStyle name="Обычный 2 40" xfId="364"/>
    <cellStyle name="Обычный 2 41" xfId="365"/>
    <cellStyle name="Обычный 2 42" xfId="366"/>
    <cellStyle name="Обычный 2 43" xfId="367"/>
    <cellStyle name="Обычный 2 43 2" xfId="368"/>
    <cellStyle name="Обычный 2 44" xfId="369"/>
    <cellStyle name="Обычный 2 45" xfId="370"/>
    <cellStyle name="Обычный 2 46" xfId="371"/>
    <cellStyle name="Обычный 2 47" xfId="372"/>
    <cellStyle name="Обычный 2 48" xfId="373"/>
    <cellStyle name="Обычный 2 49" xfId="374"/>
    <cellStyle name="Обычный 2 5" xfId="14"/>
    <cellStyle name="Обычный 2 5 10" xfId="376"/>
    <cellStyle name="Обычный 2 5 11" xfId="377"/>
    <cellStyle name="Обычный 2 5 12" xfId="378"/>
    <cellStyle name="Обычный 2 5 12 2" xfId="379"/>
    <cellStyle name="Обычный 2 5 12 2 2" xfId="380"/>
    <cellStyle name="Обычный 2 5 12 3" xfId="381"/>
    <cellStyle name="Обычный 2 5 12 4" xfId="382"/>
    <cellStyle name="Обычный 2 5 13" xfId="383"/>
    <cellStyle name="Обычный 2 5 14" xfId="384"/>
    <cellStyle name="Обычный 2 5 15" xfId="385"/>
    <cellStyle name="Обычный 2 5 2" xfId="375"/>
    <cellStyle name="Обычный 2 5 2 2" xfId="386"/>
    <cellStyle name="Обычный 2 5 2 2 2" xfId="387"/>
    <cellStyle name="Обычный 2 5 2 2 2 2" xfId="388"/>
    <cellStyle name="Обычный 2 5 2 2 3" xfId="389"/>
    <cellStyle name="Обычный 2 5 2 2 4" xfId="390"/>
    <cellStyle name="Обычный 2 5 2 3" xfId="391"/>
    <cellStyle name="Обычный 2 5 2 4" xfId="392"/>
    <cellStyle name="Обычный 2 5 2 5" xfId="393"/>
    <cellStyle name="Обычный 2 5 3" xfId="394"/>
    <cellStyle name="Обычный 2 5 3 2" xfId="395"/>
    <cellStyle name="Обычный 2 5 3 2 2" xfId="396"/>
    <cellStyle name="Обычный 2 5 3 2 2 2" xfId="397"/>
    <cellStyle name="Обычный 2 5 3 2 3" xfId="398"/>
    <cellStyle name="Обычный 2 5 3 2 4" xfId="399"/>
    <cellStyle name="Обычный 2 5 3 3" xfId="400"/>
    <cellStyle name="Обычный 2 5 3 4" xfId="401"/>
    <cellStyle name="Обычный 2 5 3 5" xfId="402"/>
    <cellStyle name="Обычный 2 5 4" xfId="403"/>
    <cellStyle name="Обычный 2 5 5" xfId="404"/>
    <cellStyle name="Обычный 2 5 6" xfId="405"/>
    <cellStyle name="Обычный 2 5 7" xfId="406"/>
    <cellStyle name="Обычный 2 5 8" xfId="407"/>
    <cellStyle name="Обычный 2 5 9" xfId="408"/>
    <cellStyle name="Обычный 2 50" xfId="409"/>
    <cellStyle name="Обычный 2 51" xfId="410"/>
    <cellStyle name="Обычный 2 52" xfId="411"/>
    <cellStyle name="Обычный 2 53" xfId="412"/>
    <cellStyle name="Обычный 2 54" xfId="413"/>
    <cellStyle name="Обычный 2 54 2" xfId="414"/>
    <cellStyle name="Обычный 2 55" xfId="415"/>
    <cellStyle name="Обычный 2 56" xfId="416"/>
    <cellStyle name="Обычный 2 57" xfId="417"/>
    <cellStyle name="Обычный 2 57 2" xfId="418"/>
    <cellStyle name="Обычный 2 58" xfId="419"/>
    <cellStyle name="Обычный 2 59" xfId="420"/>
    <cellStyle name="Обычный 2 6" xfId="29"/>
    <cellStyle name="Обычный 2 6 10" xfId="421"/>
    <cellStyle name="Обычный 2 6 11" xfId="422"/>
    <cellStyle name="Обычный 2 6 11 2" xfId="423"/>
    <cellStyle name="Обычный 2 6 11 2 2" xfId="424"/>
    <cellStyle name="Обычный 2 6 11 3" xfId="425"/>
    <cellStyle name="Обычный 2 6 11 4" xfId="426"/>
    <cellStyle name="Обычный 2 6 12" xfId="427"/>
    <cellStyle name="Обычный 2 6 13" xfId="428"/>
    <cellStyle name="Обычный 2 6 14" xfId="429"/>
    <cellStyle name="Обычный 2 6 2" xfId="430"/>
    <cellStyle name="Обычный 2 6 3" xfId="431"/>
    <cellStyle name="Обычный 2 6 4" xfId="432"/>
    <cellStyle name="Обычный 2 6 5" xfId="433"/>
    <cellStyle name="Обычный 2 6 6" xfId="434"/>
    <cellStyle name="Обычный 2 6 7" xfId="435"/>
    <cellStyle name="Обычный 2 6 8" xfId="436"/>
    <cellStyle name="Обычный 2 6 9" xfId="437"/>
    <cellStyle name="Обычный 2 60" xfId="438"/>
    <cellStyle name="Обычный 2 61" xfId="439"/>
    <cellStyle name="Обычный 2 62" xfId="440"/>
    <cellStyle name="Обычный 2 63" xfId="441"/>
    <cellStyle name="Обычный 2 64" xfId="442"/>
    <cellStyle name="Обычный 2 65" xfId="443"/>
    <cellStyle name="Обычный 2 65 2" xfId="444"/>
    <cellStyle name="Обычный 2 66" xfId="445"/>
    <cellStyle name="Обычный 2 67" xfId="446"/>
    <cellStyle name="Обычный 2 68" xfId="447"/>
    <cellStyle name="Обычный 2 69" xfId="448"/>
    <cellStyle name="Обычный 2 7" xfId="449"/>
    <cellStyle name="Обычный 2 7 10" xfId="450"/>
    <cellStyle name="Обычный 2 7 2" xfId="451"/>
    <cellStyle name="Обычный 2 7 3" xfId="452"/>
    <cellStyle name="Обычный 2 7 4" xfId="453"/>
    <cellStyle name="Обычный 2 7 5" xfId="454"/>
    <cellStyle name="Обычный 2 7 6" xfId="455"/>
    <cellStyle name="Обычный 2 7 7" xfId="456"/>
    <cellStyle name="Обычный 2 7 7 2" xfId="457"/>
    <cellStyle name="Обычный 2 7 7 2 2" xfId="458"/>
    <cellStyle name="Обычный 2 7 7 3" xfId="459"/>
    <cellStyle name="Обычный 2 7 7 4" xfId="460"/>
    <cellStyle name="Обычный 2 7 8" xfId="461"/>
    <cellStyle name="Обычный 2 7 9" xfId="462"/>
    <cellStyle name="Обычный 2 70" xfId="463"/>
    <cellStyle name="Обычный 2 71" xfId="464"/>
    <cellStyle name="Обычный 2 72" xfId="465"/>
    <cellStyle name="Обычный 2 73" xfId="466"/>
    <cellStyle name="Обычный 2 74" xfId="467"/>
    <cellStyle name="Обычный 2 75" xfId="468"/>
    <cellStyle name="Обычный 2 75 2" xfId="469"/>
    <cellStyle name="Обычный 2 76" xfId="470"/>
    <cellStyle name="Обычный 2 77" xfId="471"/>
    <cellStyle name="Обычный 2 78" xfId="472"/>
    <cellStyle name="Обычный 2 79" xfId="473"/>
    <cellStyle name="Обычный 2 8" xfId="474"/>
    <cellStyle name="Обычный 2 8 2" xfId="475"/>
    <cellStyle name="Обычный 2 8 3" xfId="476"/>
    <cellStyle name="Обычный 2 8 4" xfId="477"/>
    <cellStyle name="Обычный 2 8 5" xfId="478"/>
    <cellStyle name="Обычный 2 8 6" xfId="479"/>
    <cellStyle name="Обычный 2 80" xfId="480"/>
    <cellStyle name="Обычный 2 81" xfId="481"/>
    <cellStyle name="Обычный 2 82" xfId="482"/>
    <cellStyle name="Обычный 2 83" xfId="483"/>
    <cellStyle name="Обычный 2 84" xfId="484"/>
    <cellStyle name="Обычный 2 85" xfId="485"/>
    <cellStyle name="Обычный 2 86" xfId="486"/>
    <cellStyle name="Обычный 2 87" xfId="487"/>
    <cellStyle name="Обычный 2 87 2" xfId="488"/>
    <cellStyle name="Обычный 2 88" xfId="489"/>
    <cellStyle name="Обычный 2 89" xfId="490"/>
    <cellStyle name="Обычный 2 9" xfId="491"/>
    <cellStyle name="Обычный 2 9 2" xfId="492"/>
    <cellStyle name="Обычный 2 9 3" xfId="493"/>
    <cellStyle name="Обычный 2 9 4" xfId="494"/>
    <cellStyle name="Обычный 2 9 5" xfId="495"/>
    <cellStyle name="Обычный 2 9 6" xfId="496"/>
    <cellStyle name="Обычный 2 90" xfId="497"/>
    <cellStyle name="Обычный 2 91" xfId="498"/>
    <cellStyle name="Обычный 2 92" xfId="499"/>
    <cellStyle name="Обычный 2 93" xfId="500"/>
    <cellStyle name="Обычный 2 94" xfId="501"/>
    <cellStyle name="Обычный 2 95" xfId="502"/>
    <cellStyle name="Обычный 2 96" xfId="503"/>
    <cellStyle name="Обычный 2 97" xfId="504"/>
    <cellStyle name="Обычный 2 98" xfId="505"/>
    <cellStyle name="Обычный 2 99" xfId="506"/>
    <cellStyle name="Обычный 2_ИСТОЧНИКИ (17.12)" xfId="507"/>
    <cellStyle name="Обычный 20" xfId="651"/>
    <cellStyle name="Обычный 23" xfId="652"/>
    <cellStyle name="Обычный 25" xfId="653"/>
    <cellStyle name="Обычный 26" xfId="654"/>
    <cellStyle name="Обычный 27" xfId="655"/>
    <cellStyle name="Обычный 3" xfId="3"/>
    <cellStyle name="Обычный 3 2" xfId="7"/>
    <cellStyle name="Обычный 3 2 2" xfId="509"/>
    <cellStyle name="Обычный 3 3" xfId="10"/>
    <cellStyle name="Обычный 3 3 2" xfId="510"/>
    <cellStyle name="Обычный 3 4" xfId="508"/>
    <cellStyle name="Обычный 3 4 2" xfId="511"/>
    <cellStyle name="Обычный 4" xfId="4"/>
    <cellStyle name="Обычный 4 2" xfId="512"/>
    <cellStyle name="Обычный 4 2 2" xfId="513"/>
    <cellStyle name="Обычный 4 2 2 2" xfId="514"/>
    <cellStyle name="Обычный 4 2 3" xfId="515"/>
    <cellStyle name="Обычный 4 2 3 2" xfId="516"/>
    <cellStyle name="Обычный 4 2 4" xfId="517"/>
    <cellStyle name="Обычный 4 2 5" xfId="518"/>
    <cellStyle name="Обычный 4 3" xfId="519"/>
    <cellStyle name="Обычный 4 3 2" xfId="520"/>
    <cellStyle name="Обычный 4 3 2 2" xfId="521"/>
    <cellStyle name="Обычный 4 3 3" xfId="522"/>
    <cellStyle name="Обычный 4 3 3 2" xfId="523"/>
    <cellStyle name="Обычный 4 3 4" xfId="524"/>
    <cellStyle name="Обычный 4 3 5" xfId="525"/>
    <cellStyle name="Обычный 4 4" xfId="526"/>
    <cellStyle name="Обычный 4 4 2" xfId="527"/>
    <cellStyle name="Обычный 4 4 2 2" xfId="528"/>
    <cellStyle name="Обычный 4 4 3" xfId="529"/>
    <cellStyle name="Обычный 4 4 4" xfId="530"/>
    <cellStyle name="Обычный 4 5" xfId="531"/>
    <cellStyle name="Обычный 4 6" xfId="532"/>
    <cellStyle name="Обычный 4 7" xfId="533"/>
    <cellStyle name="Обычный 5" xfId="5"/>
    <cellStyle name="Обычный 5 2" xfId="534"/>
    <cellStyle name="Обычный 5 2 2" xfId="535"/>
    <cellStyle name="Обычный 5 2 2 2" xfId="536"/>
    <cellStyle name="Обычный 5 2 3" xfId="537"/>
    <cellStyle name="Обычный 5 2 3 2" xfId="538"/>
    <cellStyle name="Обычный 5 2 4" xfId="539"/>
    <cellStyle name="Обычный 5 2 5" xfId="540"/>
    <cellStyle name="Обычный 5 3" xfId="541"/>
    <cellStyle name="Обычный 5 3 2" xfId="542"/>
    <cellStyle name="Обычный 5 3 2 2" xfId="543"/>
    <cellStyle name="Обычный 5 3 3" xfId="544"/>
    <cellStyle name="Обычный 5 3 3 2" xfId="545"/>
    <cellStyle name="Обычный 5 3 4" xfId="546"/>
    <cellStyle name="Обычный 5 3 5" xfId="547"/>
    <cellStyle name="Обычный 5 4" xfId="548"/>
    <cellStyle name="Обычный 5 4 2" xfId="549"/>
    <cellStyle name="Обычный 5 5" xfId="550"/>
    <cellStyle name="Обычный 5 5 2" xfId="551"/>
    <cellStyle name="Обычный 5 6" xfId="552"/>
    <cellStyle name="Обычный 5 7" xfId="553"/>
    <cellStyle name="Обычный 6" xfId="11"/>
    <cellStyle name="Обычный 6 2" xfId="554"/>
    <cellStyle name="Обычный 6 2 2" xfId="555"/>
    <cellStyle name="Обычный 6 2 2 2" xfId="556"/>
    <cellStyle name="Обычный 6 2 3" xfId="557"/>
    <cellStyle name="Обычный 6 2 3 2" xfId="558"/>
    <cellStyle name="Обычный 6 2 4" xfId="559"/>
    <cellStyle name="Обычный 6 2 5" xfId="560"/>
    <cellStyle name="Обычный 6 3" xfId="561"/>
    <cellStyle name="Обычный 6 3 2" xfId="562"/>
    <cellStyle name="Обычный 6 3 2 2" xfId="563"/>
    <cellStyle name="Обычный 6 3 3" xfId="564"/>
    <cellStyle name="Обычный 6 3 3 2" xfId="565"/>
    <cellStyle name="Обычный 6 3 4" xfId="566"/>
    <cellStyle name="Обычный 6 3 5" xfId="567"/>
    <cellStyle name="Обычный 6 4" xfId="568"/>
    <cellStyle name="Обычный 6 4 2" xfId="569"/>
    <cellStyle name="Обычный 6 5" xfId="570"/>
    <cellStyle name="Обычный 6 5 2" xfId="571"/>
    <cellStyle name="Обычный 6 6" xfId="572"/>
    <cellStyle name="Обычный 6 7" xfId="573"/>
    <cellStyle name="Обычный 7" xfId="13"/>
    <cellStyle name="Обычный 7 2" xfId="574"/>
    <cellStyle name="Обычный 7 2 2" xfId="575"/>
    <cellStyle name="Обычный 7 2 2 2" xfId="576"/>
    <cellStyle name="Обычный 7 2 3" xfId="577"/>
    <cellStyle name="Обычный 7 2 3 2" xfId="578"/>
    <cellStyle name="Обычный 7 2 4" xfId="579"/>
    <cellStyle name="Обычный 7 2 5" xfId="580"/>
    <cellStyle name="Обычный 7 3" xfId="581"/>
    <cellStyle name="Обычный 7 3 2" xfId="582"/>
    <cellStyle name="Обычный 7 3 2 2" xfId="583"/>
    <cellStyle name="Обычный 7 3 3" xfId="584"/>
    <cellStyle name="Обычный 7 3 3 2" xfId="585"/>
    <cellStyle name="Обычный 7 3 4" xfId="586"/>
    <cellStyle name="Обычный 7 3 5" xfId="587"/>
    <cellStyle name="Обычный 7 4" xfId="588"/>
    <cellStyle name="Обычный 7 4 2" xfId="589"/>
    <cellStyle name="Обычный 7 5" xfId="590"/>
    <cellStyle name="Обычный 7 5 2" xfId="591"/>
    <cellStyle name="Обычный 7 6" xfId="592"/>
    <cellStyle name="Обычный 7 7" xfId="593"/>
    <cellStyle name="Обычный 8" xfId="8"/>
    <cellStyle name="Обычный 8 2" xfId="594"/>
    <cellStyle name="Обычный 8 2 2" xfId="595"/>
    <cellStyle name="Обычный 8 3" xfId="596"/>
    <cellStyle name="Обычный 8 3 2" xfId="597"/>
    <cellStyle name="Обычный 8 4" xfId="598"/>
    <cellStyle name="Обычный 8 5" xfId="599"/>
    <cellStyle name="Обычный 9" xfId="9"/>
    <cellStyle name="Обычный 9 2" xfId="600"/>
    <cellStyle name="Обычный 9 2 2" xfId="601"/>
    <cellStyle name="Обычный 9 3" xfId="602"/>
    <cellStyle name="Обычный 9 4" xfId="603"/>
    <cellStyle name="Финансовый 2 2" xfId="604"/>
    <cellStyle name="Финансовый 2 2 2" xfId="605"/>
    <cellStyle name="Финансовый 2 2 2 2" xfId="606"/>
    <cellStyle name="Финансовый 2 2 2 2 2" xfId="607"/>
    <cellStyle name="Финансовый 2 2 2 3" xfId="608"/>
    <cellStyle name="Финансовый 2 2 2 4" xfId="609"/>
    <cellStyle name="Финансовый 2 2 3" xfId="610"/>
    <cellStyle name="Финансовый 2 2 3 2" xfId="611"/>
    <cellStyle name="Финансовый 2 2 4" xfId="612"/>
    <cellStyle name="Финансовый 2 2 4 2" xfId="613"/>
    <cellStyle name="Финансовый 2 2 5" xfId="614"/>
    <cellStyle name="Финансовый 2 2 6" xfId="615"/>
    <cellStyle name="Финансовый 2 3" xfId="616"/>
    <cellStyle name="Финансовый 2 4" xfId="617"/>
    <cellStyle name="Финансовый 2 4 2" xfId="618"/>
    <cellStyle name="Финансовый 2 5" xfId="619"/>
    <cellStyle name="Финансовый 2 5 2" xfId="620"/>
    <cellStyle name="Финансовый 2 6" xfId="621"/>
    <cellStyle name="Финансовый 3" xfId="622"/>
    <cellStyle name="Финансовый 3 2" xfId="623"/>
    <cellStyle name="Финансовый 3 2 2" xfId="624"/>
    <cellStyle name="Финансовый 3 2 2 2" xfId="625"/>
    <cellStyle name="Финансовый 3 2 3" xfId="626"/>
    <cellStyle name="Финансовый 3 2 3 2" xfId="627"/>
    <cellStyle name="Финансовый 3 2 4" xfId="628"/>
    <cellStyle name="Финансовый 3 2 5" xfId="629"/>
    <cellStyle name="Финансовый 3 3" xfId="630"/>
    <cellStyle name="Финансовый 3 3 2" xfId="631"/>
    <cellStyle name="Финансовый 3 3 2 2" xfId="632"/>
    <cellStyle name="Финансовый 3 3 3" xfId="633"/>
    <cellStyle name="Финансовый 3 3 3 2" xfId="634"/>
    <cellStyle name="Финансовый 3 3 4" xfId="635"/>
    <cellStyle name="Финансовый 3 3 5" xfId="636"/>
    <cellStyle name="Финансовый 3 4" xfId="637"/>
    <cellStyle name="Финансовый 3 4 2" xfId="638"/>
    <cellStyle name="Финансовый 3 4 2 2" xfId="639"/>
    <cellStyle name="Финансовый 3 4 3" xfId="640"/>
    <cellStyle name="Финансовый 3 4 4" xfId="641"/>
    <cellStyle name="Финансовый 3 5" xfId="642"/>
    <cellStyle name="Финансовый 3 5 2" xfId="643"/>
    <cellStyle name="Финансовый 3 6" xfId="644"/>
    <cellStyle name="Финансовый 3 6 2" xfId="645"/>
    <cellStyle name="Финансовый 3 7" xfId="646"/>
    <cellStyle name="Финансовый 3 8" xfId="647"/>
    <cellStyle name="Финансовый 4" xfId="64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Y34"/>
  <sheetViews>
    <sheetView tabSelected="1" view="pageBreakPreview" topLeftCell="A13" zoomScale="90" zoomScaleSheetLayoutView="90" workbookViewId="0">
      <selection activeCell="A5" sqref="A5"/>
    </sheetView>
  </sheetViews>
  <sheetFormatPr defaultRowHeight="12.75"/>
  <cols>
    <col min="1" max="1" width="6.28515625" style="1" customWidth="1"/>
    <col min="2" max="2" width="37" style="1" customWidth="1"/>
    <col min="3" max="3" width="15.85546875" style="1" customWidth="1"/>
    <col min="4" max="4" width="14.7109375" style="1" customWidth="1"/>
    <col min="5" max="5" width="13.85546875" style="1" customWidth="1"/>
    <col min="6" max="7" width="10.42578125" style="2" customWidth="1"/>
    <col min="8" max="8" width="18.7109375" style="2" customWidth="1"/>
    <col min="9" max="9" width="30.85546875" style="2" hidden="1" customWidth="1"/>
    <col min="10" max="10" width="7.85546875" style="2" hidden="1" customWidth="1"/>
    <col min="11" max="11" width="28.7109375" style="2" hidden="1" customWidth="1"/>
    <col min="12" max="12" width="7.85546875" style="2" hidden="1" customWidth="1"/>
    <col min="13" max="13" width="15" style="2" hidden="1" customWidth="1"/>
    <col min="14" max="14" width="7.85546875" style="2" hidden="1" customWidth="1"/>
    <col min="15" max="15" width="13.140625" style="2" hidden="1" customWidth="1"/>
    <col min="16" max="19" width="7.85546875" style="2" hidden="1" customWidth="1"/>
    <col min="20" max="20" width="7.5703125" style="2" hidden="1" customWidth="1"/>
    <col min="21" max="21" width="18.5703125" style="2" hidden="1" customWidth="1"/>
    <col min="22" max="22" width="7.85546875" style="2" hidden="1" customWidth="1"/>
    <col min="23" max="23" width="18.7109375" style="2" hidden="1" customWidth="1"/>
    <col min="24" max="24" width="19.85546875" style="2" customWidth="1"/>
    <col min="25" max="25" width="7.85546875" style="2" customWidth="1"/>
    <col min="26" max="26" width="15.42578125" style="2" customWidth="1"/>
    <col min="27" max="145" width="7.85546875" style="2" customWidth="1"/>
    <col min="146" max="202" width="8.85546875" style="2" customWidth="1"/>
    <col min="203" max="203" width="4.85546875" style="2" customWidth="1"/>
    <col min="204" max="204" width="41.42578125" style="2" customWidth="1"/>
    <col min="205" max="205" width="17.28515625" style="2" customWidth="1"/>
    <col min="206" max="207" width="9.140625" style="2" hidden="1" bestFit="1" customWidth="1"/>
    <col min="208" max="208" width="9.140625" style="2" bestFit="1" customWidth="1"/>
    <col min="209" max="16384" width="9.140625" style="2"/>
  </cols>
  <sheetData>
    <row r="1" spans="1:24" ht="18.75">
      <c r="A1" s="3"/>
      <c r="B1" s="3"/>
      <c r="C1" s="3"/>
      <c r="D1" s="3"/>
      <c r="E1" s="3"/>
      <c r="F1" s="4" t="s">
        <v>0</v>
      </c>
      <c r="G1" s="5"/>
    </row>
    <row r="2" spans="1:24" ht="18.75">
      <c r="A2" s="87" t="s">
        <v>1</v>
      </c>
      <c r="B2" s="87"/>
      <c r="C2" s="87"/>
      <c r="D2" s="87"/>
      <c r="E2" s="87"/>
      <c r="F2" s="87"/>
      <c r="G2" s="6"/>
    </row>
    <row r="3" spans="1:24" ht="18.75">
      <c r="A3" s="87" t="s">
        <v>2</v>
      </c>
      <c r="B3" s="87"/>
      <c r="C3" s="87"/>
      <c r="D3" s="87"/>
      <c r="E3" s="87"/>
      <c r="F3" s="87"/>
      <c r="G3" s="6"/>
    </row>
    <row r="4" spans="1:24" ht="18.75">
      <c r="A4" s="88" t="s">
        <v>59</v>
      </c>
      <c r="B4" s="88"/>
      <c r="C4" s="88"/>
      <c r="D4" s="88"/>
      <c r="E4" s="88"/>
      <c r="F4" s="88"/>
      <c r="G4" s="7"/>
    </row>
    <row r="5" spans="1:24" ht="15.75">
      <c r="A5" s="8"/>
      <c r="B5" s="8"/>
      <c r="C5" s="8"/>
      <c r="D5" s="8"/>
      <c r="E5" s="9"/>
      <c r="F5" s="10" t="s">
        <v>3</v>
      </c>
      <c r="G5" s="10"/>
    </row>
    <row r="6" spans="1:24" ht="39" thickBot="1">
      <c r="A6" s="11" t="s">
        <v>4</v>
      </c>
      <c r="B6" s="11" t="s">
        <v>5</v>
      </c>
      <c r="C6" s="12" t="s">
        <v>6</v>
      </c>
      <c r="D6" s="12" t="s">
        <v>7</v>
      </c>
      <c r="E6" s="13" t="s">
        <v>8</v>
      </c>
      <c r="F6" s="13" t="s">
        <v>9</v>
      </c>
      <c r="G6" s="14"/>
      <c r="H6" s="15" t="s">
        <v>10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>
        <v>2020</v>
      </c>
      <c r="V6" s="15"/>
      <c r="W6" s="15">
        <v>2021</v>
      </c>
      <c r="X6" s="15" t="s">
        <v>11</v>
      </c>
    </row>
    <row r="7" spans="1:24" s="16" customFormat="1" ht="15">
      <c r="A7" s="17">
        <v>600</v>
      </c>
      <c r="B7" s="18" t="s">
        <v>12</v>
      </c>
      <c r="C7" s="19">
        <v>41836</v>
      </c>
      <c r="D7" s="19">
        <v>47711</v>
      </c>
      <c r="E7" s="19">
        <f>D7-C7</f>
        <v>5875</v>
      </c>
      <c r="F7" s="20">
        <f t="shared" ref="F7:F23" si="0">ROUND(D7/C7*100, 1)</f>
        <v>114</v>
      </c>
      <c r="H7" s="86">
        <v>32673703.530000001</v>
      </c>
      <c r="I7" s="21"/>
      <c r="K7" s="21"/>
      <c r="M7" s="22"/>
      <c r="O7" s="23"/>
      <c r="U7" s="24"/>
      <c r="W7" s="21"/>
      <c r="X7" s="83">
        <v>37827110.060000002</v>
      </c>
    </row>
    <row r="8" spans="1:24" s="16" customFormat="1" ht="15">
      <c r="A8" s="25">
        <v>601</v>
      </c>
      <c r="B8" s="26" t="s">
        <v>13</v>
      </c>
      <c r="C8" s="19">
        <v>188518</v>
      </c>
      <c r="D8" s="19">
        <v>252051</v>
      </c>
      <c r="E8" s="19">
        <f t="shared" ref="E8:E22" si="1">D8-C8</f>
        <v>63533</v>
      </c>
      <c r="F8" s="20">
        <f t="shared" si="0"/>
        <v>133.69999999999999</v>
      </c>
      <c r="H8" s="85">
        <v>142989801.18000001</v>
      </c>
      <c r="I8" s="24"/>
      <c r="K8" s="24"/>
      <c r="M8" s="23"/>
      <c r="O8" s="23"/>
      <c r="U8" s="24"/>
      <c r="W8" s="24"/>
      <c r="X8" s="82">
        <v>197694230.53</v>
      </c>
    </row>
    <row r="9" spans="1:24" s="16" customFormat="1" ht="45">
      <c r="A9" s="25">
        <v>602</v>
      </c>
      <c r="B9" s="26" t="s">
        <v>14</v>
      </c>
      <c r="C9" s="19">
        <v>312836</v>
      </c>
      <c r="D9" s="19">
        <v>376984</v>
      </c>
      <c r="E9" s="19">
        <f t="shared" si="1"/>
        <v>64148</v>
      </c>
      <c r="F9" s="20">
        <f t="shared" si="0"/>
        <v>120.5</v>
      </c>
      <c r="H9" s="85">
        <v>292053551.88999999</v>
      </c>
      <c r="I9" s="24"/>
      <c r="K9" s="24"/>
      <c r="M9" s="23"/>
      <c r="O9" s="23"/>
      <c r="U9" s="24"/>
      <c r="W9" s="24"/>
      <c r="X9" s="82">
        <v>160469543.03</v>
      </c>
    </row>
    <row r="10" spans="1:24" s="16" customFormat="1" ht="30">
      <c r="A10" s="25">
        <v>604</v>
      </c>
      <c r="B10" s="26" t="s">
        <v>15</v>
      </c>
      <c r="C10" s="19">
        <v>76167</v>
      </c>
      <c r="D10" s="19">
        <v>94975</v>
      </c>
      <c r="E10" s="19">
        <f t="shared" si="1"/>
        <v>18808</v>
      </c>
      <c r="F10" s="20">
        <f t="shared" si="0"/>
        <v>124.7</v>
      </c>
      <c r="H10" s="85">
        <v>65650143.259999998</v>
      </c>
      <c r="I10" s="24"/>
      <c r="K10" s="24"/>
      <c r="M10" s="23"/>
      <c r="O10" s="23"/>
      <c r="U10" s="24"/>
      <c r="W10" s="24"/>
      <c r="X10" s="82">
        <v>77309402.450000003</v>
      </c>
    </row>
    <row r="11" spans="1:24" s="16" customFormat="1" ht="45">
      <c r="A11" s="25">
        <v>605</v>
      </c>
      <c r="B11" s="26" t="s">
        <v>16</v>
      </c>
      <c r="C11" s="19">
        <v>120040</v>
      </c>
      <c r="D11" s="19">
        <v>166092</v>
      </c>
      <c r="E11" s="19">
        <f t="shared" si="1"/>
        <v>46052</v>
      </c>
      <c r="F11" s="20">
        <f t="shared" si="0"/>
        <v>138.4</v>
      </c>
      <c r="H11" s="85">
        <v>89521745.810000002</v>
      </c>
      <c r="I11" s="24"/>
      <c r="K11" s="24"/>
      <c r="M11" s="23"/>
      <c r="O11" s="23"/>
      <c r="U11" s="24"/>
      <c r="W11" s="24"/>
      <c r="X11" s="82">
        <v>125780986.36</v>
      </c>
    </row>
    <row r="12" spans="1:24" s="16" customFormat="1" ht="30">
      <c r="A12" s="25">
        <v>606</v>
      </c>
      <c r="B12" s="26" t="s">
        <v>17</v>
      </c>
      <c r="C12" s="19">
        <v>6556232</v>
      </c>
      <c r="D12" s="19">
        <v>5445741</v>
      </c>
      <c r="E12" s="19">
        <f t="shared" si="1"/>
        <v>-1110491</v>
      </c>
      <c r="F12" s="20">
        <f t="shared" si="0"/>
        <v>83.1</v>
      </c>
      <c r="H12" s="85">
        <v>5359438270.0299997</v>
      </c>
      <c r="I12" s="24"/>
      <c r="K12" s="24"/>
      <c r="M12" s="23"/>
      <c r="O12" s="23"/>
      <c r="U12" s="24"/>
      <c r="W12" s="24"/>
      <c r="X12" s="82">
        <v>4515891351.4200001</v>
      </c>
    </row>
    <row r="13" spans="1:24" s="16" customFormat="1" ht="45">
      <c r="A13" s="25">
        <v>607</v>
      </c>
      <c r="B13" s="26" t="s">
        <v>18</v>
      </c>
      <c r="C13" s="19">
        <v>511504</v>
      </c>
      <c r="D13" s="19">
        <v>626383</v>
      </c>
      <c r="E13" s="19">
        <f t="shared" si="1"/>
        <v>114879</v>
      </c>
      <c r="F13" s="20">
        <f t="shared" si="0"/>
        <v>122.5</v>
      </c>
      <c r="H13" s="85">
        <v>412224988.42000002</v>
      </c>
      <c r="I13" s="24"/>
      <c r="K13" s="24"/>
      <c r="M13" s="23"/>
      <c r="O13" s="23"/>
      <c r="U13" s="24"/>
      <c r="W13" s="24"/>
      <c r="X13" s="82">
        <v>485857380.86000001</v>
      </c>
    </row>
    <row r="14" spans="1:24" s="16" customFormat="1" ht="45">
      <c r="A14" s="25">
        <v>609</v>
      </c>
      <c r="B14" s="26" t="s">
        <v>19</v>
      </c>
      <c r="C14" s="19">
        <v>2353910</v>
      </c>
      <c r="D14" s="19">
        <v>1763591</v>
      </c>
      <c r="E14" s="19">
        <f t="shared" si="1"/>
        <v>-590319</v>
      </c>
      <c r="F14" s="20">
        <f t="shared" si="0"/>
        <v>74.900000000000006</v>
      </c>
      <c r="H14" s="85">
        <v>1964479434.6099999</v>
      </c>
      <c r="I14" s="24"/>
      <c r="K14" s="24"/>
      <c r="M14" s="23"/>
      <c r="O14" s="23"/>
      <c r="U14" s="24"/>
      <c r="W14" s="24"/>
      <c r="X14" s="82">
        <v>1360542832.8099999</v>
      </c>
    </row>
    <row r="15" spans="1:24" s="16" customFormat="1" ht="45">
      <c r="A15" s="25">
        <v>611</v>
      </c>
      <c r="B15" s="26" t="s">
        <v>20</v>
      </c>
      <c r="C15" s="19">
        <v>193633</v>
      </c>
      <c r="D15" s="19">
        <v>235015</v>
      </c>
      <c r="E15" s="19">
        <f t="shared" si="1"/>
        <v>41382</v>
      </c>
      <c r="F15" s="20">
        <f t="shared" si="0"/>
        <v>121.4</v>
      </c>
      <c r="H15" s="85">
        <v>153985479.21000001</v>
      </c>
      <c r="I15" s="24"/>
      <c r="K15" s="24"/>
      <c r="M15" s="23"/>
      <c r="O15" s="23"/>
      <c r="U15" s="24"/>
      <c r="W15" s="24"/>
      <c r="X15" s="82">
        <v>171295285.25999999</v>
      </c>
    </row>
    <row r="16" spans="1:24" s="16" customFormat="1" ht="30">
      <c r="A16" s="25">
        <v>617</v>
      </c>
      <c r="B16" s="26" t="s">
        <v>21</v>
      </c>
      <c r="C16" s="19">
        <v>218388</v>
      </c>
      <c r="D16" s="19">
        <v>204413</v>
      </c>
      <c r="E16" s="19">
        <f t="shared" si="1"/>
        <v>-13975</v>
      </c>
      <c r="F16" s="20">
        <f t="shared" si="0"/>
        <v>93.6</v>
      </c>
      <c r="H16" s="85">
        <v>171593942.02000001</v>
      </c>
      <c r="I16" s="24"/>
      <c r="K16" s="24"/>
      <c r="M16" s="23"/>
      <c r="O16" s="23"/>
      <c r="U16" s="24"/>
      <c r="W16" s="24"/>
      <c r="X16" s="82">
        <v>150617919.74000001</v>
      </c>
    </row>
    <row r="17" spans="1:32" s="16" customFormat="1" ht="30">
      <c r="A17" s="25">
        <v>618</v>
      </c>
      <c r="B17" s="26" t="s">
        <v>22</v>
      </c>
      <c r="C17" s="19">
        <v>163871</v>
      </c>
      <c r="D17" s="19">
        <v>239986</v>
      </c>
      <c r="E17" s="19">
        <f t="shared" si="1"/>
        <v>76115</v>
      </c>
      <c r="F17" s="20">
        <f t="shared" si="0"/>
        <v>146.4</v>
      </c>
      <c r="H17" s="85">
        <v>124249229.33</v>
      </c>
      <c r="I17" s="24"/>
      <c r="K17" s="24"/>
      <c r="M17" s="23"/>
      <c r="O17" s="23"/>
      <c r="U17" s="24"/>
      <c r="W17" s="24"/>
      <c r="X17" s="82">
        <v>185259056.62</v>
      </c>
    </row>
    <row r="18" spans="1:32" s="16" customFormat="1" ht="30">
      <c r="A18" s="25">
        <v>619</v>
      </c>
      <c r="B18" s="26" t="s">
        <v>23</v>
      </c>
      <c r="C18" s="19">
        <v>260934</v>
      </c>
      <c r="D18" s="19">
        <v>362550</v>
      </c>
      <c r="E18" s="19">
        <f t="shared" si="1"/>
        <v>101616</v>
      </c>
      <c r="F18" s="20">
        <f t="shared" si="0"/>
        <v>138.9</v>
      </c>
      <c r="H18" s="85">
        <v>216988526.30000001</v>
      </c>
      <c r="I18" s="24"/>
      <c r="K18" s="24"/>
      <c r="M18" s="23"/>
      <c r="O18" s="23"/>
      <c r="U18" s="24"/>
      <c r="W18" s="24"/>
      <c r="X18" s="82">
        <v>268109662.47</v>
      </c>
      <c r="AD18"/>
      <c r="AE18"/>
      <c r="AF18"/>
    </row>
    <row r="19" spans="1:32" s="16" customFormat="1" ht="30">
      <c r="A19" s="25">
        <v>620</v>
      </c>
      <c r="B19" s="26" t="s">
        <v>24</v>
      </c>
      <c r="C19" s="19">
        <v>1351539</v>
      </c>
      <c r="D19" s="19">
        <v>1833370</v>
      </c>
      <c r="E19" s="19">
        <f t="shared" si="1"/>
        <v>481831</v>
      </c>
      <c r="F19" s="20">
        <f t="shared" si="0"/>
        <v>135.69999999999999</v>
      </c>
      <c r="H19" s="85">
        <v>783127890.51999998</v>
      </c>
      <c r="I19" s="24"/>
      <c r="K19" s="24"/>
      <c r="M19" s="23"/>
      <c r="O19" s="23"/>
      <c r="U19" s="24"/>
      <c r="W19" s="24"/>
      <c r="X19" s="82">
        <v>1212669135.5999999</v>
      </c>
      <c r="AD19"/>
      <c r="AE19"/>
      <c r="AF19"/>
    </row>
    <row r="20" spans="1:32" s="16" customFormat="1" ht="30">
      <c r="A20" s="25">
        <v>621</v>
      </c>
      <c r="B20" s="26" t="s">
        <v>25</v>
      </c>
      <c r="C20" s="19">
        <v>1032054</v>
      </c>
      <c r="D20" s="19">
        <v>2217256</v>
      </c>
      <c r="E20" s="19">
        <f t="shared" si="1"/>
        <v>1185202</v>
      </c>
      <c r="F20" s="20">
        <f t="shared" si="0"/>
        <v>214.8</v>
      </c>
      <c r="H20" s="85">
        <v>753768070.58000004</v>
      </c>
      <c r="I20" s="24"/>
      <c r="K20" s="24"/>
      <c r="M20" s="23"/>
      <c r="O20" s="23"/>
      <c r="U20" s="24"/>
      <c r="W20" s="24"/>
      <c r="X20" s="82">
        <v>1329539885.0599999</v>
      </c>
      <c r="AD20"/>
      <c r="AE20"/>
      <c r="AF20"/>
    </row>
    <row r="21" spans="1:32" s="16" customFormat="1" ht="45">
      <c r="A21" s="25">
        <v>624</v>
      </c>
      <c r="B21" s="26" t="s">
        <v>26</v>
      </c>
      <c r="C21" s="19">
        <v>94372</v>
      </c>
      <c r="D21" s="19">
        <v>126226</v>
      </c>
      <c r="E21" s="19">
        <f t="shared" si="1"/>
        <v>31854</v>
      </c>
      <c r="F21" s="20">
        <f t="shared" si="0"/>
        <v>133.80000000000001</v>
      </c>
      <c r="H21" s="85">
        <v>72445117.430000007</v>
      </c>
      <c r="I21" s="24"/>
      <c r="K21" s="24"/>
      <c r="M21" s="23"/>
      <c r="O21" s="23"/>
      <c r="U21" s="24"/>
      <c r="W21" s="24"/>
      <c r="X21" s="82">
        <v>103403489.79000001</v>
      </c>
      <c r="AD21"/>
      <c r="AE21"/>
      <c r="AF21"/>
    </row>
    <row r="22" spans="1:32" s="16" customFormat="1" ht="30.75" thickBot="1">
      <c r="A22" s="27">
        <v>643</v>
      </c>
      <c r="B22" s="28" t="s">
        <v>27</v>
      </c>
      <c r="C22" s="19">
        <v>14164</v>
      </c>
      <c r="D22" s="19">
        <v>17847</v>
      </c>
      <c r="E22" s="19">
        <f t="shared" si="1"/>
        <v>3683</v>
      </c>
      <c r="F22" s="20">
        <f t="shared" si="0"/>
        <v>126</v>
      </c>
      <c r="H22" s="84">
        <v>10774630.84</v>
      </c>
      <c r="I22" s="29"/>
      <c r="K22" s="29"/>
      <c r="M22" s="30"/>
      <c r="O22" s="30"/>
      <c r="U22" s="29"/>
      <c r="W22" s="29"/>
      <c r="X22" s="81">
        <v>13795000.51</v>
      </c>
      <c r="AD22"/>
      <c r="AE22"/>
      <c r="AF22"/>
    </row>
    <row r="23" spans="1:32" s="31" customFormat="1" ht="15">
      <c r="A23" s="89" t="s">
        <v>28</v>
      </c>
      <c r="B23" s="90"/>
      <c r="C23" s="19">
        <f>SUM(C7:C22)</f>
        <v>13489998</v>
      </c>
      <c r="D23" s="19">
        <f t="shared" ref="D23:E23" si="2">SUM(D7:D22)</f>
        <v>14010191</v>
      </c>
      <c r="E23" s="19">
        <f t="shared" si="2"/>
        <v>520193</v>
      </c>
      <c r="F23" s="20">
        <f t="shared" si="0"/>
        <v>103.9</v>
      </c>
      <c r="G23" s="16"/>
      <c r="H23" s="33">
        <f>SUM(H7:H22)</f>
        <v>10645964524.959999</v>
      </c>
      <c r="U23" s="33">
        <f>SUM(U7:U22)</f>
        <v>0</v>
      </c>
      <c r="V23" s="33"/>
      <c r="W23" s="33">
        <f>SUM(W7:W22)</f>
        <v>0</v>
      </c>
      <c r="X23" s="33">
        <f>SUM(X7:X22)</f>
        <v>10396062272.570002</v>
      </c>
      <c r="Z23" s="33"/>
    </row>
    <row r="24" spans="1:32" ht="12.6" customHeight="1">
      <c r="A24" s="34"/>
      <c r="B24" s="35"/>
      <c r="C24" s="36"/>
      <c r="D24" s="34"/>
      <c r="E24" s="37"/>
      <c r="F24" s="9"/>
    </row>
    <row r="25" spans="1:32" ht="16.899999999999999" customHeight="1">
      <c r="A25" s="34"/>
      <c r="B25" s="35"/>
      <c r="C25" s="36"/>
      <c r="D25" s="34"/>
      <c r="E25" s="38"/>
      <c r="F25" s="39"/>
      <c r="G25" s="39"/>
      <c r="H25" s="80">
        <f>100-F23</f>
        <v>-3.9000000000000057</v>
      </c>
    </row>
    <row r="26" spans="1:32" ht="16.899999999999999" hidden="1" customHeight="1">
      <c r="A26" s="34" t="s">
        <v>29</v>
      </c>
      <c r="B26" s="40"/>
      <c r="C26" s="41"/>
      <c r="D26" s="34"/>
      <c r="E26" s="38"/>
      <c r="F26" s="39"/>
      <c r="G26" s="39"/>
    </row>
    <row r="27" spans="1:32" ht="16.899999999999999" hidden="1" customHeight="1">
      <c r="A27" s="34" t="s">
        <v>30</v>
      </c>
      <c r="B27" s="40"/>
      <c r="C27" s="41"/>
      <c r="D27" s="34"/>
      <c r="E27" s="38"/>
      <c r="F27" s="39"/>
      <c r="G27" s="39"/>
    </row>
    <row r="28" spans="1:32" ht="15.75" hidden="1">
      <c r="A28" s="34" t="s">
        <v>31</v>
      </c>
      <c r="B28" s="42"/>
      <c r="C28" s="43"/>
      <c r="E28" s="39"/>
    </row>
    <row r="29" spans="1:32" ht="15" hidden="1">
      <c r="A29" s="34" t="s">
        <v>32</v>
      </c>
      <c r="B29" s="42"/>
      <c r="C29" s="38"/>
      <c r="F29" s="38" t="s">
        <v>33</v>
      </c>
      <c r="G29" s="38"/>
    </row>
    <row r="30" spans="1:32">
      <c r="X30" s="44"/>
    </row>
    <row r="31" spans="1:32">
      <c r="A31" s="2"/>
      <c r="B31" s="2"/>
      <c r="C31" s="2"/>
      <c r="D31" s="2"/>
      <c r="E31" s="2"/>
    </row>
    <row r="34" spans="5:5">
      <c r="E34" s="45"/>
    </row>
  </sheetData>
  <mergeCells count="4">
    <mergeCell ref="A2:F2"/>
    <mergeCell ref="A3:F3"/>
    <mergeCell ref="A4:F4"/>
    <mergeCell ref="A23:B23"/>
  </mergeCells>
  <pageMargins left="0.36000001430511502" right="0.229999989271164" top="0.27559053897857699" bottom="0.74803149700164795" header="0.15748031437397" footer="0.31496062874794001"/>
  <pageSetup paperSize="9" scale="9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1" t="s">
        <v>34</v>
      </c>
      <c r="B1" s="91"/>
      <c r="C1" s="91"/>
      <c r="D1" s="91"/>
      <c r="E1" s="91"/>
      <c r="F1" s="91"/>
    </row>
    <row r="2" spans="1:6" ht="15.75">
      <c r="A2" s="91" t="s">
        <v>35</v>
      </c>
      <c r="B2" s="91"/>
      <c r="C2" s="91"/>
      <c r="D2" s="91"/>
      <c r="E2" s="91"/>
      <c r="F2" s="91"/>
    </row>
    <row r="3" spans="1:6" ht="15.75">
      <c r="A3" s="92" t="s">
        <v>57</v>
      </c>
      <c r="B3" s="92"/>
      <c r="C3" s="92"/>
      <c r="D3" s="92"/>
      <c r="E3" s="92"/>
      <c r="F3" s="92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70">
        <v>600</v>
      </c>
      <c r="B6" s="71" t="s">
        <v>12</v>
      </c>
      <c r="C6" s="69">
        <v>38310</v>
      </c>
      <c r="D6" s="69">
        <v>41636</v>
      </c>
      <c r="E6" s="72">
        <f t="shared" ref="E6:E21" si="0">D6-C6</f>
        <v>3326</v>
      </c>
      <c r="F6" s="73">
        <f t="shared" ref="F6:F22" si="1">ROUND(D6/C6*100, 1)</f>
        <v>108.7</v>
      </c>
    </row>
    <row r="7" spans="1:6" s="16" customFormat="1" ht="15">
      <c r="A7" s="74">
        <v>601</v>
      </c>
      <c r="B7" s="75" t="s">
        <v>13</v>
      </c>
      <c r="C7" s="69">
        <v>207841</v>
      </c>
      <c r="D7" s="69">
        <v>226861</v>
      </c>
      <c r="E7" s="76">
        <f t="shared" si="0"/>
        <v>19020</v>
      </c>
      <c r="F7" s="73">
        <f t="shared" si="1"/>
        <v>109.2</v>
      </c>
    </row>
    <row r="8" spans="1:6" s="16" customFormat="1" ht="30">
      <c r="A8" s="74">
        <v>602</v>
      </c>
      <c r="B8" s="75" t="s">
        <v>14</v>
      </c>
      <c r="C8" s="69">
        <v>69115</v>
      </c>
      <c r="D8" s="69">
        <v>126924</v>
      </c>
      <c r="E8" s="76">
        <f t="shared" si="0"/>
        <v>57809</v>
      </c>
      <c r="F8" s="73">
        <f t="shared" si="1"/>
        <v>183.6</v>
      </c>
    </row>
    <row r="9" spans="1:6" s="16" customFormat="1" ht="30">
      <c r="A9" s="74">
        <v>604</v>
      </c>
      <c r="B9" s="75" t="s">
        <v>15</v>
      </c>
      <c r="C9" s="69">
        <v>94873</v>
      </c>
      <c r="D9" s="69">
        <v>111992</v>
      </c>
      <c r="E9" s="76">
        <f t="shared" si="0"/>
        <v>17119</v>
      </c>
      <c r="F9" s="73">
        <f t="shared" si="1"/>
        <v>118</v>
      </c>
    </row>
    <row r="10" spans="1:6" s="16" customFormat="1" ht="30" customHeight="1">
      <c r="A10" s="74">
        <v>605</v>
      </c>
      <c r="B10" s="75" t="s">
        <v>40</v>
      </c>
      <c r="C10" s="69">
        <v>25210</v>
      </c>
      <c r="D10" s="69">
        <v>26425</v>
      </c>
      <c r="E10" s="76">
        <f t="shared" si="0"/>
        <v>1215</v>
      </c>
      <c r="F10" s="73">
        <f t="shared" si="1"/>
        <v>104.8</v>
      </c>
    </row>
    <row r="11" spans="1:6" s="16" customFormat="1" ht="30">
      <c r="A11" s="74">
        <v>606</v>
      </c>
      <c r="B11" s="75" t="s">
        <v>17</v>
      </c>
      <c r="C11" s="69">
        <v>2704190</v>
      </c>
      <c r="D11" s="69">
        <v>3052729</v>
      </c>
      <c r="E11" s="76">
        <f t="shared" si="0"/>
        <v>348539</v>
      </c>
      <c r="F11" s="73">
        <f t="shared" si="1"/>
        <v>112.9</v>
      </c>
    </row>
    <row r="12" spans="1:6" s="16" customFormat="1" ht="30" customHeight="1">
      <c r="A12" s="74">
        <v>607</v>
      </c>
      <c r="B12" s="75" t="s">
        <v>18</v>
      </c>
      <c r="C12" s="69">
        <v>524814</v>
      </c>
      <c r="D12" s="69">
        <v>322689</v>
      </c>
      <c r="E12" s="76">
        <f t="shared" si="0"/>
        <v>-202125</v>
      </c>
      <c r="F12" s="77">
        <f t="shared" si="1"/>
        <v>61.5</v>
      </c>
    </row>
    <row r="13" spans="1:6" s="16" customFormat="1" ht="45">
      <c r="A13" s="74">
        <v>609</v>
      </c>
      <c r="B13" s="75" t="s">
        <v>19</v>
      </c>
      <c r="C13" s="69">
        <v>1579866</v>
      </c>
      <c r="D13" s="69">
        <v>1642740</v>
      </c>
      <c r="E13" s="76">
        <f t="shared" si="0"/>
        <v>62874</v>
      </c>
      <c r="F13" s="73">
        <f t="shared" si="1"/>
        <v>104</v>
      </c>
    </row>
    <row r="14" spans="1:6" s="16" customFormat="1" ht="30">
      <c r="A14" s="74">
        <v>611</v>
      </c>
      <c r="B14" s="75" t="s">
        <v>20</v>
      </c>
      <c r="C14" s="69">
        <v>153880</v>
      </c>
      <c r="D14" s="69">
        <v>161168</v>
      </c>
      <c r="E14" s="76">
        <f t="shared" si="0"/>
        <v>7288</v>
      </c>
      <c r="F14" s="73">
        <f t="shared" si="1"/>
        <v>104.7</v>
      </c>
    </row>
    <row r="15" spans="1:6" s="16" customFormat="1" ht="30">
      <c r="A15" s="74">
        <v>617</v>
      </c>
      <c r="B15" s="75" t="s">
        <v>21</v>
      </c>
      <c r="C15" s="69">
        <v>92678</v>
      </c>
      <c r="D15" s="69">
        <v>120692</v>
      </c>
      <c r="E15" s="76">
        <f t="shared" si="0"/>
        <v>28014</v>
      </c>
      <c r="F15" s="73">
        <f t="shared" si="1"/>
        <v>130.19999999999999</v>
      </c>
    </row>
    <row r="16" spans="1:6" s="16" customFormat="1" ht="30">
      <c r="A16" s="74">
        <v>618</v>
      </c>
      <c r="B16" s="75" t="s">
        <v>22</v>
      </c>
      <c r="C16" s="69">
        <v>85524</v>
      </c>
      <c r="D16" s="69">
        <v>100696</v>
      </c>
      <c r="E16" s="76">
        <f t="shared" si="0"/>
        <v>15172</v>
      </c>
      <c r="F16" s="73">
        <f t="shared" si="1"/>
        <v>117.7</v>
      </c>
    </row>
    <row r="17" spans="1:7" s="16" customFormat="1" ht="30">
      <c r="A17" s="74">
        <v>619</v>
      </c>
      <c r="B17" s="75" t="s">
        <v>23</v>
      </c>
      <c r="C17" s="69">
        <v>141430</v>
      </c>
      <c r="D17" s="69">
        <v>188633</v>
      </c>
      <c r="E17" s="76">
        <f t="shared" si="0"/>
        <v>47203</v>
      </c>
      <c r="F17" s="73">
        <f t="shared" si="1"/>
        <v>133.4</v>
      </c>
    </row>
    <row r="18" spans="1:7" s="16" customFormat="1" ht="30">
      <c r="A18" s="74">
        <v>620</v>
      </c>
      <c r="B18" s="75" t="s">
        <v>24</v>
      </c>
      <c r="C18" s="69">
        <v>950317</v>
      </c>
      <c r="D18" s="69">
        <v>963333</v>
      </c>
      <c r="E18" s="76">
        <f t="shared" si="0"/>
        <v>13016</v>
      </c>
      <c r="F18" s="73">
        <f t="shared" si="1"/>
        <v>101.4</v>
      </c>
    </row>
    <row r="19" spans="1:7" s="16" customFormat="1" ht="30">
      <c r="A19" s="74">
        <v>621</v>
      </c>
      <c r="B19" s="75" t="s">
        <v>25</v>
      </c>
      <c r="C19" s="69">
        <v>945515</v>
      </c>
      <c r="D19" s="69">
        <v>318289</v>
      </c>
      <c r="E19" s="76">
        <f t="shared" si="0"/>
        <v>-627226</v>
      </c>
      <c r="F19" s="73">
        <f t="shared" si="1"/>
        <v>33.700000000000003</v>
      </c>
    </row>
    <row r="20" spans="1:7" s="16" customFormat="1" ht="45">
      <c r="A20" s="74">
        <v>624</v>
      </c>
      <c r="B20" s="75" t="s">
        <v>26</v>
      </c>
      <c r="C20" s="69">
        <v>60334</v>
      </c>
      <c r="D20" s="69">
        <v>60279</v>
      </c>
      <c r="E20" s="76">
        <f t="shared" si="0"/>
        <v>-55</v>
      </c>
      <c r="F20" s="73">
        <f t="shared" si="1"/>
        <v>99.9</v>
      </c>
    </row>
    <row r="21" spans="1:7" s="16" customFormat="1" ht="30">
      <c r="A21" s="78">
        <v>643</v>
      </c>
      <c r="B21" s="79" t="s">
        <v>27</v>
      </c>
      <c r="C21" s="69">
        <v>11337</v>
      </c>
      <c r="D21" s="69">
        <v>11606</v>
      </c>
      <c r="E21" s="76">
        <f t="shared" si="0"/>
        <v>269</v>
      </c>
      <c r="F21" s="73">
        <f t="shared" si="1"/>
        <v>102.4</v>
      </c>
    </row>
    <row r="22" spans="1:7" s="31" customFormat="1" ht="14.25">
      <c r="A22" s="93" t="s">
        <v>28</v>
      </c>
      <c r="B22" s="94"/>
      <c r="C22" s="57">
        <f>SUM(C6:C21)</f>
        <v>7685234</v>
      </c>
      <c r="D22" s="57">
        <f>SUM(D6:D21)</f>
        <v>7476692</v>
      </c>
      <c r="E22" s="58">
        <f>SUM(E6:E21)</f>
        <v>-208542</v>
      </c>
      <c r="F22" s="59">
        <f t="shared" si="1"/>
        <v>97.3</v>
      </c>
    </row>
    <row r="23" spans="1:7">
      <c r="A23" s="60"/>
      <c r="B23" s="60"/>
      <c r="C23" s="60"/>
      <c r="D23" s="60"/>
      <c r="E23" s="60"/>
    </row>
    <row r="24" spans="1:7" ht="12.6" customHeight="1">
      <c r="A24" s="34" t="s">
        <v>47</v>
      </c>
      <c r="B24" s="40"/>
      <c r="C24" s="41"/>
      <c r="D24" s="34"/>
      <c r="E24" s="60"/>
    </row>
    <row r="25" spans="1:7" ht="1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>
      <c r="A26" s="34" t="s">
        <v>49</v>
      </c>
      <c r="B26" s="40"/>
      <c r="C26" s="41"/>
      <c r="D26" s="34"/>
      <c r="E26" s="60"/>
      <c r="F26" s="39"/>
    </row>
    <row r="27" spans="1:7" ht="16.899999999999999" customHeight="1">
      <c r="A27" s="34" t="s">
        <v>50</v>
      </c>
      <c r="B27" s="40"/>
      <c r="C27" s="41"/>
      <c r="D27" s="34"/>
      <c r="E27" s="38"/>
      <c r="F27" s="39"/>
    </row>
    <row r="28" spans="1:7" ht="15.75">
      <c r="A28" s="34" t="s">
        <v>51</v>
      </c>
      <c r="B28" s="42"/>
      <c r="C28" s="43"/>
      <c r="E28" s="39"/>
    </row>
    <row r="29" spans="1:7" ht="15">
      <c r="A29" s="34" t="s">
        <v>32</v>
      </c>
      <c r="B29" s="42"/>
      <c r="C29" s="38"/>
      <c r="F29" s="38" t="s">
        <v>52</v>
      </c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1" t="s">
        <v>34</v>
      </c>
      <c r="B1" s="91"/>
      <c r="C1" s="91"/>
      <c r="D1" s="91"/>
      <c r="E1" s="91"/>
      <c r="F1" s="91"/>
    </row>
    <row r="2" spans="1:6" ht="15.75">
      <c r="A2" s="91" t="s">
        <v>35</v>
      </c>
      <c r="B2" s="91"/>
      <c r="C2" s="91"/>
      <c r="D2" s="91"/>
      <c r="E2" s="91"/>
      <c r="F2" s="91"/>
    </row>
    <row r="3" spans="1:6" ht="15.75">
      <c r="A3" s="92" t="s">
        <v>58</v>
      </c>
      <c r="B3" s="92"/>
      <c r="C3" s="92"/>
      <c r="D3" s="92"/>
      <c r="E3" s="92"/>
      <c r="F3" s="92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70">
        <v>600</v>
      </c>
      <c r="B6" s="71" t="s">
        <v>12</v>
      </c>
      <c r="C6" s="69">
        <v>44795</v>
      </c>
      <c r="D6" s="69">
        <v>49186</v>
      </c>
      <c r="E6" s="72">
        <f t="shared" ref="E6:E21" si="0">D6-C6</f>
        <v>4391</v>
      </c>
      <c r="F6" s="73">
        <f t="shared" ref="F6:F22" si="1">ROUND(D6/C6*100, 1)</f>
        <v>109.8</v>
      </c>
    </row>
    <row r="7" spans="1:6" s="16" customFormat="1" ht="15">
      <c r="A7" s="74">
        <v>601</v>
      </c>
      <c r="B7" s="75" t="s">
        <v>13</v>
      </c>
      <c r="C7" s="69">
        <v>229422</v>
      </c>
      <c r="D7" s="69">
        <v>252436</v>
      </c>
      <c r="E7" s="76">
        <f t="shared" si="0"/>
        <v>23014</v>
      </c>
      <c r="F7" s="73">
        <f t="shared" si="1"/>
        <v>110</v>
      </c>
    </row>
    <row r="8" spans="1:6" s="16" customFormat="1" ht="30">
      <c r="A8" s="74">
        <v>602</v>
      </c>
      <c r="B8" s="75" t="s">
        <v>14</v>
      </c>
      <c r="C8" s="69">
        <v>76567</v>
      </c>
      <c r="D8" s="69">
        <v>142673</v>
      </c>
      <c r="E8" s="76">
        <f t="shared" si="0"/>
        <v>66106</v>
      </c>
      <c r="F8" s="73">
        <f t="shared" si="1"/>
        <v>186.3</v>
      </c>
    </row>
    <row r="9" spans="1:6" s="16" customFormat="1" ht="30">
      <c r="A9" s="74">
        <v>604</v>
      </c>
      <c r="B9" s="75" t="s">
        <v>15</v>
      </c>
      <c r="C9" s="69">
        <v>105889</v>
      </c>
      <c r="D9" s="69">
        <v>124353</v>
      </c>
      <c r="E9" s="76">
        <f t="shared" si="0"/>
        <v>18464</v>
      </c>
      <c r="F9" s="73">
        <f t="shared" si="1"/>
        <v>117.4</v>
      </c>
    </row>
    <row r="10" spans="1:6" s="16" customFormat="1" ht="30" customHeight="1">
      <c r="A10" s="74">
        <v>605</v>
      </c>
      <c r="B10" s="75" t="s">
        <v>40</v>
      </c>
      <c r="C10" s="69">
        <v>27886</v>
      </c>
      <c r="D10" s="69">
        <v>29503</v>
      </c>
      <c r="E10" s="76">
        <f t="shared" si="0"/>
        <v>1617</v>
      </c>
      <c r="F10" s="73">
        <f t="shared" si="1"/>
        <v>105.8</v>
      </c>
    </row>
    <row r="11" spans="1:6" s="16" customFormat="1" ht="30">
      <c r="A11" s="74">
        <v>606</v>
      </c>
      <c r="B11" s="75" t="s">
        <v>17</v>
      </c>
      <c r="C11" s="69">
        <v>3021732</v>
      </c>
      <c r="D11" s="69">
        <v>3423562</v>
      </c>
      <c r="E11" s="76">
        <f t="shared" si="0"/>
        <v>401830</v>
      </c>
      <c r="F11" s="73">
        <f t="shared" si="1"/>
        <v>113.3</v>
      </c>
    </row>
    <row r="12" spans="1:6" s="16" customFormat="1" ht="30" customHeight="1">
      <c r="A12" s="74">
        <v>607</v>
      </c>
      <c r="B12" s="75" t="s">
        <v>18</v>
      </c>
      <c r="C12" s="69">
        <v>563017</v>
      </c>
      <c r="D12" s="69">
        <v>357846</v>
      </c>
      <c r="E12" s="76">
        <f t="shared" si="0"/>
        <v>-205171</v>
      </c>
      <c r="F12" s="77">
        <f t="shared" si="1"/>
        <v>63.6</v>
      </c>
    </row>
    <row r="13" spans="1:6" s="16" customFormat="1" ht="45">
      <c r="A13" s="74">
        <v>609</v>
      </c>
      <c r="B13" s="75" t="s">
        <v>19</v>
      </c>
      <c r="C13" s="69">
        <v>1734127</v>
      </c>
      <c r="D13" s="69">
        <v>1804507</v>
      </c>
      <c r="E13" s="76">
        <f t="shared" si="0"/>
        <v>70380</v>
      </c>
      <c r="F13" s="73">
        <f t="shared" si="1"/>
        <v>104.1</v>
      </c>
    </row>
    <row r="14" spans="1:6" s="16" customFormat="1" ht="30">
      <c r="A14" s="74">
        <v>611</v>
      </c>
      <c r="B14" s="75" t="s">
        <v>20</v>
      </c>
      <c r="C14" s="69">
        <v>169333</v>
      </c>
      <c r="D14" s="69">
        <v>182843</v>
      </c>
      <c r="E14" s="76">
        <f t="shared" si="0"/>
        <v>13510</v>
      </c>
      <c r="F14" s="73">
        <f t="shared" si="1"/>
        <v>108</v>
      </c>
    </row>
    <row r="15" spans="1:6" s="16" customFormat="1" ht="30">
      <c r="A15" s="74">
        <v>617</v>
      </c>
      <c r="B15" s="75" t="s">
        <v>21</v>
      </c>
      <c r="C15" s="69">
        <v>99878</v>
      </c>
      <c r="D15" s="69">
        <v>129435</v>
      </c>
      <c r="E15" s="76">
        <f t="shared" si="0"/>
        <v>29557</v>
      </c>
      <c r="F15" s="73">
        <f t="shared" si="1"/>
        <v>129.6</v>
      </c>
    </row>
    <row r="16" spans="1:6" s="16" customFormat="1" ht="30">
      <c r="A16" s="74">
        <v>618</v>
      </c>
      <c r="B16" s="75" t="s">
        <v>22</v>
      </c>
      <c r="C16" s="69">
        <v>93056</v>
      </c>
      <c r="D16" s="69">
        <v>111482</v>
      </c>
      <c r="E16" s="76">
        <f t="shared" si="0"/>
        <v>18426</v>
      </c>
      <c r="F16" s="73">
        <f t="shared" si="1"/>
        <v>119.8</v>
      </c>
    </row>
    <row r="17" spans="1:7" s="16" customFormat="1" ht="30">
      <c r="A17" s="74">
        <v>619</v>
      </c>
      <c r="B17" s="75" t="s">
        <v>23</v>
      </c>
      <c r="C17" s="69">
        <v>152824</v>
      </c>
      <c r="D17" s="69">
        <v>204064</v>
      </c>
      <c r="E17" s="76">
        <f t="shared" si="0"/>
        <v>51240</v>
      </c>
      <c r="F17" s="73">
        <f t="shared" si="1"/>
        <v>133.5</v>
      </c>
    </row>
    <row r="18" spans="1:7" s="16" customFormat="1" ht="30">
      <c r="A18" s="74">
        <v>620</v>
      </c>
      <c r="B18" s="75" t="s">
        <v>24</v>
      </c>
      <c r="C18" s="69">
        <v>1007206</v>
      </c>
      <c r="D18" s="69">
        <v>1217684</v>
      </c>
      <c r="E18" s="76">
        <f t="shared" si="0"/>
        <v>210478</v>
      </c>
      <c r="F18" s="73">
        <f t="shared" si="1"/>
        <v>120.9</v>
      </c>
    </row>
    <row r="19" spans="1:7" s="16" customFormat="1" ht="30">
      <c r="A19" s="74">
        <v>621</v>
      </c>
      <c r="B19" s="75" t="s">
        <v>25</v>
      </c>
      <c r="C19" s="69">
        <v>979665</v>
      </c>
      <c r="D19" s="69">
        <v>665297</v>
      </c>
      <c r="E19" s="76">
        <f t="shared" si="0"/>
        <v>-314368</v>
      </c>
      <c r="F19" s="73">
        <f t="shared" si="1"/>
        <v>67.900000000000006</v>
      </c>
    </row>
    <row r="20" spans="1:7" s="16" customFormat="1" ht="45">
      <c r="A20" s="74">
        <v>624</v>
      </c>
      <c r="B20" s="75" t="s">
        <v>26</v>
      </c>
      <c r="C20" s="69">
        <v>66092</v>
      </c>
      <c r="D20" s="69">
        <v>67530</v>
      </c>
      <c r="E20" s="76">
        <f t="shared" si="0"/>
        <v>1438</v>
      </c>
      <c r="F20" s="73">
        <f t="shared" si="1"/>
        <v>102.2</v>
      </c>
    </row>
    <row r="21" spans="1:7" s="16" customFormat="1" ht="30">
      <c r="A21" s="78">
        <v>643</v>
      </c>
      <c r="B21" s="79" t="s">
        <v>27</v>
      </c>
      <c r="C21" s="69">
        <v>12405</v>
      </c>
      <c r="D21" s="69">
        <v>12744</v>
      </c>
      <c r="E21" s="76">
        <f t="shared" si="0"/>
        <v>339</v>
      </c>
      <c r="F21" s="73">
        <f t="shared" si="1"/>
        <v>102.7</v>
      </c>
    </row>
    <row r="22" spans="1:7" s="31" customFormat="1" ht="14.25">
      <c r="A22" s="93" t="s">
        <v>28</v>
      </c>
      <c r="B22" s="94"/>
      <c r="C22" s="57">
        <f>SUM(C6:C21)</f>
        <v>8383894</v>
      </c>
      <c r="D22" s="57">
        <f>SUM(D6:D21)</f>
        <v>8775145</v>
      </c>
      <c r="E22" s="58">
        <f>SUM(E6:E21)</f>
        <v>391251</v>
      </c>
      <c r="F22" s="59">
        <f t="shared" si="1"/>
        <v>104.7</v>
      </c>
    </row>
    <row r="23" spans="1:7">
      <c r="A23" s="60"/>
      <c r="B23" s="60"/>
      <c r="C23" s="60"/>
      <c r="D23" s="60"/>
      <c r="E23" s="60"/>
    </row>
    <row r="24" spans="1:7" ht="12.6" customHeight="1">
      <c r="A24" s="34" t="s">
        <v>47</v>
      </c>
      <c r="B24" s="40"/>
      <c r="C24" s="41"/>
      <c r="D24" s="34"/>
      <c r="E24" s="60"/>
    </row>
    <row r="25" spans="1:7" ht="1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>
      <c r="A26" s="34" t="s">
        <v>49</v>
      </c>
      <c r="B26" s="40"/>
      <c r="C26" s="41"/>
      <c r="D26" s="34"/>
      <c r="E26" s="60"/>
      <c r="F26" s="39"/>
    </row>
    <row r="27" spans="1:7" ht="16.899999999999999" customHeight="1">
      <c r="A27" s="34" t="s">
        <v>50</v>
      </c>
      <c r="B27" s="40"/>
      <c r="C27" s="41"/>
      <c r="D27" s="34"/>
      <c r="E27" s="38"/>
      <c r="F27" s="39"/>
    </row>
    <row r="28" spans="1:7" ht="15.75">
      <c r="A28" s="34" t="s">
        <v>51</v>
      </c>
      <c r="B28" s="42"/>
      <c r="C28" s="43"/>
      <c r="E28" s="39"/>
    </row>
    <row r="29" spans="1:7" ht="15">
      <c r="A29" s="34" t="s">
        <v>32</v>
      </c>
      <c r="B29" s="42"/>
      <c r="C29" s="38"/>
      <c r="F29" s="38" t="s">
        <v>52</v>
      </c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U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3" width="7.85546875" style="2" customWidth="1"/>
    <col min="194" max="250" width="8.85546875" style="2" customWidth="1"/>
    <col min="251" max="251" width="4.85546875" style="2" customWidth="1"/>
    <col min="252" max="252" width="41.42578125" style="2" customWidth="1"/>
    <col min="253" max="253" width="17.28515625" style="2" customWidth="1"/>
    <col min="254" max="255" width="17.28515625" style="2" hidden="1" bestFit="1" customWidth="1"/>
    <col min="256" max="256" width="17.28515625" style="2" bestFit="1" customWidth="1"/>
    <col min="257" max="16384" width="17.28515625" style="2"/>
  </cols>
  <sheetData>
    <row r="1" spans="1:6" ht="15.75">
      <c r="A1" s="91" t="s">
        <v>34</v>
      </c>
      <c r="B1" s="91"/>
      <c r="C1" s="91"/>
      <c r="D1" s="91"/>
      <c r="E1" s="91"/>
      <c r="F1" s="91"/>
    </row>
    <row r="2" spans="1:6" ht="15.75">
      <c r="A2" s="91" t="s">
        <v>35</v>
      </c>
      <c r="B2" s="91"/>
      <c r="C2" s="91"/>
      <c r="D2" s="91"/>
      <c r="E2" s="91"/>
      <c r="F2" s="91"/>
    </row>
    <row r="3" spans="1:6" ht="15.75">
      <c r="A3" s="92" t="s">
        <v>36</v>
      </c>
      <c r="B3" s="92"/>
      <c r="C3" s="92"/>
      <c r="D3" s="92"/>
      <c r="E3" s="92"/>
      <c r="F3" s="92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17">
        <v>600</v>
      </c>
      <c r="B6" s="18" t="s">
        <v>12</v>
      </c>
      <c r="C6" s="52">
        <v>6229</v>
      </c>
      <c r="D6" s="53">
        <v>6419</v>
      </c>
      <c r="E6" s="19">
        <f t="shared" ref="E6:E21" si="0">D6-C6</f>
        <v>190</v>
      </c>
      <c r="F6" s="20">
        <f t="shared" ref="F6:F22" si="1">ROUND(D6/C6*100, 1)</f>
        <v>103.1</v>
      </c>
    </row>
    <row r="7" spans="1:6" s="16" customFormat="1" ht="15">
      <c r="A7" s="25">
        <v>601</v>
      </c>
      <c r="B7" s="26" t="s">
        <v>13</v>
      </c>
      <c r="C7" s="52">
        <v>26785</v>
      </c>
      <c r="D7" s="53">
        <v>31587</v>
      </c>
      <c r="E7" s="54">
        <f t="shared" si="0"/>
        <v>4802</v>
      </c>
      <c r="F7" s="20">
        <f t="shared" si="1"/>
        <v>117.9</v>
      </c>
    </row>
    <row r="8" spans="1:6" s="16" customFormat="1" ht="30">
      <c r="A8" s="25">
        <v>602</v>
      </c>
      <c r="B8" s="26" t="s">
        <v>14</v>
      </c>
      <c r="C8" s="52">
        <v>8535</v>
      </c>
      <c r="D8" s="53">
        <v>7223</v>
      </c>
      <c r="E8" s="54">
        <f t="shared" si="0"/>
        <v>-1312</v>
      </c>
      <c r="F8" s="20">
        <f t="shared" si="1"/>
        <v>84.6</v>
      </c>
    </row>
    <row r="9" spans="1:6" s="16" customFormat="1" ht="30">
      <c r="A9" s="25">
        <v>604</v>
      </c>
      <c r="B9" s="26" t="s">
        <v>15</v>
      </c>
      <c r="C9" s="52">
        <v>21347</v>
      </c>
      <c r="D9" s="53">
        <v>25773</v>
      </c>
      <c r="E9" s="54">
        <f t="shared" si="0"/>
        <v>4426</v>
      </c>
      <c r="F9" s="20">
        <f t="shared" si="1"/>
        <v>120.7</v>
      </c>
    </row>
    <row r="10" spans="1:6" s="16" customFormat="1" ht="45">
      <c r="A10" s="25">
        <v>605</v>
      </c>
      <c r="B10" s="26" t="s">
        <v>40</v>
      </c>
      <c r="C10" s="52">
        <v>2487</v>
      </c>
      <c r="D10" s="53">
        <v>2718</v>
      </c>
      <c r="E10" s="54">
        <f t="shared" si="0"/>
        <v>231</v>
      </c>
      <c r="F10" s="20">
        <f t="shared" si="1"/>
        <v>109.3</v>
      </c>
    </row>
    <row r="11" spans="1:6" s="16" customFormat="1" ht="30">
      <c r="A11" s="25">
        <v>606</v>
      </c>
      <c r="B11" s="26" t="s">
        <v>17</v>
      </c>
      <c r="C11" s="52">
        <v>399795</v>
      </c>
      <c r="D11" s="53">
        <v>420277</v>
      </c>
      <c r="E11" s="54">
        <f t="shared" si="0"/>
        <v>20482</v>
      </c>
      <c r="F11" s="20">
        <f t="shared" si="1"/>
        <v>105.1</v>
      </c>
    </row>
    <row r="12" spans="1:6" s="16" customFormat="1" ht="45">
      <c r="A12" s="25">
        <v>607</v>
      </c>
      <c r="B12" s="26" t="s">
        <v>18</v>
      </c>
      <c r="C12" s="52">
        <v>28550</v>
      </c>
      <c r="D12" s="53">
        <v>34499</v>
      </c>
      <c r="E12" s="54">
        <f t="shared" si="0"/>
        <v>5949</v>
      </c>
      <c r="F12" s="32">
        <f t="shared" si="1"/>
        <v>120.8</v>
      </c>
    </row>
    <row r="13" spans="1:6" s="16" customFormat="1" ht="45">
      <c r="A13" s="25">
        <v>609</v>
      </c>
      <c r="B13" s="26" t="s">
        <v>19</v>
      </c>
      <c r="C13" s="52">
        <v>331620</v>
      </c>
      <c r="D13" s="53">
        <v>325447</v>
      </c>
      <c r="E13" s="54">
        <f t="shared" si="0"/>
        <v>-6173</v>
      </c>
      <c r="F13" s="20">
        <f t="shared" si="1"/>
        <v>98.1</v>
      </c>
    </row>
    <row r="14" spans="1:6" s="16" customFormat="1" ht="30">
      <c r="A14" s="25">
        <v>611</v>
      </c>
      <c r="B14" s="26" t="s">
        <v>20</v>
      </c>
      <c r="C14" s="52">
        <v>19273</v>
      </c>
      <c r="D14" s="53">
        <v>20453</v>
      </c>
      <c r="E14" s="54">
        <f t="shared" si="0"/>
        <v>1180</v>
      </c>
      <c r="F14" s="20">
        <f t="shared" si="1"/>
        <v>106.1</v>
      </c>
    </row>
    <row r="15" spans="1:6" s="16" customFormat="1" ht="30">
      <c r="A15" s="25">
        <v>617</v>
      </c>
      <c r="B15" s="26" t="s">
        <v>21</v>
      </c>
      <c r="C15" s="52">
        <v>13746</v>
      </c>
      <c r="D15" s="53">
        <v>16455</v>
      </c>
      <c r="E15" s="54">
        <f t="shared" si="0"/>
        <v>2709</v>
      </c>
      <c r="F15" s="20">
        <f t="shared" si="1"/>
        <v>119.7</v>
      </c>
    </row>
    <row r="16" spans="1:6" s="16" customFormat="1" ht="30">
      <c r="A16" s="25">
        <v>618</v>
      </c>
      <c r="B16" s="26" t="s">
        <v>22</v>
      </c>
      <c r="C16" s="52">
        <v>9007</v>
      </c>
      <c r="D16" s="53">
        <v>13533</v>
      </c>
      <c r="E16" s="54">
        <f t="shared" si="0"/>
        <v>4526</v>
      </c>
      <c r="F16" s="20">
        <f t="shared" si="1"/>
        <v>150.19999999999999</v>
      </c>
    </row>
    <row r="17" spans="1:7" s="16" customFormat="1" ht="30">
      <c r="A17" s="25">
        <v>619</v>
      </c>
      <c r="B17" s="26" t="s">
        <v>23</v>
      </c>
      <c r="C17" s="52">
        <v>23021</v>
      </c>
      <c r="D17" s="53">
        <v>28624</v>
      </c>
      <c r="E17" s="54">
        <f t="shared" si="0"/>
        <v>5603</v>
      </c>
      <c r="F17" s="20">
        <f t="shared" si="1"/>
        <v>124.3</v>
      </c>
    </row>
    <row r="18" spans="1:7" s="16" customFormat="1" ht="30">
      <c r="A18" s="25">
        <v>620</v>
      </c>
      <c r="B18" s="26" t="s">
        <v>24</v>
      </c>
      <c r="C18" s="52">
        <v>41255</v>
      </c>
      <c r="D18" s="53">
        <v>41400</v>
      </c>
      <c r="E18" s="54">
        <f t="shared" si="0"/>
        <v>145</v>
      </c>
      <c r="F18" s="20">
        <f t="shared" si="1"/>
        <v>100.4</v>
      </c>
    </row>
    <row r="19" spans="1:7" s="16" customFormat="1" ht="30">
      <c r="A19" s="25">
        <v>621</v>
      </c>
      <c r="B19" s="26" t="s">
        <v>25</v>
      </c>
      <c r="C19" s="52">
        <v>4084</v>
      </c>
      <c r="D19" s="53">
        <v>4634</v>
      </c>
      <c r="E19" s="54">
        <f t="shared" si="0"/>
        <v>550</v>
      </c>
      <c r="F19" s="20">
        <f t="shared" si="1"/>
        <v>113.5</v>
      </c>
    </row>
    <row r="20" spans="1:7" s="16" customFormat="1" ht="45">
      <c r="A20" s="25">
        <v>624</v>
      </c>
      <c r="B20" s="26" t="s">
        <v>26</v>
      </c>
      <c r="C20" s="52">
        <v>6993</v>
      </c>
      <c r="D20" s="53">
        <v>7997</v>
      </c>
      <c r="E20" s="54">
        <f t="shared" si="0"/>
        <v>1004</v>
      </c>
      <c r="F20" s="20">
        <f t="shared" si="1"/>
        <v>114.4</v>
      </c>
    </row>
    <row r="21" spans="1:7" s="16" customFormat="1" ht="30">
      <c r="A21" s="55">
        <v>643</v>
      </c>
      <c r="B21" s="28" t="s">
        <v>27</v>
      </c>
      <c r="C21" s="56">
        <v>1724</v>
      </c>
      <c r="D21" s="53">
        <v>1809</v>
      </c>
      <c r="E21" s="54">
        <f t="shared" si="0"/>
        <v>85</v>
      </c>
      <c r="F21" s="20">
        <f t="shared" si="1"/>
        <v>104.9</v>
      </c>
    </row>
    <row r="22" spans="1:7" s="31" customFormat="1" ht="14.25">
      <c r="A22" s="93" t="s">
        <v>28</v>
      </c>
      <c r="B22" s="94"/>
      <c r="C22" s="57">
        <f>SUM(C6:C21)</f>
        <v>944451</v>
      </c>
      <c r="D22" s="57">
        <f>SUM(D6:D21)</f>
        <v>988848</v>
      </c>
      <c r="E22" s="58">
        <f>SUM(E6:E21)</f>
        <v>44397</v>
      </c>
      <c r="F22" s="59">
        <f t="shared" si="1"/>
        <v>104.7</v>
      </c>
    </row>
    <row r="23" spans="1:7">
      <c r="A23" s="60"/>
      <c r="B23" s="60"/>
      <c r="C23" s="60"/>
      <c r="D23" s="60"/>
      <c r="E23" s="60"/>
    </row>
    <row r="24" spans="1:7" ht="12.6" customHeight="1">
      <c r="A24" s="61" t="s">
        <v>41</v>
      </c>
      <c r="B24" s="42"/>
      <c r="C24" s="43"/>
      <c r="D24" s="34"/>
      <c r="E24" s="60"/>
    </row>
    <row r="25" spans="1:7" ht="15.75">
      <c r="A25" s="61" t="s">
        <v>42</v>
      </c>
      <c r="B25" s="42"/>
      <c r="C25" s="43"/>
      <c r="D25" s="34"/>
      <c r="E25" s="60"/>
      <c r="F25" s="62"/>
      <c r="G25" s="63"/>
    </row>
    <row r="26" spans="1:7" s="64" customFormat="1" ht="15.75">
      <c r="A26" s="61" t="s">
        <v>32</v>
      </c>
      <c r="B26" s="42"/>
      <c r="C26" s="43"/>
      <c r="D26" s="34"/>
      <c r="E26" s="60"/>
      <c r="F26" s="39" t="s">
        <v>43</v>
      </c>
    </row>
    <row r="27" spans="1:7" ht="16.899999999999999" customHeight="1">
      <c r="A27" s="61"/>
      <c r="B27" s="42"/>
      <c r="C27" s="43"/>
      <c r="D27" s="34"/>
      <c r="E27" s="38"/>
      <c r="F27" s="39"/>
    </row>
    <row r="28" spans="1:7" ht="15.75">
      <c r="A28" s="61"/>
      <c r="B28" s="34"/>
      <c r="C28" s="65"/>
      <c r="E28" s="39"/>
    </row>
    <row r="29" spans="1:7" ht="15">
      <c r="A29" s="34"/>
      <c r="B29" s="66"/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U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3" width="7.85546875" style="2" customWidth="1"/>
    <col min="194" max="250" width="8.85546875" style="2" customWidth="1"/>
    <col min="251" max="251" width="4.85546875" style="2" customWidth="1"/>
    <col min="252" max="252" width="41.42578125" style="2" customWidth="1"/>
    <col min="253" max="253" width="17.28515625" style="2" customWidth="1"/>
    <col min="254" max="255" width="17.28515625" style="2" hidden="1" bestFit="1" customWidth="1"/>
    <col min="256" max="256" width="17.28515625" style="2" bestFit="1" customWidth="1"/>
    <col min="257" max="16384" width="17.28515625" style="2"/>
  </cols>
  <sheetData>
    <row r="1" spans="1:6" ht="15.75">
      <c r="A1" s="91" t="s">
        <v>34</v>
      </c>
      <c r="B1" s="91"/>
      <c r="C1" s="91"/>
      <c r="D1" s="91"/>
      <c r="E1" s="91"/>
      <c r="F1" s="91"/>
    </row>
    <row r="2" spans="1:6" ht="15.75">
      <c r="A2" s="91" t="s">
        <v>35</v>
      </c>
      <c r="B2" s="91"/>
      <c r="C2" s="91"/>
      <c r="D2" s="91"/>
      <c r="E2" s="91"/>
      <c r="F2" s="91"/>
    </row>
    <row r="3" spans="1:6" ht="15.75">
      <c r="A3" s="92" t="s">
        <v>44</v>
      </c>
      <c r="B3" s="92"/>
      <c r="C3" s="92"/>
      <c r="D3" s="92"/>
      <c r="E3" s="92"/>
      <c r="F3" s="92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17">
        <v>600</v>
      </c>
      <c r="B6" s="18" t="s">
        <v>12</v>
      </c>
      <c r="C6" s="67">
        <v>9643</v>
      </c>
      <c r="D6" s="53">
        <v>10107</v>
      </c>
      <c r="E6" s="19">
        <f t="shared" ref="E6:E21" si="0">D6-C6</f>
        <v>464</v>
      </c>
      <c r="F6" s="20">
        <f t="shared" ref="F6:F22" si="1">ROUND(D6/C6*100, 1)</f>
        <v>104.8</v>
      </c>
    </row>
    <row r="7" spans="1:6" s="16" customFormat="1" ht="15">
      <c r="A7" s="25">
        <v>601</v>
      </c>
      <c r="B7" s="26" t="s">
        <v>13</v>
      </c>
      <c r="C7" s="67">
        <v>46681</v>
      </c>
      <c r="D7" s="53">
        <v>51591</v>
      </c>
      <c r="E7" s="54">
        <f t="shared" si="0"/>
        <v>4910</v>
      </c>
      <c r="F7" s="20">
        <f t="shared" si="1"/>
        <v>110.5</v>
      </c>
    </row>
    <row r="8" spans="1:6" s="16" customFormat="1" ht="30">
      <c r="A8" s="25">
        <v>602</v>
      </c>
      <c r="B8" s="26" t="s">
        <v>14</v>
      </c>
      <c r="C8" s="67">
        <v>15637</v>
      </c>
      <c r="D8" s="53">
        <v>13324</v>
      </c>
      <c r="E8" s="54">
        <f t="shared" si="0"/>
        <v>-2313</v>
      </c>
      <c r="F8" s="20">
        <f t="shared" si="1"/>
        <v>85.2</v>
      </c>
    </row>
    <row r="9" spans="1:6" s="16" customFormat="1" ht="30">
      <c r="A9" s="25">
        <v>604</v>
      </c>
      <c r="B9" s="26" t="s">
        <v>15</v>
      </c>
      <c r="C9" s="67">
        <v>29658</v>
      </c>
      <c r="D9" s="53">
        <v>36607</v>
      </c>
      <c r="E9" s="54">
        <f t="shared" si="0"/>
        <v>6949</v>
      </c>
      <c r="F9" s="20">
        <f t="shared" si="1"/>
        <v>123.4</v>
      </c>
    </row>
    <row r="10" spans="1:6" s="16" customFormat="1" ht="45">
      <c r="A10" s="25">
        <v>605</v>
      </c>
      <c r="B10" s="26" t="s">
        <v>40</v>
      </c>
      <c r="C10" s="67">
        <v>6468</v>
      </c>
      <c r="D10" s="53">
        <v>6975</v>
      </c>
      <c r="E10" s="54">
        <f t="shared" si="0"/>
        <v>507</v>
      </c>
      <c r="F10" s="20">
        <f t="shared" si="1"/>
        <v>107.8</v>
      </c>
    </row>
    <row r="11" spans="1:6" s="16" customFormat="1" ht="30">
      <c r="A11" s="25">
        <v>606</v>
      </c>
      <c r="B11" s="26" t="s">
        <v>17</v>
      </c>
      <c r="C11" s="67">
        <v>681081</v>
      </c>
      <c r="D11" s="53">
        <v>739539</v>
      </c>
      <c r="E11" s="54">
        <f t="shared" si="0"/>
        <v>58458</v>
      </c>
      <c r="F11" s="20">
        <f t="shared" si="1"/>
        <v>108.6</v>
      </c>
    </row>
    <row r="12" spans="1:6" s="16" customFormat="1" ht="45">
      <c r="A12" s="25">
        <v>607</v>
      </c>
      <c r="B12" s="26" t="s">
        <v>18</v>
      </c>
      <c r="C12" s="67">
        <v>133374</v>
      </c>
      <c r="D12" s="53">
        <v>76589</v>
      </c>
      <c r="E12" s="54">
        <f t="shared" si="0"/>
        <v>-56785</v>
      </c>
      <c r="F12" s="32">
        <f t="shared" si="1"/>
        <v>57.4</v>
      </c>
    </row>
    <row r="13" spans="1:6" s="16" customFormat="1" ht="45">
      <c r="A13" s="25">
        <v>609</v>
      </c>
      <c r="B13" s="26" t="s">
        <v>19</v>
      </c>
      <c r="C13" s="67">
        <v>493124</v>
      </c>
      <c r="D13" s="53">
        <v>505748</v>
      </c>
      <c r="E13" s="54">
        <f t="shared" si="0"/>
        <v>12624</v>
      </c>
      <c r="F13" s="20">
        <f t="shared" si="1"/>
        <v>102.6</v>
      </c>
    </row>
    <row r="14" spans="1:6" s="16" customFormat="1" ht="30">
      <c r="A14" s="25">
        <v>611</v>
      </c>
      <c r="B14" s="26" t="s">
        <v>20</v>
      </c>
      <c r="C14" s="67">
        <v>35841</v>
      </c>
      <c r="D14" s="53">
        <v>36083</v>
      </c>
      <c r="E14" s="54">
        <f t="shared" si="0"/>
        <v>242</v>
      </c>
      <c r="F14" s="20">
        <f t="shared" si="1"/>
        <v>100.7</v>
      </c>
    </row>
    <row r="15" spans="1:6" s="16" customFormat="1" ht="30">
      <c r="A15" s="25">
        <v>617</v>
      </c>
      <c r="B15" s="26" t="s">
        <v>21</v>
      </c>
      <c r="C15" s="67">
        <v>24897</v>
      </c>
      <c r="D15" s="53">
        <v>31267</v>
      </c>
      <c r="E15" s="54">
        <f t="shared" si="0"/>
        <v>6370</v>
      </c>
      <c r="F15" s="20">
        <f t="shared" si="1"/>
        <v>125.6</v>
      </c>
    </row>
    <row r="16" spans="1:6" s="16" customFormat="1" ht="30">
      <c r="A16" s="25">
        <v>618</v>
      </c>
      <c r="B16" s="26" t="s">
        <v>22</v>
      </c>
      <c r="C16" s="67">
        <v>20331</v>
      </c>
      <c r="D16" s="53">
        <v>24221</v>
      </c>
      <c r="E16" s="54">
        <f t="shared" si="0"/>
        <v>3890</v>
      </c>
      <c r="F16" s="20">
        <f t="shared" si="1"/>
        <v>119.1</v>
      </c>
    </row>
    <row r="17" spans="1:7" s="16" customFormat="1" ht="30">
      <c r="A17" s="25">
        <v>619</v>
      </c>
      <c r="B17" s="26" t="s">
        <v>23</v>
      </c>
      <c r="C17" s="67">
        <v>40865</v>
      </c>
      <c r="D17" s="53">
        <v>52986</v>
      </c>
      <c r="E17" s="54">
        <f t="shared" si="0"/>
        <v>12121</v>
      </c>
      <c r="F17" s="20">
        <f t="shared" si="1"/>
        <v>129.69999999999999</v>
      </c>
    </row>
    <row r="18" spans="1:7" s="16" customFormat="1" ht="30">
      <c r="A18" s="25">
        <v>620</v>
      </c>
      <c r="B18" s="26" t="s">
        <v>24</v>
      </c>
      <c r="C18" s="67">
        <v>84717</v>
      </c>
      <c r="D18" s="53">
        <v>111179</v>
      </c>
      <c r="E18" s="54">
        <f t="shared" si="0"/>
        <v>26462</v>
      </c>
      <c r="F18" s="20">
        <f t="shared" si="1"/>
        <v>131.19999999999999</v>
      </c>
    </row>
    <row r="19" spans="1:7" s="16" customFormat="1" ht="30">
      <c r="A19" s="25">
        <v>621</v>
      </c>
      <c r="B19" s="26" t="s">
        <v>25</v>
      </c>
      <c r="C19" s="67">
        <v>28968</v>
      </c>
      <c r="D19" s="53">
        <v>50105</v>
      </c>
      <c r="E19" s="54">
        <f t="shared" si="0"/>
        <v>21137</v>
      </c>
      <c r="F19" s="20">
        <f t="shared" si="1"/>
        <v>173</v>
      </c>
    </row>
    <row r="20" spans="1:7" s="16" customFormat="1" ht="45">
      <c r="A20" s="25">
        <v>624</v>
      </c>
      <c r="B20" s="26" t="s">
        <v>26</v>
      </c>
      <c r="C20" s="67">
        <v>12453</v>
      </c>
      <c r="D20" s="53">
        <v>14325</v>
      </c>
      <c r="E20" s="54">
        <f t="shared" si="0"/>
        <v>1872</v>
      </c>
      <c r="F20" s="20">
        <f t="shared" si="1"/>
        <v>115</v>
      </c>
    </row>
    <row r="21" spans="1:7" s="16" customFormat="1" ht="30">
      <c r="A21" s="55">
        <v>643</v>
      </c>
      <c r="B21" s="28" t="s">
        <v>27</v>
      </c>
      <c r="C21" s="68">
        <v>2982</v>
      </c>
      <c r="D21" s="53">
        <v>2877</v>
      </c>
      <c r="E21" s="54">
        <f t="shared" si="0"/>
        <v>-105</v>
      </c>
      <c r="F21" s="20">
        <f t="shared" si="1"/>
        <v>96.5</v>
      </c>
    </row>
    <row r="22" spans="1:7" s="31" customFormat="1" ht="14.25">
      <c r="A22" s="93" t="s">
        <v>28</v>
      </c>
      <c r="B22" s="94"/>
      <c r="C22" s="57">
        <f>SUM(C6:C21)</f>
        <v>1666720</v>
      </c>
      <c r="D22" s="57">
        <f>SUM(D6:D21)</f>
        <v>1763523</v>
      </c>
      <c r="E22" s="58">
        <f>SUM(E6:E21)</f>
        <v>96803</v>
      </c>
      <c r="F22" s="59">
        <f t="shared" si="1"/>
        <v>105.8</v>
      </c>
    </row>
    <row r="23" spans="1:7">
      <c r="A23" s="60"/>
      <c r="B23" s="60"/>
      <c r="C23" s="60"/>
      <c r="D23" s="60"/>
      <c r="E23" s="60"/>
    </row>
    <row r="24" spans="1:7" ht="12.6" customHeight="1">
      <c r="A24" s="61" t="s">
        <v>41</v>
      </c>
      <c r="B24" s="42"/>
      <c r="C24" s="43"/>
      <c r="D24" s="34"/>
      <c r="E24" s="60"/>
    </row>
    <row r="25" spans="1:7" ht="15.75">
      <c r="A25" s="61" t="s">
        <v>42</v>
      </c>
      <c r="B25" s="42"/>
      <c r="C25" s="43"/>
      <c r="D25" s="34"/>
      <c r="E25" s="60"/>
      <c r="F25" s="62"/>
      <c r="G25" s="63"/>
    </row>
    <row r="26" spans="1:7" s="64" customFormat="1" ht="15.75">
      <c r="A26" s="61" t="s">
        <v>32</v>
      </c>
      <c r="B26" s="42"/>
      <c r="C26" s="43"/>
      <c r="D26" s="34"/>
      <c r="E26" s="60"/>
      <c r="F26" s="39" t="s">
        <v>43</v>
      </c>
    </row>
    <row r="27" spans="1:7" ht="16.899999999999999" customHeight="1">
      <c r="A27" s="61"/>
      <c r="B27" s="42"/>
      <c r="C27" s="43"/>
      <c r="D27" s="34"/>
      <c r="E27" s="38"/>
      <c r="F27" s="39"/>
    </row>
    <row r="28" spans="1:7" ht="15.75">
      <c r="A28" s="61"/>
      <c r="B28" s="34"/>
      <c r="C28" s="65"/>
      <c r="E28" s="39"/>
    </row>
    <row r="29" spans="1:7" ht="15">
      <c r="A29" s="34"/>
      <c r="B29" s="66"/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1" t="s">
        <v>34</v>
      </c>
      <c r="B1" s="91"/>
      <c r="C1" s="91"/>
      <c r="D1" s="91"/>
      <c r="E1" s="91"/>
      <c r="F1" s="91"/>
    </row>
    <row r="2" spans="1:6" ht="15.75">
      <c r="A2" s="91" t="s">
        <v>35</v>
      </c>
      <c r="B2" s="91"/>
      <c r="C2" s="91"/>
      <c r="D2" s="91"/>
      <c r="E2" s="91"/>
      <c r="F2" s="91"/>
    </row>
    <row r="3" spans="1:6" ht="15.75">
      <c r="A3" s="92" t="s">
        <v>45</v>
      </c>
      <c r="B3" s="92"/>
      <c r="C3" s="92"/>
      <c r="D3" s="92"/>
      <c r="E3" s="92"/>
      <c r="F3" s="92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17">
        <v>600</v>
      </c>
      <c r="B6" s="18" t="s">
        <v>12</v>
      </c>
      <c r="C6" s="69">
        <v>12968</v>
      </c>
      <c r="D6" s="53">
        <v>13828</v>
      </c>
      <c r="E6" s="19">
        <f t="shared" ref="E6:E21" si="0">D6-C6</f>
        <v>860</v>
      </c>
      <c r="F6" s="20">
        <f t="shared" ref="F6:F22" si="1">ROUND(D6/C6*100, 1)</f>
        <v>106.6</v>
      </c>
    </row>
    <row r="7" spans="1:6" s="16" customFormat="1" ht="15">
      <c r="A7" s="25">
        <v>601</v>
      </c>
      <c r="B7" s="26" t="s">
        <v>13</v>
      </c>
      <c r="C7" s="69">
        <v>67726</v>
      </c>
      <c r="D7" s="53">
        <v>79743</v>
      </c>
      <c r="E7" s="54">
        <f t="shared" si="0"/>
        <v>12017</v>
      </c>
      <c r="F7" s="20">
        <f t="shared" si="1"/>
        <v>117.7</v>
      </c>
    </row>
    <row r="8" spans="1:6" s="16" customFormat="1" ht="30">
      <c r="A8" s="25">
        <v>602</v>
      </c>
      <c r="B8" s="26" t="s">
        <v>14</v>
      </c>
      <c r="C8" s="69">
        <v>21570</v>
      </c>
      <c r="D8" s="53">
        <v>37586</v>
      </c>
      <c r="E8" s="54">
        <f t="shared" si="0"/>
        <v>16016</v>
      </c>
      <c r="F8" s="20">
        <f t="shared" si="1"/>
        <v>174.3</v>
      </c>
    </row>
    <row r="9" spans="1:6" s="16" customFormat="1" ht="30">
      <c r="A9" s="25">
        <v>604</v>
      </c>
      <c r="B9" s="26" t="s">
        <v>15</v>
      </c>
      <c r="C9" s="69">
        <v>40094</v>
      </c>
      <c r="D9" s="53">
        <v>46853</v>
      </c>
      <c r="E9" s="54">
        <f t="shared" si="0"/>
        <v>6759</v>
      </c>
      <c r="F9" s="20">
        <f t="shared" si="1"/>
        <v>116.9</v>
      </c>
    </row>
    <row r="10" spans="1:6" s="16" customFormat="1" ht="45">
      <c r="A10" s="25">
        <v>605</v>
      </c>
      <c r="B10" s="26" t="s">
        <v>40</v>
      </c>
      <c r="C10" s="69">
        <v>8620</v>
      </c>
      <c r="D10" s="53">
        <v>9751</v>
      </c>
      <c r="E10" s="54">
        <f t="shared" si="0"/>
        <v>1131</v>
      </c>
      <c r="F10" s="20">
        <f t="shared" si="1"/>
        <v>113.1</v>
      </c>
    </row>
    <row r="11" spans="1:6" s="16" customFormat="1" ht="30">
      <c r="A11" s="25">
        <v>606</v>
      </c>
      <c r="B11" s="26" t="s">
        <v>17</v>
      </c>
      <c r="C11" s="69">
        <v>976298</v>
      </c>
      <c r="D11" s="53">
        <v>1064298</v>
      </c>
      <c r="E11" s="54">
        <f t="shared" si="0"/>
        <v>88000</v>
      </c>
      <c r="F11" s="20">
        <f t="shared" si="1"/>
        <v>109</v>
      </c>
    </row>
    <row r="12" spans="1:6" s="16" customFormat="1" ht="45">
      <c r="A12" s="25">
        <v>607</v>
      </c>
      <c r="B12" s="26" t="s">
        <v>18</v>
      </c>
      <c r="C12" s="69">
        <v>158759</v>
      </c>
      <c r="D12" s="53">
        <v>127349</v>
      </c>
      <c r="E12" s="54">
        <f t="shared" si="0"/>
        <v>-31410</v>
      </c>
      <c r="F12" s="32">
        <f t="shared" si="1"/>
        <v>80.2</v>
      </c>
    </row>
    <row r="13" spans="1:6" s="16" customFormat="1" ht="45">
      <c r="A13" s="25">
        <v>609</v>
      </c>
      <c r="B13" s="26" t="s">
        <v>19</v>
      </c>
      <c r="C13" s="69">
        <v>653512</v>
      </c>
      <c r="D13" s="53">
        <v>680209</v>
      </c>
      <c r="E13" s="54">
        <f t="shared" si="0"/>
        <v>26697</v>
      </c>
      <c r="F13" s="20">
        <f t="shared" si="1"/>
        <v>104.1</v>
      </c>
    </row>
    <row r="14" spans="1:6" s="16" customFormat="1" ht="30">
      <c r="A14" s="25">
        <v>611</v>
      </c>
      <c r="B14" s="26" t="s">
        <v>20</v>
      </c>
      <c r="C14" s="69">
        <v>52622</v>
      </c>
      <c r="D14" s="53">
        <v>51485</v>
      </c>
      <c r="E14" s="54">
        <f t="shared" si="0"/>
        <v>-1137</v>
      </c>
      <c r="F14" s="20">
        <f t="shared" si="1"/>
        <v>97.8</v>
      </c>
    </row>
    <row r="15" spans="1:6" s="16" customFormat="1" ht="30">
      <c r="A15" s="25">
        <v>617</v>
      </c>
      <c r="B15" s="26" t="s">
        <v>21</v>
      </c>
      <c r="C15" s="69">
        <v>33628</v>
      </c>
      <c r="D15" s="53">
        <v>42791</v>
      </c>
      <c r="E15" s="54">
        <f t="shared" si="0"/>
        <v>9163</v>
      </c>
      <c r="F15" s="20">
        <f t="shared" si="1"/>
        <v>127.2</v>
      </c>
    </row>
    <row r="16" spans="1:6" s="16" customFormat="1" ht="30">
      <c r="A16" s="25">
        <v>618</v>
      </c>
      <c r="B16" s="26" t="s">
        <v>22</v>
      </c>
      <c r="C16" s="69">
        <v>28735</v>
      </c>
      <c r="D16" s="53">
        <v>34867</v>
      </c>
      <c r="E16" s="54">
        <f t="shared" si="0"/>
        <v>6132</v>
      </c>
      <c r="F16" s="20">
        <f t="shared" si="1"/>
        <v>121.3</v>
      </c>
    </row>
    <row r="17" spans="1:7" s="16" customFormat="1" ht="30">
      <c r="A17" s="25">
        <v>619</v>
      </c>
      <c r="B17" s="26" t="s">
        <v>23</v>
      </c>
      <c r="C17" s="69">
        <v>54039</v>
      </c>
      <c r="D17" s="53">
        <v>69749</v>
      </c>
      <c r="E17" s="54">
        <f t="shared" si="0"/>
        <v>15710</v>
      </c>
      <c r="F17" s="20">
        <f t="shared" si="1"/>
        <v>129.1</v>
      </c>
    </row>
    <row r="18" spans="1:7" s="16" customFormat="1" ht="30">
      <c r="A18" s="25">
        <v>620</v>
      </c>
      <c r="B18" s="26" t="s">
        <v>24</v>
      </c>
      <c r="C18" s="69">
        <v>164625</v>
      </c>
      <c r="D18" s="53">
        <v>169481</v>
      </c>
      <c r="E18" s="54">
        <f t="shared" si="0"/>
        <v>4856</v>
      </c>
      <c r="F18" s="20">
        <f t="shared" si="1"/>
        <v>102.9</v>
      </c>
    </row>
    <row r="19" spans="1:7" s="16" customFormat="1" ht="30">
      <c r="A19" s="25">
        <v>621</v>
      </c>
      <c r="B19" s="26" t="s">
        <v>25</v>
      </c>
      <c r="C19" s="69">
        <v>44331</v>
      </c>
      <c r="D19" s="53">
        <v>54438</v>
      </c>
      <c r="E19" s="54">
        <f t="shared" si="0"/>
        <v>10107</v>
      </c>
      <c r="F19" s="20">
        <f t="shared" si="1"/>
        <v>122.8</v>
      </c>
    </row>
    <row r="20" spans="1:7" s="16" customFormat="1" ht="45">
      <c r="A20" s="25">
        <v>624</v>
      </c>
      <c r="B20" s="26" t="s">
        <v>26</v>
      </c>
      <c r="C20" s="69">
        <v>18877</v>
      </c>
      <c r="D20" s="53">
        <v>20603</v>
      </c>
      <c r="E20" s="54">
        <f t="shared" si="0"/>
        <v>1726</v>
      </c>
      <c r="F20" s="20">
        <f t="shared" si="1"/>
        <v>109.1</v>
      </c>
    </row>
    <row r="21" spans="1:7" s="16" customFormat="1" ht="30">
      <c r="A21" s="55">
        <v>643</v>
      </c>
      <c r="B21" s="28" t="s">
        <v>27</v>
      </c>
      <c r="C21" s="69">
        <v>4081</v>
      </c>
      <c r="D21" s="53">
        <v>4084</v>
      </c>
      <c r="E21" s="54">
        <f t="shared" si="0"/>
        <v>3</v>
      </c>
      <c r="F21" s="20">
        <f t="shared" si="1"/>
        <v>100.1</v>
      </c>
    </row>
    <row r="22" spans="1:7" s="31" customFormat="1" ht="14.25">
      <c r="A22" s="93" t="s">
        <v>28</v>
      </c>
      <c r="B22" s="94"/>
      <c r="C22" s="57">
        <f>SUM(C6:C21)</f>
        <v>2340485</v>
      </c>
      <c r="D22" s="57">
        <f>SUM(D6:D21)</f>
        <v>2507115</v>
      </c>
      <c r="E22" s="58">
        <f>SUM(E6:E21)</f>
        <v>166630</v>
      </c>
      <c r="F22" s="59">
        <f t="shared" si="1"/>
        <v>107.1</v>
      </c>
    </row>
    <row r="23" spans="1:7">
      <c r="A23" s="60"/>
      <c r="B23" s="60"/>
      <c r="C23" s="60"/>
      <c r="D23" s="60"/>
      <c r="E23" s="60"/>
    </row>
    <row r="24" spans="1:7" ht="12.6" customHeight="1">
      <c r="A24" s="61" t="s">
        <v>41</v>
      </c>
      <c r="B24" s="42"/>
      <c r="C24" s="43"/>
      <c r="D24" s="34"/>
      <c r="E24" s="60"/>
    </row>
    <row r="25" spans="1:7" ht="15.75">
      <c r="A25" s="61" t="s">
        <v>42</v>
      </c>
      <c r="B25" s="42"/>
      <c r="C25" s="43"/>
      <c r="D25" s="34"/>
      <c r="E25" s="60"/>
      <c r="F25" s="62"/>
      <c r="G25" s="63"/>
    </row>
    <row r="26" spans="1:7" s="64" customFormat="1" ht="15.75">
      <c r="A26" s="61" t="s">
        <v>32</v>
      </c>
      <c r="B26" s="42"/>
      <c r="C26" s="43"/>
      <c r="D26" s="34"/>
      <c r="E26" s="60"/>
      <c r="F26" s="39" t="s">
        <v>43</v>
      </c>
    </row>
    <row r="27" spans="1:7" ht="16.899999999999999" customHeight="1">
      <c r="A27" s="61"/>
      <c r="B27" s="42"/>
      <c r="C27" s="43"/>
      <c r="D27" s="34"/>
      <c r="E27" s="38"/>
      <c r="F27" s="39"/>
    </row>
    <row r="28" spans="1:7" ht="15.75">
      <c r="A28" s="61"/>
      <c r="B28" s="34"/>
      <c r="C28" s="65"/>
      <c r="E28" s="39"/>
    </row>
    <row r="29" spans="1:7" ht="15">
      <c r="A29" s="34"/>
      <c r="B29" s="66"/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1" t="s">
        <v>34</v>
      </c>
      <c r="B1" s="91"/>
      <c r="C1" s="91"/>
      <c r="D1" s="91"/>
      <c r="E1" s="91"/>
      <c r="F1" s="91"/>
    </row>
    <row r="2" spans="1:6" ht="15.75">
      <c r="A2" s="91" t="s">
        <v>35</v>
      </c>
      <c r="B2" s="91"/>
      <c r="C2" s="91"/>
      <c r="D2" s="91"/>
      <c r="E2" s="91"/>
      <c r="F2" s="91"/>
    </row>
    <row r="3" spans="1:6" ht="15.75">
      <c r="A3" s="92" t="s">
        <v>46</v>
      </c>
      <c r="B3" s="92"/>
      <c r="C3" s="92"/>
      <c r="D3" s="92"/>
      <c r="E3" s="92"/>
      <c r="F3" s="92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70">
        <v>600</v>
      </c>
      <c r="B6" s="71" t="s">
        <v>12</v>
      </c>
      <c r="C6" s="67">
        <v>16805</v>
      </c>
      <c r="D6" s="53">
        <v>17917</v>
      </c>
      <c r="E6" s="72">
        <f t="shared" ref="E6:E21" si="0">D6-C6</f>
        <v>1112</v>
      </c>
      <c r="F6" s="73">
        <f t="shared" ref="F6:F22" si="1">ROUND(D6/C6*100, 1)</f>
        <v>106.6</v>
      </c>
    </row>
    <row r="7" spans="1:6" s="16" customFormat="1" ht="15">
      <c r="A7" s="74">
        <v>601</v>
      </c>
      <c r="B7" s="75" t="s">
        <v>13</v>
      </c>
      <c r="C7" s="67">
        <v>88501</v>
      </c>
      <c r="D7" s="53">
        <v>105008</v>
      </c>
      <c r="E7" s="76">
        <f t="shared" si="0"/>
        <v>16507</v>
      </c>
      <c r="F7" s="73">
        <f t="shared" si="1"/>
        <v>118.7</v>
      </c>
    </row>
    <row r="8" spans="1:6" s="16" customFormat="1" ht="30">
      <c r="A8" s="74">
        <v>602</v>
      </c>
      <c r="B8" s="75" t="s">
        <v>14</v>
      </c>
      <c r="C8" s="67">
        <v>27766</v>
      </c>
      <c r="D8" s="53">
        <v>66250</v>
      </c>
      <c r="E8" s="76">
        <f t="shared" si="0"/>
        <v>38484</v>
      </c>
      <c r="F8" s="73">
        <f t="shared" si="1"/>
        <v>238.6</v>
      </c>
    </row>
    <row r="9" spans="1:6" s="16" customFormat="1" ht="30">
      <c r="A9" s="74">
        <v>604</v>
      </c>
      <c r="B9" s="75" t="s">
        <v>15</v>
      </c>
      <c r="C9" s="67">
        <v>48200</v>
      </c>
      <c r="D9" s="53">
        <v>57969</v>
      </c>
      <c r="E9" s="76">
        <f t="shared" si="0"/>
        <v>9769</v>
      </c>
      <c r="F9" s="73">
        <f t="shared" si="1"/>
        <v>120.3</v>
      </c>
    </row>
    <row r="10" spans="1:6" s="16" customFormat="1" ht="30" customHeight="1">
      <c r="A10" s="74">
        <v>605</v>
      </c>
      <c r="B10" s="75" t="s">
        <v>40</v>
      </c>
      <c r="C10" s="67">
        <v>11468</v>
      </c>
      <c r="D10" s="53">
        <v>12496</v>
      </c>
      <c r="E10" s="76">
        <f t="shared" si="0"/>
        <v>1028</v>
      </c>
      <c r="F10" s="73">
        <f t="shared" si="1"/>
        <v>109</v>
      </c>
    </row>
    <row r="11" spans="1:6" s="16" customFormat="1" ht="30">
      <c r="A11" s="74">
        <v>606</v>
      </c>
      <c r="B11" s="75" t="s">
        <v>17</v>
      </c>
      <c r="C11" s="67">
        <v>1336926</v>
      </c>
      <c r="D11" s="53">
        <v>1494207</v>
      </c>
      <c r="E11" s="76">
        <f t="shared" si="0"/>
        <v>157281</v>
      </c>
      <c r="F11" s="73">
        <f t="shared" si="1"/>
        <v>111.8</v>
      </c>
    </row>
    <row r="12" spans="1:6" s="16" customFormat="1" ht="30" customHeight="1">
      <c r="A12" s="74">
        <v>607</v>
      </c>
      <c r="B12" s="75" t="s">
        <v>18</v>
      </c>
      <c r="C12" s="67">
        <v>205074</v>
      </c>
      <c r="D12" s="53">
        <v>164366</v>
      </c>
      <c r="E12" s="76">
        <f t="shared" si="0"/>
        <v>-40708</v>
      </c>
      <c r="F12" s="77">
        <f t="shared" si="1"/>
        <v>80.099999999999994</v>
      </c>
    </row>
    <row r="13" spans="1:6" s="16" customFormat="1" ht="45">
      <c r="A13" s="74">
        <v>609</v>
      </c>
      <c r="B13" s="75" t="s">
        <v>19</v>
      </c>
      <c r="C13" s="67">
        <v>813007</v>
      </c>
      <c r="D13" s="53">
        <v>848311</v>
      </c>
      <c r="E13" s="76">
        <f t="shared" si="0"/>
        <v>35304</v>
      </c>
      <c r="F13" s="73">
        <f t="shared" si="1"/>
        <v>104.3</v>
      </c>
    </row>
    <row r="14" spans="1:6" s="16" customFormat="1" ht="30">
      <c r="A14" s="74">
        <v>611</v>
      </c>
      <c r="B14" s="75" t="s">
        <v>20</v>
      </c>
      <c r="C14" s="67">
        <v>69982</v>
      </c>
      <c r="D14" s="53">
        <v>69903</v>
      </c>
      <c r="E14" s="76">
        <f t="shared" si="0"/>
        <v>-79</v>
      </c>
      <c r="F14" s="73">
        <f t="shared" si="1"/>
        <v>99.9</v>
      </c>
    </row>
    <row r="15" spans="1:6" s="16" customFormat="1" ht="30">
      <c r="A15" s="74">
        <v>617</v>
      </c>
      <c r="B15" s="75" t="s">
        <v>21</v>
      </c>
      <c r="C15" s="67">
        <v>44524</v>
      </c>
      <c r="D15" s="53">
        <v>53136</v>
      </c>
      <c r="E15" s="76">
        <f t="shared" si="0"/>
        <v>8612</v>
      </c>
      <c r="F15" s="73">
        <f t="shared" si="1"/>
        <v>119.3</v>
      </c>
    </row>
    <row r="16" spans="1:6" s="16" customFormat="1" ht="30">
      <c r="A16" s="74">
        <v>618</v>
      </c>
      <c r="B16" s="75" t="s">
        <v>22</v>
      </c>
      <c r="C16" s="67">
        <v>36443</v>
      </c>
      <c r="D16" s="53">
        <v>43120</v>
      </c>
      <c r="E16" s="76">
        <f t="shared" si="0"/>
        <v>6677</v>
      </c>
      <c r="F16" s="73">
        <f t="shared" si="1"/>
        <v>118.3</v>
      </c>
    </row>
    <row r="17" spans="1:7" s="16" customFormat="1" ht="30">
      <c r="A17" s="74">
        <v>619</v>
      </c>
      <c r="B17" s="75" t="s">
        <v>23</v>
      </c>
      <c r="C17" s="67">
        <v>68694</v>
      </c>
      <c r="D17" s="53">
        <v>83909</v>
      </c>
      <c r="E17" s="76">
        <f t="shared" si="0"/>
        <v>15215</v>
      </c>
      <c r="F17" s="73">
        <f t="shared" si="1"/>
        <v>122.1</v>
      </c>
    </row>
    <row r="18" spans="1:7" s="16" customFormat="1" ht="30">
      <c r="A18" s="74">
        <v>620</v>
      </c>
      <c r="B18" s="75" t="s">
        <v>24</v>
      </c>
      <c r="C18" s="67">
        <v>236943</v>
      </c>
      <c r="D18" s="53">
        <v>221492</v>
      </c>
      <c r="E18" s="76">
        <f t="shared" si="0"/>
        <v>-15451</v>
      </c>
      <c r="F18" s="73">
        <f t="shared" si="1"/>
        <v>93.5</v>
      </c>
    </row>
    <row r="19" spans="1:7" s="16" customFormat="1" ht="30">
      <c r="A19" s="74">
        <v>621</v>
      </c>
      <c r="B19" s="75" t="s">
        <v>25</v>
      </c>
      <c r="C19" s="67">
        <v>155204</v>
      </c>
      <c r="D19" s="53">
        <v>99837</v>
      </c>
      <c r="E19" s="76">
        <f t="shared" si="0"/>
        <v>-55367</v>
      </c>
      <c r="F19" s="73">
        <f t="shared" si="1"/>
        <v>64.3</v>
      </c>
    </row>
    <row r="20" spans="1:7" s="16" customFormat="1" ht="45">
      <c r="A20" s="74">
        <v>624</v>
      </c>
      <c r="B20" s="75" t="s">
        <v>26</v>
      </c>
      <c r="C20" s="67">
        <v>23910</v>
      </c>
      <c r="D20" s="53">
        <v>25757</v>
      </c>
      <c r="E20" s="76">
        <f t="shared" si="0"/>
        <v>1847</v>
      </c>
      <c r="F20" s="73">
        <f t="shared" si="1"/>
        <v>107.7</v>
      </c>
    </row>
    <row r="21" spans="1:7" s="16" customFormat="1" ht="30">
      <c r="A21" s="78">
        <v>643</v>
      </c>
      <c r="B21" s="79" t="s">
        <v>27</v>
      </c>
      <c r="C21" s="68">
        <v>5223</v>
      </c>
      <c r="D21" s="53">
        <v>5223</v>
      </c>
      <c r="E21" s="76">
        <f t="shared" si="0"/>
        <v>0</v>
      </c>
      <c r="F21" s="73">
        <f t="shared" si="1"/>
        <v>100</v>
      </c>
    </row>
    <row r="22" spans="1:7" s="31" customFormat="1" ht="14.25">
      <c r="A22" s="93" t="s">
        <v>28</v>
      </c>
      <c r="B22" s="94"/>
      <c r="C22" s="57">
        <f>SUM(C6:C21)</f>
        <v>3188670</v>
      </c>
      <c r="D22" s="57">
        <f>SUM(D6:D21)</f>
        <v>3368901</v>
      </c>
      <c r="E22" s="58">
        <f>SUM(E6:E21)</f>
        <v>180231</v>
      </c>
      <c r="F22" s="59">
        <f t="shared" si="1"/>
        <v>105.7</v>
      </c>
    </row>
    <row r="23" spans="1:7">
      <c r="A23" s="60"/>
      <c r="B23" s="60"/>
      <c r="C23" s="60"/>
      <c r="D23" s="60"/>
      <c r="E23" s="60"/>
    </row>
    <row r="24" spans="1:7" ht="12.6" customHeight="1">
      <c r="A24" s="34" t="s">
        <v>47</v>
      </c>
      <c r="B24" s="40"/>
      <c r="C24" s="41"/>
      <c r="D24" s="34"/>
      <c r="E24" s="60"/>
    </row>
    <row r="25" spans="1:7" ht="1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>
      <c r="A26" s="34" t="s">
        <v>49</v>
      </c>
      <c r="B26" s="40"/>
      <c r="C26" s="41"/>
      <c r="D26" s="34"/>
      <c r="E26" s="60"/>
      <c r="F26" s="39"/>
    </row>
    <row r="27" spans="1:7" ht="16.899999999999999" customHeight="1">
      <c r="A27" s="34" t="s">
        <v>50</v>
      </c>
      <c r="B27" s="40"/>
      <c r="C27" s="41"/>
      <c r="D27" s="34"/>
      <c r="E27" s="38"/>
      <c r="F27" s="39"/>
    </row>
    <row r="28" spans="1:7" ht="15.75">
      <c r="A28" s="34" t="s">
        <v>51</v>
      </c>
      <c r="B28" s="42"/>
      <c r="C28" s="43"/>
      <c r="E28" s="39"/>
    </row>
    <row r="29" spans="1:7" ht="15">
      <c r="A29" s="34" t="s">
        <v>32</v>
      </c>
      <c r="B29" s="42"/>
      <c r="C29" s="38"/>
      <c r="F29" s="38" t="s">
        <v>52</v>
      </c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1" t="s">
        <v>34</v>
      </c>
      <c r="B1" s="91"/>
      <c r="C1" s="91"/>
      <c r="D1" s="91"/>
      <c r="E1" s="91"/>
      <c r="F1" s="91"/>
    </row>
    <row r="2" spans="1:6" ht="15.75">
      <c r="A2" s="91" t="s">
        <v>35</v>
      </c>
      <c r="B2" s="91"/>
      <c r="C2" s="91"/>
      <c r="D2" s="91"/>
      <c r="E2" s="91"/>
      <c r="F2" s="91"/>
    </row>
    <row r="3" spans="1:6" ht="15.75">
      <c r="A3" s="92" t="s">
        <v>53</v>
      </c>
      <c r="B3" s="92"/>
      <c r="C3" s="92"/>
      <c r="D3" s="92"/>
      <c r="E3" s="92"/>
      <c r="F3" s="92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70">
        <v>600</v>
      </c>
      <c r="B6" s="71" t="s">
        <v>12</v>
      </c>
      <c r="C6" s="52">
        <v>21219</v>
      </c>
      <c r="D6" s="53">
        <v>24351</v>
      </c>
      <c r="E6" s="72">
        <f t="shared" ref="E6:E21" si="0">D6-C6</f>
        <v>3132</v>
      </c>
      <c r="F6" s="73">
        <f t="shared" ref="F6:F22" si="1">ROUND(D6/C6*100, 1)</f>
        <v>114.8</v>
      </c>
    </row>
    <row r="7" spans="1:6" s="16" customFormat="1" ht="15">
      <c r="A7" s="74">
        <v>601</v>
      </c>
      <c r="B7" s="75" t="s">
        <v>13</v>
      </c>
      <c r="C7" s="52">
        <v>109415</v>
      </c>
      <c r="D7" s="53">
        <v>128395</v>
      </c>
      <c r="E7" s="76">
        <f t="shared" si="0"/>
        <v>18980</v>
      </c>
      <c r="F7" s="73">
        <f t="shared" si="1"/>
        <v>117.3</v>
      </c>
    </row>
    <row r="8" spans="1:6" s="16" customFormat="1" ht="30">
      <c r="A8" s="74">
        <v>602</v>
      </c>
      <c r="B8" s="75" t="s">
        <v>14</v>
      </c>
      <c r="C8" s="52">
        <v>34528</v>
      </c>
      <c r="D8" s="53">
        <v>83085</v>
      </c>
      <c r="E8" s="76">
        <f t="shared" si="0"/>
        <v>48557</v>
      </c>
      <c r="F8" s="73">
        <f t="shared" si="1"/>
        <v>240.6</v>
      </c>
    </row>
    <row r="9" spans="1:6" s="16" customFormat="1" ht="30">
      <c r="A9" s="74">
        <v>604</v>
      </c>
      <c r="B9" s="75" t="s">
        <v>15</v>
      </c>
      <c r="C9" s="52">
        <v>55304</v>
      </c>
      <c r="D9" s="53">
        <v>67403</v>
      </c>
      <c r="E9" s="76">
        <f t="shared" si="0"/>
        <v>12099</v>
      </c>
      <c r="F9" s="73">
        <f t="shared" si="1"/>
        <v>121.9</v>
      </c>
    </row>
    <row r="10" spans="1:6" s="16" customFormat="1" ht="30" customHeight="1">
      <c r="A10" s="74">
        <v>605</v>
      </c>
      <c r="B10" s="75" t="s">
        <v>40</v>
      </c>
      <c r="C10" s="52">
        <v>13844</v>
      </c>
      <c r="D10" s="53">
        <v>15000</v>
      </c>
      <c r="E10" s="76">
        <f t="shared" si="0"/>
        <v>1156</v>
      </c>
      <c r="F10" s="73">
        <f t="shared" si="1"/>
        <v>108.4</v>
      </c>
    </row>
    <row r="11" spans="1:6" s="16" customFormat="1" ht="30">
      <c r="A11" s="74">
        <v>606</v>
      </c>
      <c r="B11" s="75" t="s">
        <v>17</v>
      </c>
      <c r="C11" s="52">
        <v>1742976</v>
      </c>
      <c r="D11" s="53">
        <v>1909697</v>
      </c>
      <c r="E11" s="76">
        <f t="shared" si="0"/>
        <v>166721</v>
      </c>
      <c r="F11" s="73">
        <f t="shared" si="1"/>
        <v>109.6</v>
      </c>
    </row>
    <row r="12" spans="1:6" s="16" customFormat="1" ht="30" customHeight="1">
      <c r="A12" s="74">
        <v>607</v>
      </c>
      <c r="B12" s="75" t="s">
        <v>18</v>
      </c>
      <c r="C12" s="52">
        <v>261222</v>
      </c>
      <c r="D12" s="53">
        <v>207655</v>
      </c>
      <c r="E12" s="76">
        <f t="shared" si="0"/>
        <v>-53567</v>
      </c>
      <c r="F12" s="77">
        <f t="shared" si="1"/>
        <v>79.5</v>
      </c>
    </row>
    <row r="13" spans="1:6" s="16" customFormat="1" ht="45">
      <c r="A13" s="74">
        <v>609</v>
      </c>
      <c r="B13" s="75" t="s">
        <v>19</v>
      </c>
      <c r="C13" s="52">
        <v>967901</v>
      </c>
      <c r="D13" s="53">
        <v>1008052</v>
      </c>
      <c r="E13" s="76">
        <f t="shared" si="0"/>
        <v>40151</v>
      </c>
      <c r="F13" s="73">
        <f t="shared" si="1"/>
        <v>104.1</v>
      </c>
    </row>
    <row r="14" spans="1:6" s="16" customFormat="1" ht="30">
      <c r="A14" s="74">
        <v>611</v>
      </c>
      <c r="B14" s="75" t="s">
        <v>20</v>
      </c>
      <c r="C14" s="52">
        <v>88507</v>
      </c>
      <c r="D14" s="53">
        <v>93006</v>
      </c>
      <c r="E14" s="76">
        <f t="shared" si="0"/>
        <v>4499</v>
      </c>
      <c r="F14" s="73">
        <f t="shared" si="1"/>
        <v>105.1</v>
      </c>
    </row>
    <row r="15" spans="1:6" s="16" customFormat="1" ht="30">
      <c r="A15" s="74">
        <v>617</v>
      </c>
      <c r="B15" s="75" t="s">
        <v>21</v>
      </c>
      <c r="C15" s="52">
        <v>57052</v>
      </c>
      <c r="D15" s="53">
        <v>65340</v>
      </c>
      <c r="E15" s="76">
        <f t="shared" si="0"/>
        <v>8288</v>
      </c>
      <c r="F15" s="73">
        <f t="shared" si="1"/>
        <v>114.5</v>
      </c>
    </row>
    <row r="16" spans="1:6" s="16" customFormat="1" ht="30">
      <c r="A16" s="74">
        <v>618</v>
      </c>
      <c r="B16" s="75" t="s">
        <v>22</v>
      </c>
      <c r="C16" s="52">
        <v>46180</v>
      </c>
      <c r="D16" s="53">
        <v>52374</v>
      </c>
      <c r="E16" s="76">
        <f t="shared" si="0"/>
        <v>6194</v>
      </c>
      <c r="F16" s="73">
        <f t="shared" si="1"/>
        <v>113.4</v>
      </c>
    </row>
    <row r="17" spans="1:7" s="16" customFormat="1" ht="30">
      <c r="A17" s="74">
        <v>619</v>
      </c>
      <c r="B17" s="75" t="s">
        <v>23</v>
      </c>
      <c r="C17" s="52">
        <v>81096</v>
      </c>
      <c r="D17" s="53">
        <v>100468</v>
      </c>
      <c r="E17" s="76">
        <f t="shared" si="0"/>
        <v>19372</v>
      </c>
      <c r="F17" s="73">
        <f t="shared" si="1"/>
        <v>123.9</v>
      </c>
    </row>
    <row r="18" spans="1:7" s="16" customFormat="1" ht="30">
      <c r="A18" s="74">
        <v>620</v>
      </c>
      <c r="B18" s="75" t="s">
        <v>24</v>
      </c>
      <c r="C18" s="52">
        <v>309336</v>
      </c>
      <c r="D18" s="53">
        <v>286513</v>
      </c>
      <c r="E18" s="76">
        <f t="shared" si="0"/>
        <v>-22823</v>
      </c>
      <c r="F18" s="73">
        <f t="shared" si="1"/>
        <v>92.6</v>
      </c>
    </row>
    <row r="19" spans="1:7" s="16" customFormat="1" ht="30">
      <c r="A19" s="74">
        <v>621</v>
      </c>
      <c r="B19" s="75" t="s">
        <v>25</v>
      </c>
      <c r="C19" s="52">
        <v>378572</v>
      </c>
      <c r="D19" s="53">
        <v>104480</v>
      </c>
      <c r="E19" s="76">
        <f t="shared" si="0"/>
        <v>-274092</v>
      </c>
      <c r="F19" s="73">
        <f t="shared" si="1"/>
        <v>27.6</v>
      </c>
    </row>
    <row r="20" spans="1:7" s="16" customFormat="1" ht="45">
      <c r="A20" s="74">
        <v>624</v>
      </c>
      <c r="B20" s="75" t="s">
        <v>26</v>
      </c>
      <c r="C20" s="52">
        <v>29747</v>
      </c>
      <c r="D20" s="53">
        <v>32705</v>
      </c>
      <c r="E20" s="76">
        <f t="shared" si="0"/>
        <v>2958</v>
      </c>
      <c r="F20" s="73">
        <f t="shared" si="1"/>
        <v>109.9</v>
      </c>
    </row>
    <row r="21" spans="1:7" s="16" customFormat="1" ht="30">
      <c r="A21" s="78">
        <v>643</v>
      </c>
      <c r="B21" s="79" t="s">
        <v>27</v>
      </c>
      <c r="C21" s="52">
        <v>6452</v>
      </c>
      <c r="D21" s="53">
        <v>6308</v>
      </c>
      <c r="E21" s="76">
        <f t="shared" si="0"/>
        <v>-144</v>
      </c>
      <c r="F21" s="73">
        <f t="shared" si="1"/>
        <v>97.8</v>
      </c>
    </row>
    <row r="22" spans="1:7" s="31" customFormat="1" ht="14.25">
      <c r="A22" s="93" t="s">
        <v>28</v>
      </c>
      <c r="B22" s="94"/>
      <c r="C22" s="57">
        <f>SUM(C6:C21)</f>
        <v>4203351</v>
      </c>
      <c r="D22" s="57">
        <f>SUM(D6:D21)</f>
        <v>4184832</v>
      </c>
      <c r="E22" s="58">
        <f>SUM(E6:E21)</f>
        <v>-18519</v>
      </c>
      <c r="F22" s="59">
        <f t="shared" si="1"/>
        <v>99.6</v>
      </c>
    </row>
    <row r="23" spans="1:7">
      <c r="A23" s="60"/>
      <c r="B23" s="60"/>
      <c r="C23" s="60"/>
      <c r="D23" s="60"/>
      <c r="E23" s="60"/>
    </row>
    <row r="24" spans="1:7" ht="12.6" customHeight="1">
      <c r="A24" s="34" t="s">
        <v>47</v>
      </c>
      <c r="B24" s="40"/>
      <c r="C24" s="41"/>
      <c r="D24" s="34"/>
      <c r="E24" s="60"/>
    </row>
    <row r="25" spans="1:7" ht="1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>
      <c r="A26" s="34" t="s">
        <v>49</v>
      </c>
      <c r="B26" s="40"/>
      <c r="C26" s="41"/>
      <c r="D26" s="34"/>
      <c r="E26" s="60"/>
      <c r="F26" s="39"/>
    </row>
    <row r="27" spans="1:7" ht="16.899999999999999" customHeight="1">
      <c r="A27" s="34" t="s">
        <v>50</v>
      </c>
      <c r="B27" s="40"/>
      <c r="C27" s="41"/>
      <c r="D27" s="34"/>
      <c r="E27" s="38"/>
      <c r="F27" s="39"/>
    </row>
    <row r="28" spans="1:7" ht="15.75">
      <c r="A28" s="34" t="s">
        <v>51</v>
      </c>
      <c r="B28" s="42"/>
      <c r="C28" s="43"/>
      <c r="E28" s="39"/>
    </row>
    <row r="29" spans="1:7" ht="15">
      <c r="A29" s="34" t="s">
        <v>32</v>
      </c>
      <c r="B29" s="42"/>
      <c r="C29" s="38"/>
      <c r="F29" s="38" t="s">
        <v>52</v>
      </c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1" t="s">
        <v>34</v>
      </c>
      <c r="B1" s="91"/>
      <c r="C1" s="91"/>
      <c r="D1" s="91"/>
      <c r="E1" s="91"/>
      <c r="F1" s="91"/>
    </row>
    <row r="2" spans="1:6" ht="15.75">
      <c r="A2" s="91" t="s">
        <v>35</v>
      </c>
      <c r="B2" s="91"/>
      <c r="C2" s="91"/>
      <c r="D2" s="91"/>
      <c r="E2" s="91"/>
      <c r="F2" s="91"/>
    </row>
    <row r="3" spans="1:6" ht="15.75">
      <c r="A3" s="92" t="s">
        <v>54</v>
      </c>
      <c r="B3" s="92"/>
      <c r="C3" s="92"/>
      <c r="D3" s="92"/>
      <c r="E3" s="92"/>
      <c r="F3" s="92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70">
        <v>600</v>
      </c>
      <c r="B6" s="71" t="s">
        <v>12</v>
      </c>
      <c r="C6" s="52">
        <v>25389</v>
      </c>
      <c r="D6" s="53">
        <v>28857</v>
      </c>
      <c r="E6" s="72">
        <f t="shared" ref="E6:E21" si="0">D6-C6</f>
        <v>3468</v>
      </c>
      <c r="F6" s="73">
        <f t="shared" ref="F6:F22" si="1">ROUND(D6/C6*100, 1)</f>
        <v>113.7</v>
      </c>
    </row>
    <row r="7" spans="1:6" s="16" customFormat="1" ht="15">
      <c r="A7" s="74">
        <v>601</v>
      </c>
      <c r="B7" s="75" t="s">
        <v>13</v>
      </c>
      <c r="C7" s="52">
        <v>139774</v>
      </c>
      <c r="D7" s="53">
        <v>152794</v>
      </c>
      <c r="E7" s="76">
        <f t="shared" si="0"/>
        <v>13020</v>
      </c>
      <c r="F7" s="73">
        <f t="shared" si="1"/>
        <v>109.3</v>
      </c>
    </row>
    <row r="8" spans="1:6" s="16" customFormat="1" ht="30">
      <c r="A8" s="74">
        <v>602</v>
      </c>
      <c r="B8" s="75" t="s">
        <v>14</v>
      </c>
      <c r="C8" s="52">
        <v>41406</v>
      </c>
      <c r="D8" s="53">
        <v>92870</v>
      </c>
      <c r="E8" s="76">
        <f t="shared" si="0"/>
        <v>51464</v>
      </c>
      <c r="F8" s="73">
        <f t="shared" si="1"/>
        <v>224.3</v>
      </c>
    </row>
    <row r="9" spans="1:6" s="16" customFormat="1" ht="30">
      <c r="A9" s="74">
        <v>604</v>
      </c>
      <c r="B9" s="75" t="s">
        <v>15</v>
      </c>
      <c r="C9" s="52">
        <v>64502</v>
      </c>
      <c r="D9" s="53">
        <v>78254</v>
      </c>
      <c r="E9" s="76">
        <f t="shared" si="0"/>
        <v>13752</v>
      </c>
      <c r="F9" s="73">
        <f t="shared" si="1"/>
        <v>121.3</v>
      </c>
    </row>
    <row r="10" spans="1:6" s="16" customFormat="1" ht="30" customHeight="1">
      <c r="A10" s="74">
        <v>605</v>
      </c>
      <c r="B10" s="75" t="s">
        <v>40</v>
      </c>
      <c r="C10" s="52">
        <v>15648</v>
      </c>
      <c r="D10" s="53">
        <v>18274</v>
      </c>
      <c r="E10" s="76">
        <f t="shared" si="0"/>
        <v>2626</v>
      </c>
      <c r="F10" s="73">
        <f t="shared" si="1"/>
        <v>116.8</v>
      </c>
    </row>
    <row r="11" spans="1:6" s="16" customFormat="1" ht="30">
      <c r="A11" s="74">
        <v>606</v>
      </c>
      <c r="B11" s="75" t="s">
        <v>17</v>
      </c>
      <c r="C11" s="52">
        <v>1992155</v>
      </c>
      <c r="D11" s="53">
        <v>2192846</v>
      </c>
      <c r="E11" s="76">
        <f t="shared" si="0"/>
        <v>200691</v>
      </c>
      <c r="F11" s="73">
        <f t="shared" si="1"/>
        <v>110.1</v>
      </c>
    </row>
    <row r="12" spans="1:6" s="16" customFormat="1" ht="30" customHeight="1">
      <c r="A12" s="74">
        <v>607</v>
      </c>
      <c r="B12" s="75" t="s">
        <v>18</v>
      </c>
      <c r="C12" s="52">
        <v>310540</v>
      </c>
      <c r="D12" s="53">
        <v>242053</v>
      </c>
      <c r="E12" s="76">
        <f t="shared" si="0"/>
        <v>-68487</v>
      </c>
      <c r="F12" s="77">
        <f t="shared" si="1"/>
        <v>77.900000000000006</v>
      </c>
    </row>
    <row r="13" spans="1:6" s="16" customFormat="1" ht="45">
      <c r="A13" s="74">
        <v>609</v>
      </c>
      <c r="B13" s="75" t="s">
        <v>19</v>
      </c>
      <c r="C13" s="52">
        <v>1122799</v>
      </c>
      <c r="D13" s="53">
        <v>1167431</v>
      </c>
      <c r="E13" s="76">
        <f t="shared" si="0"/>
        <v>44632</v>
      </c>
      <c r="F13" s="73">
        <f t="shared" si="1"/>
        <v>104</v>
      </c>
    </row>
    <row r="14" spans="1:6" s="16" customFormat="1" ht="30">
      <c r="A14" s="74">
        <v>611</v>
      </c>
      <c r="B14" s="75" t="s">
        <v>20</v>
      </c>
      <c r="C14" s="52">
        <v>107412</v>
      </c>
      <c r="D14" s="53">
        <v>115300</v>
      </c>
      <c r="E14" s="76">
        <f t="shared" si="0"/>
        <v>7888</v>
      </c>
      <c r="F14" s="73">
        <f t="shared" si="1"/>
        <v>107.3</v>
      </c>
    </row>
    <row r="15" spans="1:6" s="16" customFormat="1" ht="30">
      <c r="A15" s="74">
        <v>617</v>
      </c>
      <c r="B15" s="75" t="s">
        <v>21</v>
      </c>
      <c r="C15" s="52">
        <v>64388</v>
      </c>
      <c r="D15" s="53">
        <v>74981</v>
      </c>
      <c r="E15" s="76">
        <f t="shared" si="0"/>
        <v>10593</v>
      </c>
      <c r="F15" s="73">
        <f t="shared" si="1"/>
        <v>116.5</v>
      </c>
    </row>
    <row r="16" spans="1:6" s="16" customFormat="1" ht="30">
      <c r="A16" s="74">
        <v>618</v>
      </c>
      <c r="B16" s="75" t="s">
        <v>22</v>
      </c>
      <c r="C16" s="52">
        <v>52152</v>
      </c>
      <c r="D16" s="53">
        <v>61365</v>
      </c>
      <c r="E16" s="76">
        <f t="shared" si="0"/>
        <v>9213</v>
      </c>
      <c r="F16" s="73">
        <f t="shared" si="1"/>
        <v>117.7</v>
      </c>
    </row>
    <row r="17" spans="1:7" s="16" customFormat="1" ht="30">
      <c r="A17" s="74">
        <v>619</v>
      </c>
      <c r="B17" s="75" t="s">
        <v>23</v>
      </c>
      <c r="C17" s="52">
        <v>93845</v>
      </c>
      <c r="D17" s="53">
        <v>122118</v>
      </c>
      <c r="E17" s="76">
        <f t="shared" si="0"/>
        <v>28273</v>
      </c>
      <c r="F17" s="73">
        <f t="shared" si="1"/>
        <v>130.1</v>
      </c>
    </row>
    <row r="18" spans="1:7" s="16" customFormat="1" ht="30">
      <c r="A18" s="74">
        <v>620</v>
      </c>
      <c r="B18" s="75" t="s">
        <v>24</v>
      </c>
      <c r="C18" s="52">
        <v>395079</v>
      </c>
      <c r="D18" s="53">
        <v>365723</v>
      </c>
      <c r="E18" s="76">
        <f t="shared" si="0"/>
        <v>-29356</v>
      </c>
      <c r="F18" s="73">
        <f t="shared" si="1"/>
        <v>92.6</v>
      </c>
    </row>
    <row r="19" spans="1:7" s="16" customFormat="1" ht="30">
      <c r="A19" s="74">
        <v>621</v>
      </c>
      <c r="B19" s="75" t="s">
        <v>25</v>
      </c>
      <c r="C19" s="52">
        <v>583844</v>
      </c>
      <c r="D19" s="53">
        <v>130869</v>
      </c>
      <c r="E19" s="76">
        <f t="shared" si="0"/>
        <v>-452975</v>
      </c>
      <c r="F19" s="73">
        <f t="shared" si="1"/>
        <v>22.4</v>
      </c>
    </row>
    <row r="20" spans="1:7" s="16" customFormat="1" ht="45">
      <c r="A20" s="74">
        <v>624</v>
      </c>
      <c r="B20" s="75" t="s">
        <v>26</v>
      </c>
      <c r="C20" s="52">
        <v>35170</v>
      </c>
      <c r="D20" s="53">
        <v>38478</v>
      </c>
      <c r="E20" s="76">
        <f t="shared" si="0"/>
        <v>3308</v>
      </c>
      <c r="F20" s="73">
        <f t="shared" si="1"/>
        <v>109.4</v>
      </c>
    </row>
    <row r="21" spans="1:7" s="16" customFormat="1" ht="30">
      <c r="A21" s="78">
        <v>643</v>
      </c>
      <c r="B21" s="79" t="s">
        <v>27</v>
      </c>
      <c r="C21" s="52">
        <v>8195</v>
      </c>
      <c r="D21" s="53">
        <v>7766</v>
      </c>
      <c r="E21" s="76">
        <f t="shared" si="0"/>
        <v>-429</v>
      </c>
      <c r="F21" s="73">
        <f t="shared" si="1"/>
        <v>94.8</v>
      </c>
    </row>
    <row r="22" spans="1:7" s="31" customFormat="1" ht="14.25">
      <c r="A22" s="93" t="s">
        <v>28</v>
      </c>
      <c r="B22" s="94"/>
      <c r="C22" s="57">
        <f>SUM(C6:C21)</f>
        <v>5052298</v>
      </c>
      <c r="D22" s="57">
        <f>SUM(D6:D21)</f>
        <v>4889979</v>
      </c>
      <c r="E22" s="58">
        <f>SUM(E6:E21)</f>
        <v>-162319</v>
      </c>
      <c r="F22" s="59">
        <f t="shared" si="1"/>
        <v>96.8</v>
      </c>
    </row>
    <row r="23" spans="1:7">
      <c r="A23" s="60"/>
      <c r="B23" s="60"/>
      <c r="C23" s="60"/>
      <c r="D23" s="60"/>
      <c r="E23" s="60"/>
    </row>
    <row r="24" spans="1:7" ht="12.6" customHeight="1">
      <c r="A24" s="34" t="s">
        <v>47</v>
      </c>
      <c r="B24" s="40"/>
      <c r="C24" s="41"/>
      <c r="D24" s="34"/>
      <c r="E24" s="60"/>
    </row>
    <row r="25" spans="1:7" ht="1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>
      <c r="A26" s="34" t="s">
        <v>49</v>
      </c>
      <c r="B26" s="40"/>
      <c r="C26" s="41"/>
      <c r="D26" s="34"/>
      <c r="E26" s="60"/>
      <c r="F26" s="39"/>
    </row>
    <row r="27" spans="1:7" ht="16.899999999999999" customHeight="1">
      <c r="A27" s="34" t="s">
        <v>50</v>
      </c>
      <c r="B27" s="40"/>
      <c r="C27" s="41"/>
      <c r="D27" s="34"/>
      <c r="E27" s="38"/>
      <c r="F27" s="39"/>
    </row>
    <row r="28" spans="1:7" ht="15.75">
      <c r="A28" s="34" t="s">
        <v>51</v>
      </c>
      <c r="B28" s="42"/>
      <c r="C28" s="43"/>
      <c r="E28" s="39"/>
    </row>
    <row r="29" spans="1:7" ht="15">
      <c r="A29" s="34" t="s">
        <v>32</v>
      </c>
      <c r="B29" s="42"/>
      <c r="C29" s="38"/>
      <c r="F29" s="38" t="s">
        <v>52</v>
      </c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1" t="s">
        <v>34</v>
      </c>
      <c r="B1" s="91"/>
      <c r="C1" s="91"/>
      <c r="D1" s="91"/>
      <c r="E1" s="91"/>
      <c r="F1" s="91"/>
    </row>
    <row r="2" spans="1:6" ht="15.75">
      <c r="A2" s="91" t="s">
        <v>35</v>
      </c>
      <c r="B2" s="91"/>
      <c r="C2" s="91"/>
      <c r="D2" s="91"/>
      <c r="E2" s="91"/>
      <c r="F2" s="91"/>
    </row>
    <row r="3" spans="1:6" ht="15.75">
      <c r="A3" s="92" t="s">
        <v>55</v>
      </c>
      <c r="B3" s="92"/>
      <c r="C3" s="92"/>
      <c r="D3" s="92"/>
      <c r="E3" s="92"/>
      <c r="F3" s="92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70">
        <v>600</v>
      </c>
      <c r="B6" s="71" t="s">
        <v>12</v>
      </c>
      <c r="C6" s="52">
        <v>29949</v>
      </c>
      <c r="D6" s="53">
        <v>33968</v>
      </c>
      <c r="E6" s="72">
        <f t="shared" ref="E6:E21" si="0">D6-C6</f>
        <v>4019</v>
      </c>
      <c r="F6" s="73">
        <f t="shared" ref="F6:F22" si="1">ROUND(D6/C6*100, 1)</f>
        <v>113.4</v>
      </c>
    </row>
    <row r="7" spans="1:6" s="16" customFormat="1" ht="15">
      <c r="A7" s="74">
        <v>601</v>
      </c>
      <c r="B7" s="75" t="s">
        <v>13</v>
      </c>
      <c r="C7" s="52">
        <v>158934</v>
      </c>
      <c r="D7" s="53">
        <v>174839</v>
      </c>
      <c r="E7" s="76">
        <f t="shared" si="0"/>
        <v>15905</v>
      </c>
      <c r="F7" s="73">
        <f t="shared" si="1"/>
        <v>110</v>
      </c>
    </row>
    <row r="8" spans="1:6" s="16" customFormat="1" ht="30">
      <c r="A8" s="74">
        <v>602</v>
      </c>
      <c r="B8" s="75" t="s">
        <v>14</v>
      </c>
      <c r="C8" s="52">
        <v>48684</v>
      </c>
      <c r="D8" s="53">
        <v>101136</v>
      </c>
      <c r="E8" s="76">
        <f t="shared" si="0"/>
        <v>52452</v>
      </c>
      <c r="F8" s="73">
        <f t="shared" si="1"/>
        <v>207.7</v>
      </c>
    </row>
    <row r="9" spans="1:6" s="16" customFormat="1" ht="30">
      <c r="A9" s="74">
        <v>604</v>
      </c>
      <c r="B9" s="75" t="s">
        <v>15</v>
      </c>
      <c r="C9" s="52">
        <v>74278</v>
      </c>
      <c r="D9" s="53">
        <v>89393</v>
      </c>
      <c r="E9" s="76">
        <f t="shared" si="0"/>
        <v>15115</v>
      </c>
      <c r="F9" s="73">
        <f t="shared" si="1"/>
        <v>120.3</v>
      </c>
    </row>
    <row r="10" spans="1:6" s="16" customFormat="1" ht="30" customHeight="1">
      <c r="A10" s="74">
        <v>605</v>
      </c>
      <c r="B10" s="75" t="s">
        <v>40</v>
      </c>
      <c r="C10" s="52">
        <v>19470</v>
      </c>
      <c r="D10" s="53">
        <v>21103</v>
      </c>
      <c r="E10" s="76">
        <f t="shared" si="0"/>
        <v>1633</v>
      </c>
      <c r="F10" s="73">
        <f t="shared" si="1"/>
        <v>108.4</v>
      </c>
    </row>
    <row r="11" spans="1:6" s="16" customFormat="1" ht="30">
      <c r="A11" s="74">
        <v>606</v>
      </c>
      <c r="B11" s="75" t="s">
        <v>17</v>
      </c>
      <c r="C11" s="52">
        <v>2208439</v>
      </c>
      <c r="D11" s="53">
        <v>2474835</v>
      </c>
      <c r="E11" s="76">
        <f t="shared" si="0"/>
        <v>266396</v>
      </c>
      <c r="F11" s="73">
        <f t="shared" si="1"/>
        <v>112.1</v>
      </c>
    </row>
    <row r="12" spans="1:6" s="16" customFormat="1" ht="30" customHeight="1">
      <c r="A12" s="74">
        <v>607</v>
      </c>
      <c r="B12" s="75" t="s">
        <v>18</v>
      </c>
      <c r="C12" s="52">
        <v>465750</v>
      </c>
      <c r="D12" s="53">
        <v>265668</v>
      </c>
      <c r="E12" s="76">
        <f t="shared" si="0"/>
        <v>-200082</v>
      </c>
      <c r="F12" s="77">
        <f t="shared" si="1"/>
        <v>57</v>
      </c>
    </row>
    <row r="13" spans="1:6" s="16" customFormat="1" ht="45">
      <c r="A13" s="74">
        <v>609</v>
      </c>
      <c r="B13" s="75" t="s">
        <v>19</v>
      </c>
      <c r="C13" s="52">
        <v>1276723</v>
      </c>
      <c r="D13" s="53">
        <v>1326767</v>
      </c>
      <c r="E13" s="76">
        <f t="shared" si="0"/>
        <v>50044</v>
      </c>
      <c r="F13" s="73">
        <f t="shared" si="1"/>
        <v>103.9</v>
      </c>
    </row>
    <row r="14" spans="1:6" s="16" customFormat="1" ht="30">
      <c r="A14" s="74">
        <v>611</v>
      </c>
      <c r="B14" s="75" t="s">
        <v>20</v>
      </c>
      <c r="C14" s="52">
        <v>118409</v>
      </c>
      <c r="D14" s="53">
        <v>129109</v>
      </c>
      <c r="E14" s="76">
        <f t="shared" si="0"/>
        <v>10700</v>
      </c>
      <c r="F14" s="73">
        <f t="shared" si="1"/>
        <v>109</v>
      </c>
    </row>
    <row r="15" spans="1:6" s="16" customFormat="1" ht="30">
      <c r="A15" s="74">
        <v>617</v>
      </c>
      <c r="B15" s="75" t="s">
        <v>21</v>
      </c>
      <c r="C15" s="52">
        <v>77764</v>
      </c>
      <c r="D15" s="53">
        <v>99842</v>
      </c>
      <c r="E15" s="76">
        <f t="shared" si="0"/>
        <v>22078</v>
      </c>
      <c r="F15" s="73">
        <f t="shared" si="1"/>
        <v>128.4</v>
      </c>
    </row>
    <row r="16" spans="1:6" s="16" customFormat="1" ht="30">
      <c r="A16" s="74">
        <v>618</v>
      </c>
      <c r="B16" s="75" t="s">
        <v>22</v>
      </c>
      <c r="C16" s="52">
        <v>63196</v>
      </c>
      <c r="D16" s="53">
        <v>75847</v>
      </c>
      <c r="E16" s="76">
        <f t="shared" si="0"/>
        <v>12651</v>
      </c>
      <c r="F16" s="73">
        <f t="shared" si="1"/>
        <v>120</v>
      </c>
    </row>
    <row r="17" spans="1:7" s="16" customFormat="1" ht="30">
      <c r="A17" s="74">
        <v>619</v>
      </c>
      <c r="B17" s="75" t="s">
        <v>23</v>
      </c>
      <c r="C17" s="52">
        <v>110076</v>
      </c>
      <c r="D17" s="53">
        <v>140222</v>
      </c>
      <c r="E17" s="76">
        <f t="shared" si="0"/>
        <v>30146</v>
      </c>
      <c r="F17" s="73">
        <f t="shared" si="1"/>
        <v>127.4</v>
      </c>
    </row>
    <row r="18" spans="1:7" s="16" customFormat="1" ht="30">
      <c r="A18" s="74">
        <v>620</v>
      </c>
      <c r="B18" s="75" t="s">
        <v>24</v>
      </c>
      <c r="C18" s="52">
        <v>582449</v>
      </c>
      <c r="D18" s="53">
        <v>567630</v>
      </c>
      <c r="E18" s="76">
        <f t="shared" si="0"/>
        <v>-14819</v>
      </c>
      <c r="F18" s="73">
        <f t="shared" si="1"/>
        <v>97.5</v>
      </c>
    </row>
    <row r="19" spans="1:7" s="16" customFormat="1" ht="30">
      <c r="A19" s="74">
        <v>621</v>
      </c>
      <c r="B19" s="75" t="s">
        <v>25</v>
      </c>
      <c r="C19" s="52">
        <v>752115</v>
      </c>
      <c r="D19" s="53">
        <v>188461</v>
      </c>
      <c r="E19" s="76">
        <f t="shared" si="0"/>
        <v>-563654</v>
      </c>
      <c r="F19" s="73">
        <f t="shared" si="1"/>
        <v>25.1</v>
      </c>
    </row>
    <row r="20" spans="1:7" s="16" customFormat="1" ht="45">
      <c r="A20" s="74">
        <v>624</v>
      </c>
      <c r="B20" s="75" t="s">
        <v>26</v>
      </c>
      <c r="C20" s="52">
        <v>41418</v>
      </c>
      <c r="D20" s="53">
        <v>46220</v>
      </c>
      <c r="E20" s="76">
        <f t="shared" si="0"/>
        <v>4802</v>
      </c>
      <c r="F20" s="73">
        <f t="shared" si="1"/>
        <v>111.6</v>
      </c>
    </row>
    <row r="21" spans="1:7" s="16" customFormat="1" ht="30">
      <c r="A21" s="78">
        <v>643</v>
      </c>
      <c r="B21" s="79" t="s">
        <v>27</v>
      </c>
      <c r="C21" s="52">
        <v>8999</v>
      </c>
      <c r="D21" s="53">
        <v>9017</v>
      </c>
      <c r="E21" s="76">
        <f t="shared" si="0"/>
        <v>18</v>
      </c>
      <c r="F21" s="73">
        <f t="shared" si="1"/>
        <v>100.2</v>
      </c>
    </row>
    <row r="22" spans="1:7" s="31" customFormat="1" ht="14.25">
      <c r="A22" s="93" t="s">
        <v>28</v>
      </c>
      <c r="B22" s="94"/>
      <c r="C22" s="57">
        <f>SUM(C6:C21)</f>
        <v>6036653</v>
      </c>
      <c r="D22" s="57">
        <f>SUM(D6:D21)</f>
        <v>5744057</v>
      </c>
      <c r="E22" s="58">
        <f>SUM(E6:E21)</f>
        <v>-292596</v>
      </c>
      <c r="F22" s="59">
        <f t="shared" si="1"/>
        <v>95.2</v>
      </c>
    </row>
    <row r="23" spans="1:7">
      <c r="A23" s="60"/>
      <c r="B23" s="60"/>
      <c r="C23" s="60"/>
      <c r="D23" s="60"/>
      <c r="E23" s="60"/>
    </row>
    <row r="24" spans="1:7" ht="12.6" customHeight="1">
      <c r="A24" s="34" t="s">
        <v>47</v>
      </c>
      <c r="B24" s="40"/>
      <c r="C24" s="41"/>
      <c r="D24" s="34"/>
      <c r="E24" s="60"/>
    </row>
    <row r="25" spans="1:7" ht="1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>
      <c r="A26" s="34" t="s">
        <v>49</v>
      </c>
      <c r="B26" s="40"/>
      <c r="C26" s="41"/>
      <c r="D26" s="34"/>
      <c r="E26" s="60"/>
      <c r="F26" s="39"/>
    </row>
    <row r="27" spans="1:7" ht="16.899999999999999" customHeight="1">
      <c r="A27" s="34" t="s">
        <v>50</v>
      </c>
      <c r="B27" s="40"/>
      <c r="C27" s="41"/>
      <c r="D27" s="34"/>
      <c r="E27" s="38"/>
      <c r="F27" s="39"/>
    </row>
    <row r="28" spans="1:7" ht="15.75">
      <c r="A28" s="34" t="s">
        <v>51</v>
      </c>
      <c r="B28" s="42"/>
      <c r="C28" s="43"/>
      <c r="E28" s="39"/>
    </row>
    <row r="29" spans="1:7" ht="15">
      <c r="A29" s="34" t="s">
        <v>32</v>
      </c>
      <c r="B29" s="42"/>
      <c r="C29" s="38"/>
      <c r="F29" s="38" t="s">
        <v>52</v>
      </c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91" t="s">
        <v>34</v>
      </c>
      <c r="B1" s="91"/>
      <c r="C1" s="91"/>
      <c r="D1" s="91"/>
      <c r="E1" s="91"/>
      <c r="F1" s="91"/>
    </row>
    <row r="2" spans="1:6" ht="15.75">
      <c r="A2" s="91" t="s">
        <v>35</v>
      </c>
      <c r="B2" s="91"/>
      <c r="C2" s="91"/>
      <c r="D2" s="91"/>
      <c r="E2" s="91"/>
      <c r="F2" s="91"/>
    </row>
    <row r="3" spans="1:6" ht="15.75">
      <c r="A3" s="92" t="s">
        <v>56</v>
      </c>
      <c r="B3" s="92"/>
      <c r="C3" s="92"/>
      <c r="D3" s="92"/>
      <c r="E3" s="92"/>
      <c r="F3" s="92"/>
    </row>
    <row r="4" spans="1:6" ht="15">
      <c r="A4" s="46"/>
      <c r="B4" s="46"/>
      <c r="C4" s="46"/>
      <c r="D4" s="46"/>
      <c r="E4" s="2"/>
      <c r="F4" s="10" t="s">
        <v>37</v>
      </c>
    </row>
    <row r="5" spans="1:6" ht="54.95" customHeight="1">
      <c r="A5" s="47" t="s">
        <v>4</v>
      </c>
      <c r="B5" s="48" t="s">
        <v>5</v>
      </c>
      <c r="C5" s="49" t="s">
        <v>38</v>
      </c>
      <c r="D5" s="49" t="s">
        <v>39</v>
      </c>
      <c r="E5" s="50" t="s">
        <v>8</v>
      </c>
      <c r="F5" s="51" t="s">
        <v>9</v>
      </c>
    </row>
    <row r="6" spans="1:6" s="16" customFormat="1" ht="15">
      <c r="A6" s="70">
        <v>600</v>
      </c>
      <c r="B6" s="71" t="s">
        <v>12</v>
      </c>
      <c r="C6" s="52">
        <v>34256</v>
      </c>
      <c r="D6" s="69">
        <v>37861</v>
      </c>
      <c r="E6" s="72">
        <f t="shared" ref="E6:E21" si="0">D6-C6</f>
        <v>3605</v>
      </c>
      <c r="F6" s="73">
        <f t="shared" ref="F6:F22" si="1">ROUND(D6/C6*100, 1)</f>
        <v>110.5</v>
      </c>
    </row>
    <row r="7" spans="1:6" s="16" customFormat="1" ht="15">
      <c r="A7" s="74">
        <v>601</v>
      </c>
      <c r="B7" s="75" t="s">
        <v>13</v>
      </c>
      <c r="C7" s="52">
        <v>179886</v>
      </c>
      <c r="D7" s="69">
        <v>199071</v>
      </c>
      <c r="E7" s="76">
        <f t="shared" si="0"/>
        <v>19185</v>
      </c>
      <c r="F7" s="73">
        <f t="shared" si="1"/>
        <v>110.7</v>
      </c>
    </row>
    <row r="8" spans="1:6" s="16" customFormat="1" ht="30">
      <c r="A8" s="74">
        <v>602</v>
      </c>
      <c r="B8" s="75" t="s">
        <v>14</v>
      </c>
      <c r="C8" s="52">
        <v>60695</v>
      </c>
      <c r="D8" s="69">
        <v>109712</v>
      </c>
      <c r="E8" s="76">
        <f t="shared" si="0"/>
        <v>49017</v>
      </c>
      <c r="F8" s="73">
        <f t="shared" si="1"/>
        <v>180.8</v>
      </c>
    </row>
    <row r="9" spans="1:6" s="16" customFormat="1" ht="30">
      <c r="A9" s="74">
        <v>604</v>
      </c>
      <c r="B9" s="75" t="s">
        <v>15</v>
      </c>
      <c r="C9" s="52">
        <v>84659</v>
      </c>
      <c r="D9" s="69">
        <v>100260</v>
      </c>
      <c r="E9" s="76">
        <f t="shared" si="0"/>
        <v>15601</v>
      </c>
      <c r="F9" s="73">
        <f t="shared" si="1"/>
        <v>118.4</v>
      </c>
    </row>
    <row r="10" spans="1:6" s="16" customFormat="1" ht="30" customHeight="1">
      <c r="A10" s="74">
        <v>605</v>
      </c>
      <c r="B10" s="75" t="s">
        <v>40</v>
      </c>
      <c r="C10" s="52">
        <v>22338</v>
      </c>
      <c r="D10" s="69">
        <v>23706</v>
      </c>
      <c r="E10" s="76">
        <f t="shared" si="0"/>
        <v>1368</v>
      </c>
      <c r="F10" s="73">
        <f t="shared" si="1"/>
        <v>106.1</v>
      </c>
    </row>
    <row r="11" spans="1:6" s="16" customFormat="1" ht="30">
      <c r="A11" s="74">
        <v>606</v>
      </c>
      <c r="B11" s="75" t="s">
        <v>17</v>
      </c>
      <c r="C11" s="52">
        <v>2436016</v>
      </c>
      <c r="D11" s="69">
        <v>2735975</v>
      </c>
      <c r="E11" s="76">
        <f t="shared" si="0"/>
        <v>299959</v>
      </c>
      <c r="F11" s="73">
        <f t="shared" si="1"/>
        <v>112.3</v>
      </c>
    </row>
    <row r="12" spans="1:6" s="16" customFormat="1" ht="30" customHeight="1">
      <c r="A12" s="74">
        <v>607</v>
      </c>
      <c r="B12" s="75" t="s">
        <v>18</v>
      </c>
      <c r="C12" s="52">
        <v>486980</v>
      </c>
      <c r="D12" s="69">
        <v>287595</v>
      </c>
      <c r="E12" s="76">
        <f t="shared" si="0"/>
        <v>-199385</v>
      </c>
      <c r="F12" s="77">
        <f t="shared" si="1"/>
        <v>59.1</v>
      </c>
    </row>
    <row r="13" spans="1:6" s="16" customFormat="1" ht="45">
      <c r="A13" s="74">
        <v>609</v>
      </c>
      <c r="B13" s="75" t="s">
        <v>19</v>
      </c>
      <c r="C13" s="52">
        <v>1428119</v>
      </c>
      <c r="D13" s="69">
        <v>1484493</v>
      </c>
      <c r="E13" s="76">
        <f t="shared" si="0"/>
        <v>56374</v>
      </c>
      <c r="F13" s="73">
        <f t="shared" si="1"/>
        <v>103.9</v>
      </c>
    </row>
    <row r="14" spans="1:6" s="16" customFormat="1" ht="30">
      <c r="A14" s="74">
        <v>611</v>
      </c>
      <c r="B14" s="75" t="s">
        <v>20</v>
      </c>
      <c r="C14" s="52">
        <v>131724</v>
      </c>
      <c r="D14" s="69">
        <v>141778</v>
      </c>
      <c r="E14" s="76">
        <f t="shared" si="0"/>
        <v>10054</v>
      </c>
      <c r="F14" s="73">
        <f t="shared" si="1"/>
        <v>107.6</v>
      </c>
    </row>
    <row r="15" spans="1:6" s="16" customFormat="1" ht="30">
      <c r="A15" s="74">
        <v>617</v>
      </c>
      <c r="B15" s="75" t="s">
        <v>21</v>
      </c>
      <c r="C15" s="52">
        <v>84600</v>
      </c>
      <c r="D15" s="69">
        <v>110734</v>
      </c>
      <c r="E15" s="76">
        <f t="shared" si="0"/>
        <v>26134</v>
      </c>
      <c r="F15" s="73">
        <f t="shared" si="1"/>
        <v>130.9</v>
      </c>
    </row>
    <row r="16" spans="1:6" s="16" customFormat="1" ht="30">
      <c r="A16" s="74">
        <v>618</v>
      </c>
      <c r="B16" s="75" t="s">
        <v>22</v>
      </c>
      <c r="C16" s="52">
        <v>72897</v>
      </c>
      <c r="D16" s="69">
        <v>90863</v>
      </c>
      <c r="E16" s="76">
        <f t="shared" si="0"/>
        <v>17966</v>
      </c>
      <c r="F16" s="73">
        <f t="shared" si="1"/>
        <v>124.6</v>
      </c>
    </row>
    <row r="17" spans="1:7" s="16" customFormat="1" ht="30">
      <c r="A17" s="74">
        <v>619</v>
      </c>
      <c r="B17" s="75" t="s">
        <v>23</v>
      </c>
      <c r="C17" s="52">
        <v>128165</v>
      </c>
      <c r="D17" s="69">
        <v>157992</v>
      </c>
      <c r="E17" s="76">
        <f t="shared" si="0"/>
        <v>29827</v>
      </c>
      <c r="F17" s="73">
        <f t="shared" si="1"/>
        <v>123.3</v>
      </c>
    </row>
    <row r="18" spans="1:7" s="16" customFormat="1" ht="30">
      <c r="A18" s="74">
        <v>620</v>
      </c>
      <c r="B18" s="75" t="s">
        <v>24</v>
      </c>
      <c r="C18" s="52">
        <v>855189</v>
      </c>
      <c r="D18" s="69">
        <v>798824</v>
      </c>
      <c r="E18" s="76">
        <f t="shared" si="0"/>
        <v>-56365</v>
      </c>
      <c r="F18" s="73">
        <f t="shared" si="1"/>
        <v>93.4</v>
      </c>
    </row>
    <row r="19" spans="1:7" s="16" customFormat="1" ht="30">
      <c r="A19" s="74">
        <v>621</v>
      </c>
      <c r="B19" s="75" t="s">
        <v>25</v>
      </c>
      <c r="C19" s="52">
        <v>845627</v>
      </c>
      <c r="D19" s="69">
        <v>224155</v>
      </c>
      <c r="E19" s="76">
        <f t="shared" si="0"/>
        <v>-621472</v>
      </c>
      <c r="F19" s="73">
        <f t="shared" si="1"/>
        <v>26.5</v>
      </c>
    </row>
    <row r="20" spans="1:7" s="16" customFormat="1" ht="45">
      <c r="A20" s="74">
        <v>624</v>
      </c>
      <c r="B20" s="75" t="s">
        <v>26</v>
      </c>
      <c r="C20" s="52">
        <v>48852</v>
      </c>
      <c r="D20" s="69">
        <v>51668</v>
      </c>
      <c r="E20" s="76">
        <f t="shared" si="0"/>
        <v>2816</v>
      </c>
      <c r="F20" s="73">
        <f t="shared" si="1"/>
        <v>105.8</v>
      </c>
    </row>
    <row r="21" spans="1:7" s="16" customFormat="1" ht="30">
      <c r="A21" s="78">
        <v>643</v>
      </c>
      <c r="B21" s="79" t="s">
        <v>27</v>
      </c>
      <c r="C21" s="52">
        <v>10047</v>
      </c>
      <c r="D21" s="69">
        <v>10112</v>
      </c>
      <c r="E21" s="76">
        <f t="shared" si="0"/>
        <v>65</v>
      </c>
      <c r="F21" s="73">
        <f t="shared" si="1"/>
        <v>100.6</v>
      </c>
    </row>
    <row r="22" spans="1:7" s="31" customFormat="1" ht="14.25">
      <c r="A22" s="93" t="s">
        <v>28</v>
      </c>
      <c r="B22" s="94"/>
      <c r="C22" s="57">
        <f>SUM(C6:C21)</f>
        <v>6910050</v>
      </c>
      <c r="D22" s="57">
        <f>SUM(D6:D21)</f>
        <v>6564799</v>
      </c>
      <c r="E22" s="58">
        <f>SUM(E6:E21)</f>
        <v>-345251</v>
      </c>
      <c r="F22" s="59">
        <f t="shared" si="1"/>
        <v>95</v>
      </c>
    </row>
    <row r="23" spans="1:7">
      <c r="A23" s="60"/>
      <c r="B23" s="60"/>
      <c r="C23" s="60"/>
      <c r="D23" s="60"/>
      <c r="E23" s="60"/>
    </row>
    <row r="24" spans="1:7" ht="12.6" customHeight="1">
      <c r="A24" s="34" t="s">
        <v>47</v>
      </c>
      <c r="B24" s="40"/>
      <c r="C24" s="41"/>
      <c r="D24" s="34"/>
      <c r="E24" s="60"/>
    </row>
    <row r="25" spans="1:7" ht="15">
      <c r="A25" s="34" t="s">
        <v>48</v>
      </c>
      <c r="B25" s="40"/>
      <c r="C25" s="41"/>
      <c r="D25" s="34"/>
      <c r="E25" s="60"/>
      <c r="F25" s="62"/>
      <c r="G25" s="63"/>
    </row>
    <row r="26" spans="1:7" s="64" customFormat="1" ht="15.75">
      <c r="A26" s="34" t="s">
        <v>49</v>
      </c>
      <c r="B26" s="40"/>
      <c r="C26" s="41"/>
      <c r="D26" s="34"/>
      <c r="E26" s="60"/>
      <c r="F26" s="39"/>
    </row>
    <row r="27" spans="1:7" ht="16.899999999999999" customHeight="1">
      <c r="A27" s="34" t="s">
        <v>50</v>
      </c>
      <c r="B27" s="40"/>
      <c r="C27" s="41"/>
      <c r="D27" s="34"/>
      <c r="E27" s="38"/>
      <c r="F27" s="39"/>
    </row>
    <row r="28" spans="1:7" ht="15.75">
      <c r="A28" s="34" t="s">
        <v>51</v>
      </c>
      <c r="B28" s="42"/>
      <c r="C28" s="43"/>
      <c r="E28" s="39"/>
    </row>
    <row r="29" spans="1:7" ht="15">
      <c r="A29" s="34" t="s">
        <v>32</v>
      </c>
      <c r="B29" s="42"/>
      <c r="C29" s="38"/>
      <c r="F29" s="38" t="s">
        <v>52</v>
      </c>
    </row>
    <row r="31" spans="1:7">
      <c r="A31" s="2"/>
      <c r="B31" s="2"/>
      <c r="C31" s="2"/>
      <c r="D31" s="2"/>
      <c r="E31" s="2"/>
    </row>
    <row r="34" spans="5:5">
      <c r="E34" s="45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Январь - июль</vt:lpstr>
      <vt:lpstr>фев</vt:lpstr>
      <vt:lpstr>март</vt:lpstr>
      <vt:lpstr>апр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август!Область_печати</vt:lpstr>
      <vt:lpstr>апр!Область_печати</vt:lpstr>
      <vt:lpstr>июль!Область_печати</vt:lpstr>
      <vt:lpstr>июнь!Область_печати</vt:lpstr>
      <vt:lpstr>май!Область_печати</vt:lpstr>
      <vt:lpstr>март!Область_печати</vt:lpstr>
      <vt:lpstr>ноябрь!Область_печати</vt:lpstr>
      <vt:lpstr>октябрь!Область_печати</vt:lpstr>
      <vt:lpstr>сентябрь!Область_печати</vt:lpstr>
      <vt:lpstr>фев!Область_печати</vt:lpstr>
      <vt:lpstr>'Январь - июль'!Область_печати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Караева Сурия Исмаиловна</dc:creator>
  <cp:lastModifiedBy>S.Karaeva</cp:lastModifiedBy>
  <dcterms:created xsi:type="dcterms:W3CDTF">2024-08-12T13:47:14Z</dcterms:created>
  <dcterms:modified xsi:type="dcterms:W3CDTF">2024-10-17T13:59:02Z</dcterms:modified>
</cp:coreProperties>
</file>