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19410" windowHeight="7410" firstSheet="3" activeTab="4"/>
  </bookViews>
  <sheets>
    <sheet name="на 31.12.2016" sheetId="1" state="hidden" r:id="rId1"/>
    <sheet name="на 31.12.2016 (2)" sheetId="4" state="hidden" r:id="rId2"/>
    <sheet name="на 31.12.2016 (3)" sheetId="5" state="hidden" r:id="rId3"/>
    <sheet name="на 31.12.2016 (4)" sheetId="6" r:id="rId4"/>
    <sheet name="на 31.12.2016 (5)" sheetId="7" r:id="rId5"/>
    <sheet name="цср уточн 2016" sheetId="2" r:id="rId6"/>
    <sheet name="Лист1" sheetId="3" r:id="rId7"/>
  </sheets>
  <externalReferences>
    <externalReference r:id="rId8"/>
  </externalReferences>
  <definedNames>
    <definedName name="_xlnm._FilterDatabase" localSheetId="0" hidden="1">'на 31.12.2016'!$M$7:$N$14</definedName>
    <definedName name="_xlnm._FilterDatabase" localSheetId="1" hidden="1">'на 31.12.2016 (2)'!$O$7:$Q$551</definedName>
    <definedName name="_xlnm._FilterDatabase" localSheetId="2" hidden="1">'на 31.12.2016 (3)'!$O$7:$Q$551</definedName>
    <definedName name="_xlnm._FilterDatabase" localSheetId="3" hidden="1">'на 31.12.2016 (4)'!$O$7:$Q$14</definedName>
    <definedName name="_xlnm._FilterDatabase" localSheetId="4" hidden="1">'на 31.12.2016 (5)'!$O$7:$Q$14</definedName>
    <definedName name="_xlnm._FilterDatabase" localSheetId="5" hidden="1">'цср уточн 2016'!$B$1:$C$552</definedName>
    <definedName name="OLE_LINK7" localSheetId="0">'на 31.12.2016'!#REF!</definedName>
    <definedName name="OLE_LINK7" localSheetId="1">'на 31.12.2016 (2)'!#REF!</definedName>
    <definedName name="OLE_LINK7" localSheetId="2">'на 31.12.2016 (3)'!#REF!</definedName>
    <definedName name="OLE_LINK7" localSheetId="3">'на 31.12.2016 (4)'!#REF!</definedName>
    <definedName name="OLE_LINK7" localSheetId="4">'на 31.12.2016 (5)'!#REF!</definedName>
    <definedName name="OLE_LINK8" localSheetId="0">'на 31.12.2016'!#REF!</definedName>
    <definedName name="OLE_LINK8" localSheetId="1">'на 31.12.2016 (2)'!#REF!</definedName>
    <definedName name="OLE_LINK8" localSheetId="2">'на 31.12.2016 (3)'!#REF!</definedName>
    <definedName name="OLE_LINK8" localSheetId="3">'на 31.12.2016 (4)'!#REF!</definedName>
    <definedName name="OLE_LINK8" localSheetId="4">'на 31.12.2016 (5)'!#REF!</definedName>
    <definedName name="_xlnm.Print_Titles" localSheetId="0">'на 31.12.2016'!$6:$6</definedName>
    <definedName name="_xlnm.Print_Titles" localSheetId="1">'на 31.12.2016 (2)'!$6:$6</definedName>
    <definedName name="_xlnm.Print_Titles" localSheetId="2">'на 31.12.2016 (3)'!$6:$6</definedName>
    <definedName name="_xlnm.Print_Titles" localSheetId="3">'на 31.12.2016 (4)'!$6:$6</definedName>
    <definedName name="_xlnm.Print_Titles" localSheetId="4">'на 31.12.2016 (5)'!$6:$6</definedName>
    <definedName name="_xlnm.Print_Area" localSheetId="0">'на 31.12.2016'!$A$1:$J$550</definedName>
    <definedName name="_xlnm.Print_Area" localSheetId="1">'на 31.12.2016 (2)'!$A$1:$J$551</definedName>
    <definedName name="_xlnm.Print_Area" localSheetId="2">'на 31.12.2016 (3)'!$A$1:$J$551</definedName>
    <definedName name="_xlnm.Print_Area" localSheetId="3">'на 31.12.2016 (4)'!$A$1:$J$596</definedName>
    <definedName name="_xlnm.Print_Area" localSheetId="4">'на 31.12.2016 (5)'!$A$1:$J$598</definedName>
  </definedNames>
  <calcPr calcId="125725"/>
</workbook>
</file>

<file path=xl/calcChain.xml><?xml version="1.0" encoding="utf-8"?>
<calcChain xmlns="http://schemas.openxmlformats.org/spreadsheetml/2006/main">
  <c r="L598" i="7"/>
  <c r="Q598" s="1"/>
  <c r="K598"/>
  <c r="P598" s="1"/>
  <c r="L597"/>
  <c r="Q597" s="1"/>
  <c r="K597"/>
  <c r="P597" s="1"/>
  <c r="L594"/>
  <c r="Q594" s="1"/>
  <c r="K594"/>
  <c r="P594" s="1"/>
  <c r="L593"/>
  <c r="Q593" s="1"/>
  <c r="K593"/>
  <c r="P593" s="1"/>
  <c r="L590"/>
  <c r="Q590" s="1"/>
  <c r="K590"/>
  <c r="P590" s="1"/>
  <c r="L587"/>
  <c r="Q587" s="1"/>
  <c r="K587"/>
  <c r="P587" s="1"/>
  <c r="L584"/>
  <c r="Q584" s="1"/>
  <c r="K584"/>
  <c r="P584" s="1"/>
  <c r="L583"/>
  <c r="Q583" s="1"/>
  <c r="K583"/>
  <c r="P583" s="1"/>
  <c r="L582"/>
  <c r="Q582" s="1"/>
  <c r="K582"/>
  <c r="P582" s="1"/>
  <c r="L581"/>
  <c r="Q581" s="1"/>
  <c r="K581"/>
  <c r="P581" s="1"/>
  <c r="L580"/>
  <c r="Q580" s="1"/>
  <c r="K580"/>
  <c r="P580" s="1"/>
  <c r="L579"/>
  <c r="Q579" s="1"/>
  <c r="K579"/>
  <c r="P579" s="1"/>
  <c r="L578"/>
  <c r="Q578" s="1"/>
  <c r="K578"/>
  <c r="P578" s="1"/>
  <c r="L577"/>
  <c r="Q577" s="1"/>
  <c r="K577"/>
  <c r="P577" s="1"/>
  <c r="L576"/>
  <c r="Q576" s="1"/>
  <c r="K576"/>
  <c r="P576" s="1"/>
  <c r="L575"/>
  <c r="Q575" s="1"/>
  <c r="K575"/>
  <c r="P575" s="1"/>
  <c r="L573"/>
  <c r="Q573" s="1"/>
  <c r="K573"/>
  <c r="P573" s="1"/>
  <c r="L572"/>
  <c r="Q572" s="1"/>
  <c r="K572"/>
  <c r="P572" s="1"/>
  <c r="L571"/>
  <c r="Q571" s="1"/>
  <c r="K571"/>
  <c r="P571" s="1"/>
  <c r="L569"/>
  <c r="Q569" s="1"/>
  <c r="K569"/>
  <c r="P569" s="1"/>
  <c r="L568"/>
  <c r="Q568" s="1"/>
  <c r="K568"/>
  <c r="P568" s="1"/>
  <c r="L567"/>
  <c r="Q567" s="1"/>
  <c r="K567"/>
  <c r="P567" s="1"/>
  <c r="L566"/>
  <c r="Q566" s="1"/>
  <c r="K566"/>
  <c r="P566" s="1"/>
  <c r="L565"/>
  <c r="Q565" s="1"/>
  <c r="K565"/>
  <c r="P565" s="1"/>
  <c r="L564"/>
  <c r="Q564" s="1"/>
  <c r="K564"/>
  <c r="P564" s="1"/>
  <c r="L563"/>
  <c r="Q563" s="1"/>
  <c r="K563"/>
  <c r="P563" s="1"/>
  <c r="L562"/>
  <c r="Q562" s="1"/>
  <c r="K562"/>
  <c r="P562" s="1"/>
  <c r="L561"/>
  <c r="Q561" s="1"/>
  <c r="K561"/>
  <c r="P561" s="1"/>
  <c r="L558"/>
  <c r="Q558" s="1"/>
  <c r="K558"/>
  <c r="P558" s="1"/>
  <c r="D558"/>
  <c r="P557"/>
  <c r="L557"/>
  <c r="Q557" s="1"/>
  <c r="K557"/>
  <c r="P556"/>
  <c r="L556"/>
  <c r="Q556" s="1"/>
  <c r="K556"/>
  <c r="P553"/>
  <c r="L553"/>
  <c r="Q553" s="1"/>
  <c r="K553"/>
  <c r="P552"/>
  <c r="L552"/>
  <c r="Q552" s="1"/>
  <c r="K552"/>
  <c r="P551"/>
  <c r="L551"/>
  <c r="Q551" s="1"/>
  <c r="K551"/>
  <c r="P550"/>
  <c r="L550"/>
  <c r="Q550" s="1"/>
  <c r="K550"/>
  <c r="P549"/>
  <c r="L549"/>
  <c r="Q549" s="1"/>
  <c r="K549"/>
  <c r="P548"/>
  <c r="L548"/>
  <c r="Q548" s="1"/>
  <c r="K548"/>
  <c r="P547"/>
  <c r="L547"/>
  <c r="Q547" s="1"/>
  <c r="K547"/>
  <c r="P546"/>
  <c r="L546"/>
  <c r="Q546" s="1"/>
  <c r="K546"/>
  <c r="P545"/>
  <c r="L545"/>
  <c r="Q545" s="1"/>
  <c r="K545"/>
  <c r="P543"/>
  <c r="L543"/>
  <c r="Q543" s="1"/>
  <c r="K543"/>
  <c r="P542"/>
  <c r="L542"/>
  <c r="Q542" s="1"/>
  <c r="K542"/>
  <c r="P541"/>
  <c r="L541"/>
  <c r="Q541" s="1"/>
  <c r="K541"/>
  <c r="P540"/>
  <c r="L540"/>
  <c r="Q540" s="1"/>
  <c r="K540"/>
  <c r="P539"/>
  <c r="L539"/>
  <c r="Q539" s="1"/>
  <c r="K539"/>
  <c r="P538"/>
  <c r="L538"/>
  <c r="Q538" s="1"/>
  <c r="K538"/>
  <c r="P537"/>
  <c r="L537"/>
  <c r="Q537" s="1"/>
  <c r="K537"/>
  <c r="P536"/>
  <c r="L536"/>
  <c r="Q536" s="1"/>
  <c r="K536"/>
  <c r="P535"/>
  <c r="L535"/>
  <c r="Q535" s="1"/>
  <c r="K535"/>
  <c r="P534"/>
  <c r="L534"/>
  <c r="Q534" s="1"/>
  <c r="K534"/>
  <c r="P533"/>
  <c r="L533"/>
  <c r="Q533" s="1"/>
  <c r="K533"/>
  <c r="P532"/>
  <c r="L532"/>
  <c r="Q532" s="1"/>
  <c r="K532"/>
  <c r="P531"/>
  <c r="L531"/>
  <c r="Q531" s="1"/>
  <c r="K531"/>
  <c r="P530"/>
  <c r="L530"/>
  <c r="Q530" s="1"/>
  <c r="K530"/>
  <c r="P529"/>
  <c r="L529"/>
  <c r="Q529" s="1"/>
  <c r="K529"/>
  <c r="P528"/>
  <c r="L528"/>
  <c r="Q528" s="1"/>
  <c r="K528"/>
  <c r="P527"/>
  <c r="L527"/>
  <c r="Q527" s="1"/>
  <c r="K527"/>
  <c r="P526"/>
  <c r="L526"/>
  <c r="Q526" s="1"/>
  <c r="K526"/>
  <c r="P525"/>
  <c r="L525"/>
  <c r="Q525" s="1"/>
  <c r="K525"/>
  <c r="P524"/>
  <c r="L524"/>
  <c r="Q524" s="1"/>
  <c r="K524"/>
  <c r="P523"/>
  <c r="L523"/>
  <c r="Q523" s="1"/>
  <c r="K523"/>
  <c r="P522"/>
  <c r="L522"/>
  <c r="Q522" s="1"/>
  <c r="K522"/>
  <c r="P521"/>
  <c r="L521"/>
  <c r="Q521" s="1"/>
  <c r="K521"/>
  <c r="P520"/>
  <c r="L520"/>
  <c r="Q520" s="1"/>
  <c r="K520"/>
  <c r="P519"/>
  <c r="L519"/>
  <c r="Q519" s="1"/>
  <c r="K519"/>
  <c r="P518"/>
  <c r="L518"/>
  <c r="Q518" s="1"/>
  <c r="K518"/>
  <c r="P517"/>
  <c r="L517"/>
  <c r="Q517" s="1"/>
  <c r="K517"/>
  <c r="P516"/>
  <c r="L516"/>
  <c r="Q516" s="1"/>
  <c r="K516"/>
  <c r="P515"/>
  <c r="L515"/>
  <c r="Q515" s="1"/>
  <c r="K515"/>
  <c r="P514"/>
  <c r="L514"/>
  <c r="Q514" s="1"/>
  <c r="K514"/>
  <c r="P513"/>
  <c r="L513"/>
  <c r="Q513" s="1"/>
  <c r="K513"/>
  <c r="P512"/>
  <c r="L512"/>
  <c r="Q512" s="1"/>
  <c r="K512"/>
  <c r="P511"/>
  <c r="L511"/>
  <c r="Q511" s="1"/>
  <c r="K511"/>
  <c r="P510"/>
  <c r="L510"/>
  <c r="Q510" s="1"/>
  <c r="K510"/>
  <c r="P509"/>
  <c r="L509"/>
  <c r="Q509" s="1"/>
  <c r="K509"/>
  <c r="P507"/>
  <c r="L507"/>
  <c r="Q507" s="1"/>
  <c r="K507"/>
  <c r="L506"/>
  <c r="Q506" s="1"/>
  <c r="K506"/>
  <c r="P506" s="1"/>
  <c r="P505"/>
  <c r="L505"/>
  <c r="Q505" s="1"/>
  <c r="K505"/>
  <c r="L504"/>
  <c r="Q504" s="1"/>
  <c r="K504"/>
  <c r="P504" s="1"/>
  <c r="L503"/>
  <c r="Q503" s="1"/>
  <c r="K503"/>
  <c r="P503" s="1"/>
  <c r="L502"/>
  <c r="Q502" s="1"/>
  <c r="K502"/>
  <c r="P502" s="1"/>
  <c r="P501"/>
  <c r="L501"/>
  <c r="Q501" s="1"/>
  <c r="K501"/>
  <c r="L498"/>
  <c r="Q498" s="1"/>
  <c r="K498"/>
  <c r="P498" s="1"/>
  <c r="L497"/>
  <c r="Q497" s="1"/>
  <c r="K497"/>
  <c r="P497" s="1"/>
  <c r="L496"/>
  <c r="Q496" s="1"/>
  <c r="K496"/>
  <c r="P496" s="1"/>
  <c r="P495"/>
  <c r="L495"/>
  <c r="Q495" s="1"/>
  <c r="K495"/>
  <c r="L494"/>
  <c r="Q494" s="1"/>
  <c r="K494"/>
  <c r="P494" s="1"/>
  <c r="L493"/>
  <c r="Q493" s="1"/>
  <c r="K493"/>
  <c r="P493" s="1"/>
  <c r="L492"/>
  <c r="Q492" s="1"/>
  <c r="K492"/>
  <c r="P492" s="1"/>
  <c r="P491"/>
  <c r="L491"/>
  <c r="Q491" s="1"/>
  <c r="K491"/>
  <c r="L490"/>
  <c r="Q490" s="1"/>
  <c r="K490"/>
  <c r="P490" s="1"/>
  <c r="L489"/>
  <c r="Q489" s="1"/>
  <c r="K489"/>
  <c r="P489" s="1"/>
  <c r="L488"/>
  <c r="Q488" s="1"/>
  <c r="K488"/>
  <c r="P488" s="1"/>
  <c r="P485"/>
  <c r="L485"/>
  <c r="Q485" s="1"/>
  <c r="K485"/>
  <c r="L484"/>
  <c r="Q484" s="1"/>
  <c r="K484"/>
  <c r="P484" s="1"/>
  <c r="L483"/>
  <c r="Q483" s="1"/>
  <c r="K483"/>
  <c r="P483" s="1"/>
  <c r="L482"/>
  <c r="Q482" s="1"/>
  <c r="K482"/>
  <c r="P482" s="1"/>
  <c r="P481"/>
  <c r="L481"/>
  <c r="Q481" s="1"/>
  <c r="K481"/>
  <c r="L480"/>
  <c r="Q480" s="1"/>
  <c r="K480"/>
  <c r="P480" s="1"/>
  <c r="L479"/>
  <c r="Q479" s="1"/>
  <c r="K479"/>
  <c r="P479" s="1"/>
  <c r="L478"/>
  <c r="Q478" s="1"/>
  <c r="K478"/>
  <c r="P478" s="1"/>
  <c r="P477"/>
  <c r="L477"/>
  <c r="Q477" s="1"/>
  <c r="K477"/>
  <c r="L474"/>
  <c r="Q474" s="1"/>
  <c r="K474"/>
  <c r="P474" s="1"/>
  <c r="L473"/>
  <c r="Q473" s="1"/>
  <c r="K473"/>
  <c r="P473" s="1"/>
  <c r="L472"/>
  <c r="Q472" s="1"/>
  <c r="K472"/>
  <c r="P472" s="1"/>
  <c r="P471"/>
  <c r="L471"/>
  <c r="Q471" s="1"/>
  <c r="K471"/>
  <c r="L470"/>
  <c r="Q470" s="1"/>
  <c r="K470"/>
  <c r="P470" s="1"/>
  <c r="L469"/>
  <c r="Q469" s="1"/>
  <c r="K469"/>
  <c r="P469" s="1"/>
  <c r="L468"/>
  <c r="Q468" s="1"/>
  <c r="K468"/>
  <c r="P468" s="1"/>
  <c r="P467"/>
  <c r="L467"/>
  <c r="Q467" s="1"/>
  <c r="K467"/>
  <c r="L466"/>
  <c r="Q466" s="1"/>
  <c r="K466"/>
  <c r="P466" s="1"/>
  <c r="L465"/>
  <c r="Q465" s="1"/>
  <c r="K465"/>
  <c r="P465" s="1"/>
  <c r="L464"/>
  <c r="Q464" s="1"/>
  <c r="K464"/>
  <c r="P464" s="1"/>
  <c r="P463"/>
  <c r="L463"/>
  <c r="Q463" s="1"/>
  <c r="K463"/>
  <c r="L462"/>
  <c r="Q462" s="1"/>
  <c r="K462"/>
  <c r="P462" s="1"/>
  <c r="L461"/>
  <c r="Q461" s="1"/>
  <c r="K461"/>
  <c r="P461" s="1"/>
  <c r="L460"/>
  <c r="Q460" s="1"/>
  <c r="K460"/>
  <c r="P460" s="1"/>
  <c r="P459"/>
  <c r="L459"/>
  <c r="Q459" s="1"/>
  <c r="K459"/>
  <c r="L458"/>
  <c r="Q458" s="1"/>
  <c r="K458"/>
  <c r="P458" s="1"/>
  <c r="L457"/>
  <c r="Q457" s="1"/>
  <c r="K457"/>
  <c r="P457" s="1"/>
  <c r="L456"/>
  <c r="Q456" s="1"/>
  <c r="K456"/>
  <c r="P456" s="1"/>
  <c r="P455"/>
  <c r="L455"/>
  <c r="Q455" s="1"/>
  <c r="K455"/>
  <c r="L454"/>
  <c r="Q454" s="1"/>
  <c r="K454"/>
  <c r="P454" s="1"/>
  <c r="L453"/>
  <c r="Q453" s="1"/>
  <c r="K453"/>
  <c r="P453" s="1"/>
  <c r="L452"/>
  <c r="Q452" s="1"/>
  <c r="K452"/>
  <c r="P452" s="1"/>
  <c r="P451"/>
  <c r="L451"/>
  <c r="Q451" s="1"/>
  <c r="K451"/>
  <c r="L450"/>
  <c r="Q450" s="1"/>
  <c r="K450"/>
  <c r="P450" s="1"/>
  <c r="L449"/>
  <c r="Q449" s="1"/>
  <c r="K449"/>
  <c r="P449" s="1"/>
  <c r="L448"/>
  <c r="Q448" s="1"/>
  <c r="K448"/>
  <c r="P448" s="1"/>
  <c r="P447"/>
  <c r="L447"/>
  <c r="Q447" s="1"/>
  <c r="K447"/>
  <c r="L446"/>
  <c r="Q446" s="1"/>
  <c r="K446"/>
  <c r="P446" s="1"/>
  <c r="L445"/>
  <c r="Q445" s="1"/>
  <c r="K445"/>
  <c r="P445" s="1"/>
  <c r="L444"/>
  <c r="Q444" s="1"/>
  <c r="K444"/>
  <c r="P444" s="1"/>
  <c r="P443"/>
  <c r="L443"/>
  <c r="Q443" s="1"/>
  <c r="K443"/>
  <c r="L442"/>
  <c r="Q442" s="1"/>
  <c r="K442"/>
  <c r="P442" s="1"/>
  <c r="L441"/>
  <c r="Q441" s="1"/>
  <c r="K441"/>
  <c r="P441" s="1"/>
  <c r="L440"/>
  <c r="Q440" s="1"/>
  <c r="K440"/>
  <c r="P440" s="1"/>
  <c r="P439"/>
  <c r="L439"/>
  <c r="Q439" s="1"/>
  <c r="K439"/>
  <c r="L438"/>
  <c r="Q438" s="1"/>
  <c r="K438"/>
  <c r="P438" s="1"/>
  <c r="L437"/>
  <c r="Q437" s="1"/>
  <c r="K437"/>
  <c r="P437" s="1"/>
  <c r="L436"/>
  <c r="Q436" s="1"/>
  <c r="K436"/>
  <c r="P436" s="1"/>
  <c r="P435"/>
  <c r="L435"/>
  <c r="Q435" s="1"/>
  <c r="K435"/>
  <c r="L434"/>
  <c r="Q434" s="1"/>
  <c r="K434"/>
  <c r="P434" s="1"/>
  <c r="L433"/>
  <c r="Q433" s="1"/>
  <c r="K433"/>
  <c r="P433" s="1"/>
  <c r="L432"/>
  <c r="Q432" s="1"/>
  <c r="K432"/>
  <c r="P432" s="1"/>
  <c r="P431"/>
  <c r="L431"/>
  <c r="Q431" s="1"/>
  <c r="K431"/>
  <c r="P430"/>
  <c r="L430"/>
  <c r="Q430" s="1"/>
  <c r="K430"/>
  <c r="L429"/>
  <c r="Q429" s="1"/>
  <c r="K429"/>
  <c r="P429" s="1"/>
  <c r="L428"/>
  <c r="Q428" s="1"/>
  <c r="K428"/>
  <c r="P428" s="1"/>
  <c r="P427"/>
  <c r="L427"/>
  <c r="Q427" s="1"/>
  <c r="K427"/>
  <c r="P426"/>
  <c r="L426"/>
  <c r="Q426" s="1"/>
  <c r="K426"/>
  <c r="L425"/>
  <c r="Q425" s="1"/>
  <c r="K425"/>
  <c r="P425" s="1"/>
  <c r="L424"/>
  <c r="Q424" s="1"/>
  <c r="K424"/>
  <c r="P424" s="1"/>
  <c r="P423"/>
  <c r="L423"/>
  <c r="Q423" s="1"/>
  <c r="K423"/>
  <c r="P422"/>
  <c r="L422"/>
  <c r="Q422" s="1"/>
  <c r="K422"/>
  <c r="L421"/>
  <c r="Q421" s="1"/>
  <c r="K421"/>
  <c r="P421" s="1"/>
  <c r="L420"/>
  <c r="Q420" s="1"/>
  <c r="K420"/>
  <c r="P420" s="1"/>
  <c r="P419"/>
  <c r="L419"/>
  <c r="Q419" s="1"/>
  <c r="K419"/>
  <c r="P418"/>
  <c r="L418"/>
  <c r="Q418" s="1"/>
  <c r="K418"/>
  <c r="L417"/>
  <c r="Q417" s="1"/>
  <c r="K417"/>
  <c r="P417" s="1"/>
  <c r="L416"/>
  <c r="Q416" s="1"/>
  <c r="K416"/>
  <c r="P416" s="1"/>
  <c r="P415"/>
  <c r="L415"/>
  <c r="Q415" s="1"/>
  <c r="K415"/>
  <c r="P414"/>
  <c r="L414"/>
  <c r="Q414" s="1"/>
  <c r="K414"/>
  <c r="L413"/>
  <c r="Q413" s="1"/>
  <c r="K413"/>
  <c r="P413" s="1"/>
  <c r="L412"/>
  <c r="Q412" s="1"/>
  <c r="K412"/>
  <c r="P412" s="1"/>
  <c r="P411"/>
  <c r="L411"/>
  <c r="Q411" s="1"/>
  <c r="K411"/>
  <c r="P410"/>
  <c r="L410"/>
  <c r="Q410" s="1"/>
  <c r="K410"/>
  <c r="L409"/>
  <c r="Q409" s="1"/>
  <c r="K409"/>
  <c r="P409" s="1"/>
  <c r="L408"/>
  <c r="Q408" s="1"/>
  <c r="K408"/>
  <c r="P408" s="1"/>
  <c r="P407"/>
  <c r="L407"/>
  <c r="Q407" s="1"/>
  <c r="K407"/>
  <c r="P406"/>
  <c r="L406"/>
  <c r="Q406" s="1"/>
  <c r="K406"/>
  <c r="L405"/>
  <c r="Q405" s="1"/>
  <c r="K405"/>
  <c r="P405" s="1"/>
  <c r="L404"/>
  <c r="Q404" s="1"/>
  <c r="K404"/>
  <c r="P404" s="1"/>
  <c r="P403"/>
  <c r="L403"/>
  <c r="Q403" s="1"/>
  <c r="K403"/>
  <c r="P402"/>
  <c r="L402"/>
  <c r="Q402" s="1"/>
  <c r="K402"/>
  <c r="L401"/>
  <c r="Q401" s="1"/>
  <c r="K401"/>
  <c r="P401" s="1"/>
  <c r="L400"/>
  <c r="Q400" s="1"/>
  <c r="K400"/>
  <c r="P400" s="1"/>
  <c r="P399"/>
  <c r="L399"/>
  <c r="Q399" s="1"/>
  <c r="K399"/>
  <c r="P398"/>
  <c r="L398"/>
  <c r="Q398" s="1"/>
  <c r="K398"/>
  <c r="L397"/>
  <c r="Q397" s="1"/>
  <c r="K397"/>
  <c r="P397" s="1"/>
  <c r="L396"/>
  <c r="Q396" s="1"/>
  <c r="K396"/>
  <c r="P396" s="1"/>
  <c r="P395"/>
  <c r="L395"/>
  <c r="Q395" s="1"/>
  <c r="K395"/>
  <c r="P394"/>
  <c r="L394"/>
  <c r="Q394" s="1"/>
  <c r="K394"/>
  <c r="L393"/>
  <c r="Q393" s="1"/>
  <c r="K393"/>
  <c r="P393" s="1"/>
  <c r="L392"/>
  <c r="Q392" s="1"/>
  <c r="K392"/>
  <c r="P392" s="1"/>
  <c r="P391"/>
  <c r="L391"/>
  <c r="Q391" s="1"/>
  <c r="K391"/>
  <c r="P390"/>
  <c r="L390"/>
  <c r="Q390" s="1"/>
  <c r="K390"/>
  <c r="L389"/>
  <c r="Q389" s="1"/>
  <c r="K389"/>
  <c r="P389" s="1"/>
  <c r="L388"/>
  <c r="Q388" s="1"/>
  <c r="K388"/>
  <c r="P388" s="1"/>
  <c r="P387"/>
  <c r="L387"/>
  <c r="Q387" s="1"/>
  <c r="K387"/>
  <c r="P386"/>
  <c r="L386"/>
  <c r="Q386" s="1"/>
  <c r="K386"/>
  <c r="L385"/>
  <c r="Q385" s="1"/>
  <c r="K385"/>
  <c r="P385" s="1"/>
  <c r="L384"/>
  <c r="Q384" s="1"/>
  <c r="K384"/>
  <c r="P384" s="1"/>
  <c r="P383"/>
  <c r="L383"/>
  <c r="Q383" s="1"/>
  <c r="K383"/>
  <c r="P382"/>
  <c r="L382"/>
  <c r="Q382" s="1"/>
  <c r="K382"/>
  <c r="L381"/>
  <c r="Q381" s="1"/>
  <c r="K381"/>
  <c r="P381" s="1"/>
  <c r="L380"/>
  <c r="Q380" s="1"/>
  <c r="K380"/>
  <c r="P380" s="1"/>
  <c r="P379"/>
  <c r="L379"/>
  <c r="Q379" s="1"/>
  <c r="K379"/>
  <c r="P378"/>
  <c r="L378"/>
  <c r="Q378" s="1"/>
  <c r="K378"/>
  <c r="L376"/>
  <c r="Q376" s="1"/>
  <c r="K376"/>
  <c r="P376" s="1"/>
  <c r="L375"/>
  <c r="Q375" s="1"/>
  <c r="K375"/>
  <c r="P375" s="1"/>
  <c r="P374"/>
  <c r="L374"/>
  <c r="Q374" s="1"/>
  <c r="K374"/>
  <c r="P373"/>
  <c r="L373"/>
  <c r="Q373" s="1"/>
  <c r="K373"/>
  <c r="L372"/>
  <c r="Q372" s="1"/>
  <c r="K372"/>
  <c r="P372" s="1"/>
  <c r="L371"/>
  <c r="Q371" s="1"/>
  <c r="K371"/>
  <c r="P371" s="1"/>
  <c r="P370"/>
  <c r="L370"/>
  <c r="Q370" s="1"/>
  <c r="K370"/>
  <c r="P369"/>
  <c r="L369"/>
  <c r="Q369" s="1"/>
  <c r="K369"/>
  <c r="L368"/>
  <c r="Q368" s="1"/>
  <c r="K368"/>
  <c r="P368" s="1"/>
  <c r="L367"/>
  <c r="Q367" s="1"/>
  <c r="K367"/>
  <c r="P367" s="1"/>
  <c r="P366"/>
  <c r="L366"/>
  <c r="Q366" s="1"/>
  <c r="K366"/>
  <c r="P365"/>
  <c r="L365"/>
  <c r="Q365" s="1"/>
  <c r="K365"/>
  <c r="L364"/>
  <c r="Q364" s="1"/>
  <c r="K364"/>
  <c r="P364" s="1"/>
  <c r="L363"/>
  <c r="Q363" s="1"/>
  <c r="K363"/>
  <c r="P363" s="1"/>
  <c r="P362"/>
  <c r="L362"/>
  <c r="Q362" s="1"/>
  <c r="K362"/>
  <c r="P361"/>
  <c r="L361"/>
  <c r="Q361" s="1"/>
  <c r="K361"/>
  <c r="L360"/>
  <c r="Q360" s="1"/>
  <c r="K360"/>
  <c r="P360" s="1"/>
  <c r="L359"/>
  <c r="Q359" s="1"/>
  <c r="K359"/>
  <c r="P359" s="1"/>
  <c r="P358"/>
  <c r="L358"/>
  <c r="Q358" s="1"/>
  <c r="K358"/>
  <c r="P357"/>
  <c r="L357"/>
  <c r="Q357" s="1"/>
  <c r="K357"/>
  <c r="L356"/>
  <c r="Q356" s="1"/>
  <c r="K356"/>
  <c r="P356" s="1"/>
  <c r="L355"/>
  <c r="Q355" s="1"/>
  <c r="K355"/>
  <c r="P355" s="1"/>
  <c r="P354"/>
  <c r="L354"/>
  <c r="Q354" s="1"/>
  <c r="K354"/>
  <c r="P353"/>
  <c r="L353"/>
  <c r="Q353" s="1"/>
  <c r="K353"/>
  <c r="L352"/>
  <c r="Q352" s="1"/>
  <c r="K352"/>
  <c r="P352" s="1"/>
  <c r="L351"/>
  <c r="Q351" s="1"/>
  <c r="K351"/>
  <c r="P351" s="1"/>
  <c r="P350"/>
  <c r="L350"/>
  <c r="Q350" s="1"/>
  <c r="K350"/>
  <c r="P349"/>
  <c r="L349"/>
  <c r="Q349" s="1"/>
  <c r="K349"/>
  <c r="L348"/>
  <c r="Q348" s="1"/>
  <c r="K348"/>
  <c r="P348" s="1"/>
  <c r="L347"/>
  <c r="Q347" s="1"/>
  <c r="K347"/>
  <c r="P347" s="1"/>
  <c r="P346"/>
  <c r="L346"/>
  <c r="Q346" s="1"/>
  <c r="K346"/>
  <c r="P345"/>
  <c r="L345"/>
  <c r="Q345" s="1"/>
  <c r="K345"/>
  <c r="L344"/>
  <c r="Q344" s="1"/>
  <c r="K344"/>
  <c r="P344" s="1"/>
  <c r="L343"/>
  <c r="Q343" s="1"/>
  <c r="K343"/>
  <c r="P343" s="1"/>
  <c r="P342"/>
  <c r="L342"/>
  <c r="Q342" s="1"/>
  <c r="K342"/>
  <c r="P341"/>
  <c r="L341"/>
  <c r="Q341" s="1"/>
  <c r="K341"/>
  <c r="L340"/>
  <c r="Q340" s="1"/>
  <c r="K340"/>
  <c r="P340" s="1"/>
  <c r="L339"/>
  <c r="Q339" s="1"/>
  <c r="K339"/>
  <c r="P339" s="1"/>
  <c r="P338"/>
  <c r="L338"/>
  <c r="Q338" s="1"/>
  <c r="K338"/>
  <c r="P337"/>
  <c r="L337"/>
  <c r="Q337" s="1"/>
  <c r="K337"/>
  <c r="L336"/>
  <c r="Q336" s="1"/>
  <c r="K336"/>
  <c r="P336" s="1"/>
  <c r="L335"/>
  <c r="Q335" s="1"/>
  <c r="K335"/>
  <c r="P335" s="1"/>
  <c r="P334"/>
  <c r="L334"/>
  <c r="Q334" s="1"/>
  <c r="K334"/>
  <c r="P333"/>
  <c r="L333"/>
  <c r="Q333" s="1"/>
  <c r="K333"/>
  <c r="L332"/>
  <c r="Q332" s="1"/>
  <c r="K332"/>
  <c r="P332" s="1"/>
  <c r="L331"/>
  <c r="Q331" s="1"/>
  <c r="K331"/>
  <c r="P331" s="1"/>
  <c r="P330"/>
  <c r="L330"/>
  <c r="Q330" s="1"/>
  <c r="K330"/>
  <c r="P329"/>
  <c r="L329"/>
  <c r="Q329" s="1"/>
  <c r="K329"/>
  <c r="L328"/>
  <c r="Q328" s="1"/>
  <c r="K328"/>
  <c r="P328" s="1"/>
  <c r="L327"/>
  <c r="Q327" s="1"/>
  <c r="K327"/>
  <c r="P327" s="1"/>
  <c r="P326"/>
  <c r="L326"/>
  <c r="Q326" s="1"/>
  <c r="K326"/>
  <c r="P325"/>
  <c r="L325"/>
  <c r="Q325" s="1"/>
  <c r="K325"/>
  <c r="L324"/>
  <c r="Q324" s="1"/>
  <c r="K324"/>
  <c r="P324" s="1"/>
  <c r="L323"/>
  <c r="Q323" s="1"/>
  <c r="K323"/>
  <c r="P323" s="1"/>
  <c r="P322"/>
  <c r="L322"/>
  <c r="Q322" s="1"/>
  <c r="K322"/>
  <c r="P321"/>
  <c r="L321"/>
  <c r="Q321" s="1"/>
  <c r="K321"/>
  <c r="L320"/>
  <c r="Q320" s="1"/>
  <c r="K320"/>
  <c r="P320" s="1"/>
  <c r="L319"/>
  <c r="Q319" s="1"/>
  <c r="K319"/>
  <c r="P319" s="1"/>
  <c r="L318"/>
  <c r="Q318" s="1"/>
  <c r="K318"/>
  <c r="P318" s="1"/>
  <c r="L317"/>
  <c r="Q317" s="1"/>
  <c r="K317"/>
  <c r="P317" s="1"/>
  <c r="L316"/>
  <c r="Q316" s="1"/>
  <c r="K316"/>
  <c r="P316" s="1"/>
  <c r="L315"/>
  <c r="Q315" s="1"/>
  <c r="K315"/>
  <c r="P315" s="1"/>
  <c r="L314"/>
  <c r="Q314" s="1"/>
  <c r="K314"/>
  <c r="P314" s="1"/>
  <c r="L313"/>
  <c r="Q313" s="1"/>
  <c r="K313"/>
  <c r="P313" s="1"/>
  <c r="L312"/>
  <c r="Q312" s="1"/>
  <c r="K312"/>
  <c r="P312" s="1"/>
  <c r="L311"/>
  <c r="Q311" s="1"/>
  <c r="K311"/>
  <c r="P311" s="1"/>
  <c r="L310"/>
  <c r="Q310" s="1"/>
  <c r="K310"/>
  <c r="P310" s="1"/>
  <c r="L309"/>
  <c r="Q309" s="1"/>
  <c r="K309"/>
  <c r="P309" s="1"/>
  <c r="L308"/>
  <c r="Q308" s="1"/>
  <c r="K308"/>
  <c r="P308" s="1"/>
  <c r="L307"/>
  <c r="Q307" s="1"/>
  <c r="K307"/>
  <c r="P307" s="1"/>
  <c r="L306"/>
  <c r="Q306" s="1"/>
  <c r="K306"/>
  <c r="P306" s="1"/>
  <c r="L305"/>
  <c r="Q305" s="1"/>
  <c r="K305"/>
  <c r="P305" s="1"/>
  <c r="L304"/>
  <c r="Q304" s="1"/>
  <c r="K304"/>
  <c r="P304" s="1"/>
  <c r="L303"/>
  <c r="Q303" s="1"/>
  <c r="K303"/>
  <c r="P303" s="1"/>
  <c r="L302"/>
  <c r="Q302" s="1"/>
  <c r="K302"/>
  <c r="P302" s="1"/>
  <c r="L301"/>
  <c r="Q301" s="1"/>
  <c r="K301"/>
  <c r="P301" s="1"/>
  <c r="L300"/>
  <c r="Q300" s="1"/>
  <c r="K300"/>
  <c r="P300" s="1"/>
  <c r="L299"/>
  <c r="Q299" s="1"/>
  <c r="K299"/>
  <c r="P299" s="1"/>
  <c r="L298"/>
  <c r="Q298" s="1"/>
  <c r="K298"/>
  <c r="P298" s="1"/>
  <c r="L297"/>
  <c r="Q297" s="1"/>
  <c r="K297"/>
  <c r="P297" s="1"/>
  <c r="L296"/>
  <c r="Q296" s="1"/>
  <c r="K296"/>
  <c r="P296" s="1"/>
  <c r="L295"/>
  <c r="Q295" s="1"/>
  <c r="K295"/>
  <c r="P295" s="1"/>
  <c r="L294"/>
  <c r="Q294" s="1"/>
  <c r="K294"/>
  <c r="P294" s="1"/>
  <c r="L293"/>
  <c r="Q293" s="1"/>
  <c r="K293"/>
  <c r="P293" s="1"/>
  <c r="L292"/>
  <c r="Q292" s="1"/>
  <c r="K292"/>
  <c r="P292" s="1"/>
  <c r="L291"/>
  <c r="Q291" s="1"/>
  <c r="K291"/>
  <c r="P291" s="1"/>
  <c r="L290"/>
  <c r="Q290" s="1"/>
  <c r="K290"/>
  <c r="P290" s="1"/>
  <c r="L289"/>
  <c r="Q289" s="1"/>
  <c r="K289"/>
  <c r="P289" s="1"/>
  <c r="L288"/>
  <c r="Q288" s="1"/>
  <c r="K288"/>
  <c r="P288" s="1"/>
  <c r="L287"/>
  <c r="Q287" s="1"/>
  <c r="K287"/>
  <c r="P287" s="1"/>
  <c r="L285"/>
  <c r="Q285" s="1"/>
  <c r="K285"/>
  <c r="P285" s="1"/>
  <c r="L284"/>
  <c r="Q284" s="1"/>
  <c r="K284"/>
  <c r="P284" s="1"/>
  <c r="L283"/>
  <c r="Q283" s="1"/>
  <c r="K283"/>
  <c r="P283" s="1"/>
  <c r="L282"/>
  <c r="Q282" s="1"/>
  <c r="K282"/>
  <c r="P282" s="1"/>
  <c r="L281"/>
  <c r="Q281" s="1"/>
  <c r="K281"/>
  <c r="P281" s="1"/>
  <c r="L280"/>
  <c r="Q280" s="1"/>
  <c r="K280"/>
  <c r="P280" s="1"/>
  <c r="L279"/>
  <c r="Q279" s="1"/>
  <c r="K279"/>
  <c r="P279" s="1"/>
  <c r="L278"/>
  <c r="Q278" s="1"/>
  <c r="K278"/>
  <c r="P278" s="1"/>
  <c r="L277"/>
  <c r="Q277" s="1"/>
  <c r="K277"/>
  <c r="P277" s="1"/>
  <c r="L276"/>
  <c r="Q276" s="1"/>
  <c r="K276"/>
  <c r="P276" s="1"/>
  <c r="L275"/>
  <c r="Q275" s="1"/>
  <c r="K275"/>
  <c r="P275" s="1"/>
  <c r="L274"/>
  <c r="Q274" s="1"/>
  <c r="K274"/>
  <c r="P274" s="1"/>
  <c r="L273"/>
  <c r="Q273" s="1"/>
  <c r="K273"/>
  <c r="P273" s="1"/>
  <c r="L272"/>
  <c r="Q272" s="1"/>
  <c r="K272"/>
  <c r="P272" s="1"/>
  <c r="L271"/>
  <c r="Q271" s="1"/>
  <c r="K271"/>
  <c r="P271" s="1"/>
  <c r="L270"/>
  <c r="Q270" s="1"/>
  <c r="K270"/>
  <c r="P270" s="1"/>
  <c r="L269"/>
  <c r="Q269" s="1"/>
  <c r="K269"/>
  <c r="P269" s="1"/>
  <c r="L268"/>
  <c r="Q268" s="1"/>
  <c r="K268"/>
  <c r="P268" s="1"/>
  <c r="L267"/>
  <c r="Q267" s="1"/>
  <c r="K267"/>
  <c r="P267" s="1"/>
  <c r="L266"/>
  <c r="Q266" s="1"/>
  <c r="K266"/>
  <c r="P266" s="1"/>
  <c r="L265"/>
  <c r="Q265" s="1"/>
  <c r="K265"/>
  <c r="P265" s="1"/>
  <c r="L264"/>
  <c r="Q264" s="1"/>
  <c r="K264"/>
  <c r="P264" s="1"/>
  <c r="L263"/>
  <c r="Q263" s="1"/>
  <c r="K263"/>
  <c r="P263" s="1"/>
  <c r="L262"/>
  <c r="Q262" s="1"/>
  <c r="K262"/>
  <c r="P262" s="1"/>
  <c r="L261"/>
  <c r="Q261" s="1"/>
  <c r="K261"/>
  <c r="P261" s="1"/>
  <c r="L260"/>
  <c r="Q260" s="1"/>
  <c r="K260"/>
  <c r="P260" s="1"/>
  <c r="L259"/>
  <c r="Q259" s="1"/>
  <c r="K259"/>
  <c r="P259" s="1"/>
  <c r="L258"/>
  <c r="Q258" s="1"/>
  <c r="K258"/>
  <c r="P258" s="1"/>
  <c r="L257"/>
  <c r="Q257" s="1"/>
  <c r="K257"/>
  <c r="P257" s="1"/>
  <c r="L256"/>
  <c r="Q256" s="1"/>
  <c r="K256"/>
  <c r="P256" s="1"/>
  <c r="L253"/>
  <c r="Q253" s="1"/>
  <c r="K253"/>
  <c r="P253" s="1"/>
  <c r="L252"/>
  <c r="Q252" s="1"/>
  <c r="K252"/>
  <c r="P252" s="1"/>
  <c r="L251"/>
  <c r="Q251" s="1"/>
  <c r="K251"/>
  <c r="P251" s="1"/>
  <c r="L250"/>
  <c r="Q250" s="1"/>
  <c r="K250"/>
  <c r="P250" s="1"/>
  <c r="L249"/>
  <c r="Q249" s="1"/>
  <c r="K249"/>
  <c r="P249" s="1"/>
  <c r="L248"/>
  <c r="Q248" s="1"/>
  <c r="K248"/>
  <c r="P248" s="1"/>
  <c r="L247"/>
  <c r="Q247" s="1"/>
  <c r="K247"/>
  <c r="P247" s="1"/>
  <c r="L246"/>
  <c r="Q246" s="1"/>
  <c r="K246"/>
  <c r="P246" s="1"/>
  <c r="L245"/>
  <c r="Q245" s="1"/>
  <c r="K245"/>
  <c r="P245" s="1"/>
  <c r="L244"/>
  <c r="Q244" s="1"/>
  <c r="K244"/>
  <c r="P244" s="1"/>
  <c r="L243"/>
  <c r="Q243" s="1"/>
  <c r="K243"/>
  <c r="P243" s="1"/>
  <c r="L242"/>
  <c r="Q242" s="1"/>
  <c r="K242"/>
  <c r="P242" s="1"/>
  <c r="L241"/>
  <c r="Q241" s="1"/>
  <c r="K241"/>
  <c r="P241" s="1"/>
  <c r="L240"/>
  <c r="Q240" s="1"/>
  <c r="K240"/>
  <c r="P240" s="1"/>
  <c r="L239"/>
  <c r="Q239" s="1"/>
  <c r="K239"/>
  <c r="P239" s="1"/>
  <c r="L238"/>
  <c r="Q238" s="1"/>
  <c r="K238"/>
  <c r="P238" s="1"/>
  <c r="L237"/>
  <c r="Q237" s="1"/>
  <c r="K237"/>
  <c r="P237" s="1"/>
  <c r="L236"/>
  <c r="Q236" s="1"/>
  <c r="K236"/>
  <c r="P236" s="1"/>
  <c r="L235"/>
  <c r="Q235" s="1"/>
  <c r="K235"/>
  <c r="P235" s="1"/>
  <c r="L234"/>
  <c r="Q234" s="1"/>
  <c r="K234"/>
  <c r="P234" s="1"/>
  <c r="L233"/>
  <c r="Q233" s="1"/>
  <c r="K233"/>
  <c r="P233" s="1"/>
  <c r="L232"/>
  <c r="Q232" s="1"/>
  <c r="K232"/>
  <c r="P232" s="1"/>
  <c r="L231"/>
  <c r="Q231" s="1"/>
  <c r="K231"/>
  <c r="P231" s="1"/>
  <c r="L230"/>
  <c r="Q230" s="1"/>
  <c r="K230"/>
  <c r="P230" s="1"/>
  <c r="L229"/>
  <c r="Q229" s="1"/>
  <c r="K229"/>
  <c r="P229" s="1"/>
  <c r="L228"/>
  <c r="Q228" s="1"/>
  <c r="K228"/>
  <c r="P228" s="1"/>
  <c r="L227"/>
  <c r="Q227" s="1"/>
  <c r="K227"/>
  <c r="P227" s="1"/>
  <c r="L226"/>
  <c r="Q226" s="1"/>
  <c r="K226"/>
  <c r="P226" s="1"/>
  <c r="L225"/>
  <c r="Q225" s="1"/>
  <c r="K225"/>
  <c r="P225" s="1"/>
  <c r="P224"/>
  <c r="L224"/>
  <c r="Q224" s="1"/>
  <c r="Q223"/>
  <c r="L223"/>
  <c r="K223"/>
  <c r="P223" s="1"/>
  <c r="L222"/>
  <c r="Q222" s="1"/>
  <c r="K222"/>
  <c r="P222" s="1"/>
  <c r="L220"/>
  <c r="Q220" s="1"/>
  <c r="K220"/>
  <c r="P220" s="1"/>
  <c r="L219"/>
  <c r="Q219" s="1"/>
  <c r="K219"/>
  <c r="P219" s="1"/>
  <c r="Q218"/>
  <c r="L218"/>
  <c r="K218"/>
  <c r="P218" s="1"/>
  <c r="L217"/>
  <c r="Q217" s="1"/>
  <c r="K217"/>
  <c r="P217" s="1"/>
  <c r="L216"/>
  <c r="Q216" s="1"/>
  <c r="K216"/>
  <c r="P216" s="1"/>
  <c r="Q213"/>
  <c r="Q212"/>
  <c r="P211"/>
  <c r="L211"/>
  <c r="Q211" s="1"/>
  <c r="K211"/>
  <c r="P210"/>
  <c r="L210"/>
  <c r="Q210" s="1"/>
  <c r="K210"/>
  <c r="P209"/>
  <c r="L209"/>
  <c r="Q209" s="1"/>
  <c r="K209"/>
  <c r="P208"/>
  <c r="L208"/>
  <c r="Q208" s="1"/>
  <c r="K208"/>
  <c r="P207"/>
  <c r="L207"/>
  <c r="Q207" s="1"/>
  <c r="K207"/>
  <c r="P206"/>
  <c r="L206"/>
  <c r="Q206" s="1"/>
  <c r="K206"/>
  <c r="P204"/>
  <c r="L204"/>
  <c r="Q204" s="1"/>
  <c r="K204"/>
  <c r="P202"/>
  <c r="L202"/>
  <c r="Q202" s="1"/>
  <c r="K202"/>
  <c r="P201"/>
  <c r="L201"/>
  <c r="Q201" s="1"/>
  <c r="K201"/>
  <c r="P200"/>
  <c r="L200"/>
  <c r="Q200" s="1"/>
  <c r="K200"/>
  <c r="P199"/>
  <c r="L199"/>
  <c r="Q199" s="1"/>
  <c r="K199"/>
  <c r="P198"/>
  <c r="L198"/>
  <c r="Q198" s="1"/>
  <c r="K198"/>
  <c r="P197"/>
  <c r="L197"/>
  <c r="Q197" s="1"/>
  <c r="K197"/>
  <c r="P196"/>
  <c r="L196"/>
  <c r="Q196" s="1"/>
  <c r="K196"/>
  <c r="P195"/>
  <c r="L195"/>
  <c r="Q195" s="1"/>
  <c r="K195"/>
  <c r="P194"/>
  <c r="L194"/>
  <c r="Q194" s="1"/>
  <c r="K194"/>
  <c r="P193"/>
  <c r="L193"/>
  <c r="Q193" s="1"/>
  <c r="K193"/>
  <c r="P192"/>
  <c r="L192"/>
  <c r="Q192" s="1"/>
  <c r="K192"/>
  <c r="P191"/>
  <c r="L191"/>
  <c r="Q191" s="1"/>
  <c r="K191"/>
  <c r="P190"/>
  <c r="L190"/>
  <c r="Q190" s="1"/>
  <c r="K190"/>
  <c r="P189"/>
  <c r="L189"/>
  <c r="Q189" s="1"/>
  <c r="K189"/>
  <c r="P188"/>
  <c r="L188"/>
  <c r="Q188" s="1"/>
  <c r="K188"/>
  <c r="P187"/>
  <c r="L187"/>
  <c r="Q187" s="1"/>
  <c r="K187"/>
  <c r="P186"/>
  <c r="L186"/>
  <c r="Q186" s="1"/>
  <c r="K186"/>
  <c r="P185"/>
  <c r="L185"/>
  <c r="Q185" s="1"/>
  <c r="K185"/>
  <c r="P184"/>
  <c r="L184"/>
  <c r="Q184" s="1"/>
  <c r="K184"/>
  <c r="P183"/>
  <c r="L183"/>
  <c r="Q183" s="1"/>
  <c r="K183"/>
  <c r="P180"/>
  <c r="L180"/>
  <c r="Q180" s="1"/>
  <c r="K180"/>
  <c r="P179"/>
  <c r="L179"/>
  <c r="Q179" s="1"/>
  <c r="K179"/>
  <c r="P178"/>
  <c r="L178"/>
  <c r="Q178" s="1"/>
  <c r="K178"/>
  <c r="P177"/>
  <c r="L177"/>
  <c r="Q177" s="1"/>
  <c r="K177"/>
  <c r="P176"/>
  <c r="L176"/>
  <c r="Q176" s="1"/>
  <c r="K176"/>
  <c r="P175"/>
  <c r="L175"/>
  <c r="Q175" s="1"/>
  <c r="K175"/>
  <c r="P174"/>
  <c r="L174"/>
  <c r="Q174" s="1"/>
  <c r="K174"/>
  <c r="P173"/>
  <c r="L173"/>
  <c r="Q173" s="1"/>
  <c r="K173"/>
  <c r="P172"/>
  <c r="L172"/>
  <c r="Q172" s="1"/>
  <c r="K172"/>
  <c r="P171"/>
  <c r="L171"/>
  <c r="Q171" s="1"/>
  <c r="K171"/>
  <c r="P170"/>
  <c r="L170"/>
  <c r="Q170" s="1"/>
  <c r="K170"/>
  <c r="P169"/>
  <c r="L169"/>
  <c r="Q169" s="1"/>
  <c r="K169"/>
  <c r="P167"/>
  <c r="L167"/>
  <c r="Q167" s="1"/>
  <c r="K167"/>
  <c r="P164"/>
  <c r="L164"/>
  <c r="Q164" s="1"/>
  <c r="K164"/>
  <c r="P163"/>
  <c r="L163"/>
  <c r="Q163" s="1"/>
  <c r="K163"/>
  <c r="P162"/>
  <c r="L162"/>
  <c r="Q162" s="1"/>
  <c r="K162"/>
  <c r="P161"/>
  <c r="L161"/>
  <c r="Q161" s="1"/>
  <c r="K161"/>
  <c r="P160"/>
  <c r="L160"/>
  <c r="Q160" s="1"/>
  <c r="K160"/>
  <c r="P159"/>
  <c r="L159"/>
  <c r="Q159" s="1"/>
  <c r="K159"/>
  <c r="P155"/>
  <c r="L155"/>
  <c r="Q155" s="1"/>
  <c r="K155"/>
  <c r="P154"/>
  <c r="L154"/>
  <c r="Q154" s="1"/>
  <c r="K154"/>
  <c r="P153"/>
  <c r="L153"/>
  <c r="Q153" s="1"/>
  <c r="K153"/>
  <c r="P152"/>
  <c r="L152"/>
  <c r="Q152" s="1"/>
  <c r="K152"/>
  <c r="P151"/>
  <c r="L151"/>
  <c r="Q151" s="1"/>
  <c r="K151"/>
  <c r="P150"/>
  <c r="L150"/>
  <c r="Q150" s="1"/>
  <c r="K150"/>
  <c r="P149"/>
  <c r="L149"/>
  <c r="Q149" s="1"/>
  <c r="K149"/>
  <c r="P148"/>
  <c r="L148"/>
  <c r="Q148" s="1"/>
  <c r="K148"/>
  <c r="P147"/>
  <c r="L147"/>
  <c r="Q147" s="1"/>
  <c r="K147"/>
  <c r="P146"/>
  <c r="L146"/>
  <c r="Q146" s="1"/>
  <c r="K146"/>
  <c r="P145"/>
  <c r="L145"/>
  <c r="Q145" s="1"/>
  <c r="K145"/>
  <c r="P144"/>
  <c r="L144"/>
  <c r="Q144" s="1"/>
  <c r="K144"/>
  <c r="P143"/>
  <c r="L143"/>
  <c r="Q143" s="1"/>
  <c r="K143"/>
  <c r="P142"/>
  <c r="L142"/>
  <c r="Q142" s="1"/>
  <c r="K142"/>
  <c r="P141"/>
  <c r="L141"/>
  <c r="Q141" s="1"/>
  <c r="K141"/>
  <c r="P140"/>
  <c r="L140"/>
  <c r="Q140" s="1"/>
  <c r="K140"/>
  <c r="P139"/>
  <c r="L139"/>
  <c r="Q139" s="1"/>
  <c r="K139"/>
  <c r="P138"/>
  <c r="L138"/>
  <c r="Q138" s="1"/>
  <c r="K138"/>
  <c r="P137"/>
  <c r="L137"/>
  <c r="Q137" s="1"/>
  <c r="K137"/>
  <c r="P136"/>
  <c r="L136"/>
  <c r="Q136" s="1"/>
  <c r="K136"/>
  <c r="P135"/>
  <c r="L135"/>
  <c r="Q135" s="1"/>
  <c r="K135"/>
  <c r="P134"/>
  <c r="L134"/>
  <c r="Q134" s="1"/>
  <c r="K134"/>
  <c r="P133"/>
  <c r="L133"/>
  <c r="Q133" s="1"/>
  <c r="K133"/>
  <c r="P132"/>
  <c r="L132"/>
  <c r="Q132" s="1"/>
  <c r="K132"/>
  <c r="P131"/>
  <c r="L131"/>
  <c r="Q131" s="1"/>
  <c r="K131"/>
  <c r="P130"/>
  <c r="L130"/>
  <c r="Q130" s="1"/>
  <c r="K130"/>
  <c r="P129"/>
  <c r="L129"/>
  <c r="Q129" s="1"/>
  <c r="K129"/>
  <c r="P128"/>
  <c r="L128"/>
  <c r="Q128" s="1"/>
  <c r="K128"/>
  <c r="P127"/>
  <c r="L127"/>
  <c r="Q127" s="1"/>
  <c r="K127"/>
  <c r="P126"/>
  <c r="L126"/>
  <c r="Q126" s="1"/>
  <c r="K126"/>
  <c r="P125"/>
  <c r="L125"/>
  <c r="Q125" s="1"/>
  <c r="K125"/>
  <c r="P124"/>
  <c r="L124"/>
  <c r="Q124" s="1"/>
  <c r="K124"/>
  <c r="P123"/>
  <c r="L123"/>
  <c r="Q123" s="1"/>
  <c r="K123"/>
  <c r="P122"/>
  <c r="L122"/>
  <c r="Q122" s="1"/>
  <c r="K122"/>
  <c r="P121"/>
  <c r="L121"/>
  <c r="Q121" s="1"/>
  <c r="K121"/>
  <c r="P120"/>
  <c r="L120"/>
  <c r="Q120" s="1"/>
  <c r="K120"/>
  <c r="P119"/>
  <c r="L119"/>
  <c r="Q119" s="1"/>
  <c r="K119"/>
  <c r="P118"/>
  <c r="L118"/>
  <c r="Q118" s="1"/>
  <c r="K118"/>
  <c r="P117"/>
  <c r="L117"/>
  <c r="Q117" s="1"/>
  <c r="K117"/>
  <c r="P116"/>
  <c r="L116"/>
  <c r="Q116" s="1"/>
  <c r="K116"/>
  <c r="P115"/>
  <c r="L115"/>
  <c r="Q115" s="1"/>
  <c r="K115"/>
  <c r="P114"/>
  <c r="L114"/>
  <c r="Q114" s="1"/>
  <c r="K114"/>
  <c r="P113"/>
  <c r="L113"/>
  <c r="Q113" s="1"/>
  <c r="K113"/>
  <c r="P112"/>
  <c r="L112"/>
  <c r="Q112" s="1"/>
  <c r="K112"/>
  <c r="L111"/>
  <c r="Q111" s="1"/>
  <c r="K111"/>
  <c r="L110"/>
  <c r="Q110" s="1"/>
  <c r="K110"/>
  <c r="P110" s="1"/>
  <c r="L109"/>
  <c r="Q109" s="1"/>
  <c r="K109"/>
  <c r="P109" s="1"/>
  <c r="L108"/>
  <c r="Q108" s="1"/>
  <c r="K108"/>
  <c r="P108" s="1"/>
  <c r="L107"/>
  <c r="Q107" s="1"/>
  <c r="K107"/>
  <c r="Q106"/>
  <c r="L106"/>
  <c r="K106"/>
  <c r="P106" s="1"/>
  <c r="L105"/>
  <c r="Q105" s="1"/>
  <c r="K105"/>
  <c r="P105" s="1"/>
  <c r="L104"/>
  <c r="Q104" s="1"/>
  <c r="L103"/>
  <c r="Q103" s="1"/>
  <c r="L102"/>
  <c r="Q102" s="1"/>
  <c r="K102"/>
  <c r="P102" s="1"/>
  <c r="Q101"/>
  <c r="L101"/>
  <c r="K101"/>
  <c r="P101" s="1"/>
  <c r="L100"/>
  <c r="Q100" s="1"/>
  <c r="K100"/>
  <c r="P100" s="1"/>
  <c r="L99"/>
  <c r="Q99" s="1"/>
  <c r="K99"/>
  <c r="P99" s="1"/>
  <c r="L98"/>
  <c r="Q98" s="1"/>
  <c r="K98"/>
  <c r="P98" s="1"/>
  <c r="Q97"/>
  <c r="L97"/>
  <c r="K97"/>
  <c r="P97" s="1"/>
  <c r="L96"/>
  <c r="Q96" s="1"/>
  <c r="K96"/>
  <c r="P96" s="1"/>
  <c r="L95"/>
  <c r="Q95" s="1"/>
  <c r="K95"/>
  <c r="P95" s="1"/>
  <c r="L94"/>
  <c r="Q94" s="1"/>
  <c r="K94"/>
  <c r="P94" s="1"/>
  <c r="Q93"/>
  <c r="L93"/>
  <c r="K93"/>
  <c r="P93" s="1"/>
  <c r="L92"/>
  <c r="Q92" s="1"/>
  <c r="K92"/>
  <c r="P92" s="1"/>
  <c r="L91"/>
  <c r="Q91" s="1"/>
  <c r="K91"/>
  <c r="P91" s="1"/>
  <c r="L90"/>
  <c r="Q90" s="1"/>
  <c r="K90"/>
  <c r="P90" s="1"/>
  <c r="Q89"/>
  <c r="L89"/>
  <c r="K89"/>
  <c r="P89" s="1"/>
  <c r="L88"/>
  <c r="Q88" s="1"/>
  <c r="K88"/>
  <c r="P88" s="1"/>
  <c r="L87"/>
  <c r="Q87" s="1"/>
  <c r="K87"/>
  <c r="P87" s="1"/>
  <c r="L86"/>
  <c r="Q86" s="1"/>
  <c r="K86"/>
  <c r="P86" s="1"/>
  <c r="Q85"/>
  <c r="L85"/>
  <c r="K85"/>
  <c r="P85" s="1"/>
  <c r="L84"/>
  <c r="Q84" s="1"/>
  <c r="K84"/>
  <c r="P84" s="1"/>
  <c r="L83"/>
  <c r="Q83" s="1"/>
  <c r="K83"/>
  <c r="P83" s="1"/>
  <c r="L82"/>
  <c r="Q82" s="1"/>
  <c r="K82"/>
  <c r="P82" s="1"/>
  <c r="Q81"/>
  <c r="L81"/>
  <c r="K81"/>
  <c r="P81" s="1"/>
  <c r="L80"/>
  <c r="Q80" s="1"/>
  <c r="K80"/>
  <c r="P80" s="1"/>
  <c r="L79"/>
  <c r="Q79" s="1"/>
  <c r="K79"/>
  <c r="P79" s="1"/>
  <c r="L78"/>
  <c r="Q78" s="1"/>
  <c r="K78"/>
  <c r="P78" s="1"/>
  <c r="Q77"/>
  <c r="L77"/>
  <c r="K77"/>
  <c r="P77" s="1"/>
  <c r="L76"/>
  <c r="Q76" s="1"/>
  <c r="K76"/>
  <c r="P76" s="1"/>
  <c r="L75"/>
  <c r="Q75" s="1"/>
  <c r="K75"/>
  <c r="P75" s="1"/>
  <c r="L74"/>
  <c r="Q74" s="1"/>
  <c r="K74"/>
  <c r="P74" s="1"/>
  <c r="Q73"/>
  <c r="L73"/>
  <c r="K73"/>
  <c r="P73" s="1"/>
  <c r="L72"/>
  <c r="Q72" s="1"/>
  <c r="K72"/>
  <c r="P72" s="1"/>
  <c r="L71"/>
  <c r="Q71" s="1"/>
  <c r="K71"/>
  <c r="P71" s="1"/>
  <c r="L70"/>
  <c r="Q70" s="1"/>
  <c r="K70"/>
  <c r="P70" s="1"/>
  <c r="Q69"/>
  <c r="L69"/>
  <c r="K69"/>
  <c r="P69" s="1"/>
  <c r="L68"/>
  <c r="Q68" s="1"/>
  <c r="K68"/>
  <c r="P68" s="1"/>
  <c r="L67"/>
  <c r="Q67" s="1"/>
  <c r="K67"/>
  <c r="P67" s="1"/>
  <c r="L66"/>
  <c r="Q66" s="1"/>
  <c r="K66"/>
  <c r="P66" s="1"/>
  <c r="Q59"/>
  <c r="L59"/>
  <c r="K59"/>
  <c r="P59" s="1"/>
  <c r="L58"/>
  <c r="Q58" s="1"/>
  <c r="K58"/>
  <c r="P58" s="1"/>
  <c r="L57"/>
  <c r="Q57" s="1"/>
  <c r="K57"/>
  <c r="P57" s="1"/>
  <c r="L56"/>
  <c r="Q56" s="1"/>
  <c r="K56"/>
  <c r="P56" s="1"/>
  <c r="Q55"/>
  <c r="L55"/>
  <c r="K55"/>
  <c r="P55" s="1"/>
  <c r="L54"/>
  <c r="Q54" s="1"/>
  <c r="K54"/>
  <c r="P54" s="1"/>
  <c r="L53"/>
  <c r="Q53" s="1"/>
  <c r="K53"/>
  <c r="P53" s="1"/>
  <c r="L52"/>
  <c r="Q52" s="1"/>
  <c r="K52"/>
  <c r="P52" s="1"/>
  <c r="Q51"/>
  <c r="L51"/>
  <c r="K51"/>
  <c r="P51" s="1"/>
  <c r="L50"/>
  <c r="Q50" s="1"/>
  <c r="K50"/>
  <c r="P50" s="1"/>
  <c r="L49"/>
  <c r="Q49" s="1"/>
  <c r="K49"/>
  <c r="P49" s="1"/>
  <c r="L48"/>
  <c r="Q48" s="1"/>
  <c r="K48"/>
  <c r="P48" s="1"/>
  <c r="Q47"/>
  <c r="L47"/>
  <c r="K47"/>
  <c r="P47" s="1"/>
  <c r="L46"/>
  <c r="Q46" s="1"/>
  <c r="K46"/>
  <c r="P46" s="1"/>
  <c r="L45"/>
  <c r="Q45" s="1"/>
  <c r="K45"/>
  <c r="P45" s="1"/>
  <c r="L44"/>
  <c r="Q44" s="1"/>
  <c r="K44"/>
  <c r="P44" s="1"/>
  <c r="Q43"/>
  <c r="L43"/>
  <c r="K43"/>
  <c r="P43" s="1"/>
  <c r="L42"/>
  <c r="Q42" s="1"/>
  <c r="K42"/>
  <c r="P42" s="1"/>
  <c r="L41"/>
  <c r="Q41" s="1"/>
  <c r="K41"/>
  <c r="P41" s="1"/>
  <c r="L40"/>
  <c r="Q40" s="1"/>
  <c r="K40"/>
  <c r="P40" s="1"/>
  <c r="Q39"/>
  <c r="L39"/>
  <c r="K39"/>
  <c r="P39" s="1"/>
  <c r="L38"/>
  <c r="Q38" s="1"/>
  <c r="K38"/>
  <c r="P38" s="1"/>
  <c r="L37"/>
  <c r="Q37" s="1"/>
  <c r="K37"/>
  <c r="P37" s="1"/>
  <c r="L36"/>
  <c r="Q36" s="1"/>
  <c r="K36"/>
  <c r="P36" s="1"/>
  <c r="Q35"/>
  <c r="L35"/>
  <c r="K35"/>
  <c r="P35" s="1"/>
  <c r="L34"/>
  <c r="Q34" s="1"/>
  <c r="K34"/>
  <c r="P34" s="1"/>
  <c r="L33"/>
  <c r="Q33" s="1"/>
  <c r="K33"/>
  <c r="P33" s="1"/>
  <c r="L32"/>
  <c r="Q32" s="1"/>
  <c r="K32"/>
  <c r="P32" s="1"/>
  <c r="Q31"/>
  <c r="L31"/>
  <c r="K31"/>
  <c r="P31" s="1"/>
  <c r="L30"/>
  <c r="Q30" s="1"/>
  <c r="K30"/>
  <c r="P30" s="1"/>
  <c r="L29"/>
  <c r="Q29" s="1"/>
  <c r="K29"/>
  <c r="P29" s="1"/>
  <c r="L22"/>
  <c r="Q22" s="1"/>
  <c r="K22"/>
  <c r="P22" s="1"/>
  <c r="Q20"/>
  <c r="L20"/>
  <c r="K20"/>
  <c r="P20" s="1"/>
  <c r="L19"/>
  <c r="Q19" s="1"/>
  <c r="K19"/>
  <c r="P19" s="1"/>
  <c r="L18"/>
  <c r="Q18" s="1"/>
  <c r="K18"/>
  <c r="P18" s="1"/>
  <c r="L17"/>
  <c r="Q17" s="1"/>
  <c r="K17"/>
  <c r="P17" s="1"/>
  <c r="Q16"/>
  <c r="L16"/>
  <c r="K16"/>
  <c r="P16" s="1"/>
  <c r="L14"/>
  <c r="Q14" s="1"/>
  <c r="K14"/>
  <c r="P14" s="1"/>
  <c r="L13"/>
  <c r="Q13" s="1"/>
  <c r="K13"/>
  <c r="P13" s="1"/>
  <c r="P12"/>
  <c r="L12"/>
  <c r="Q12" s="1"/>
  <c r="Q11"/>
  <c r="P11"/>
  <c r="L11"/>
  <c r="P10"/>
  <c r="L10"/>
  <c r="Q10" s="1"/>
  <c r="K10"/>
  <c r="P9"/>
  <c r="L9"/>
  <c r="Q9" s="1"/>
  <c r="K9"/>
  <c r="P8"/>
  <c r="L8"/>
  <c r="Q8" s="1"/>
  <c r="K8"/>
  <c r="P7"/>
  <c r="L7"/>
  <c r="Q7" s="1"/>
  <c r="K7"/>
  <c r="Q213" i="6"/>
  <c r="Q212"/>
  <c r="K169"/>
  <c r="P169" s="1"/>
  <c r="L169"/>
  <c r="Q169" s="1"/>
  <c r="K596" l="1"/>
  <c r="P596" s="1"/>
  <c r="K595"/>
  <c r="P595" s="1"/>
  <c r="K592"/>
  <c r="P592" s="1"/>
  <c r="K591"/>
  <c r="P591" s="1"/>
  <c r="K588"/>
  <c r="P588" s="1"/>
  <c r="K585"/>
  <c r="P585" s="1"/>
  <c r="K582"/>
  <c r="P582" s="1"/>
  <c r="K581"/>
  <c r="P581" s="1"/>
  <c r="K580"/>
  <c r="P580" s="1"/>
  <c r="K579"/>
  <c r="P579" s="1"/>
  <c r="K578"/>
  <c r="P578" s="1"/>
  <c r="K577"/>
  <c r="K576"/>
  <c r="P576" s="1"/>
  <c r="K575"/>
  <c r="P575" s="1"/>
  <c r="K574"/>
  <c r="P574" s="1"/>
  <c r="K573"/>
  <c r="K571"/>
  <c r="P571" s="1"/>
  <c r="K570"/>
  <c r="P570" s="1"/>
  <c r="K569"/>
  <c r="P569" s="1"/>
  <c r="K567"/>
  <c r="K566"/>
  <c r="P566" s="1"/>
  <c r="K565"/>
  <c r="P565" s="1"/>
  <c r="K564"/>
  <c r="P564" s="1"/>
  <c r="K563"/>
  <c r="K562"/>
  <c r="P562" s="1"/>
  <c r="K561"/>
  <c r="P561" s="1"/>
  <c r="K560"/>
  <c r="P560" s="1"/>
  <c r="K559"/>
  <c r="K556"/>
  <c r="P556" s="1"/>
  <c r="D556"/>
  <c r="K555"/>
  <c r="P555" s="1"/>
  <c r="K554"/>
  <c r="K552"/>
  <c r="P552" s="1"/>
  <c r="K551"/>
  <c r="P551" s="1"/>
  <c r="K550"/>
  <c r="P550" s="1"/>
  <c r="K549"/>
  <c r="K548"/>
  <c r="P548" s="1"/>
  <c r="K547"/>
  <c r="P547" s="1"/>
  <c r="K546"/>
  <c r="P546" s="1"/>
  <c r="K545"/>
  <c r="K544"/>
  <c r="P544" s="1"/>
  <c r="K542"/>
  <c r="P542" s="1"/>
  <c r="K541"/>
  <c r="P541" s="1"/>
  <c r="K540"/>
  <c r="K539"/>
  <c r="P539" s="1"/>
  <c r="K538"/>
  <c r="P538" s="1"/>
  <c r="K537"/>
  <c r="P537" s="1"/>
  <c r="K536"/>
  <c r="K535"/>
  <c r="P535" s="1"/>
  <c r="K534"/>
  <c r="P534" s="1"/>
  <c r="K533"/>
  <c r="P533" s="1"/>
  <c r="K532"/>
  <c r="K531"/>
  <c r="P531" s="1"/>
  <c r="K530"/>
  <c r="P530" s="1"/>
  <c r="K529"/>
  <c r="P529" s="1"/>
  <c r="K528"/>
  <c r="K527"/>
  <c r="P527" s="1"/>
  <c r="K526"/>
  <c r="P526" s="1"/>
  <c r="K525"/>
  <c r="P525" s="1"/>
  <c r="K524"/>
  <c r="K523"/>
  <c r="P523" s="1"/>
  <c r="K522"/>
  <c r="P522" s="1"/>
  <c r="K521"/>
  <c r="P521" s="1"/>
  <c r="K520"/>
  <c r="K519"/>
  <c r="P519" s="1"/>
  <c r="K518"/>
  <c r="P518" s="1"/>
  <c r="K517"/>
  <c r="P517" s="1"/>
  <c r="K516"/>
  <c r="K515"/>
  <c r="P515" s="1"/>
  <c r="K514"/>
  <c r="P514" s="1"/>
  <c r="K513"/>
  <c r="P513" s="1"/>
  <c r="K512"/>
  <c r="P512" s="1"/>
  <c r="K511"/>
  <c r="P511" s="1"/>
  <c r="K510"/>
  <c r="K509"/>
  <c r="P509" s="1"/>
  <c r="K508"/>
  <c r="P508" s="1"/>
  <c r="K506"/>
  <c r="P506" s="1"/>
  <c r="K505"/>
  <c r="K504"/>
  <c r="P504" s="1"/>
  <c r="K503"/>
  <c r="P503" s="1"/>
  <c r="K502"/>
  <c r="P502" s="1"/>
  <c r="K501"/>
  <c r="K500"/>
  <c r="P500" s="1"/>
  <c r="K497"/>
  <c r="P497" s="1"/>
  <c r="K496"/>
  <c r="P496" s="1"/>
  <c r="K495"/>
  <c r="P495" s="1"/>
  <c r="K494"/>
  <c r="P494" s="1"/>
  <c r="K493"/>
  <c r="K492"/>
  <c r="P492" s="1"/>
  <c r="K491"/>
  <c r="P491" s="1"/>
  <c r="K490"/>
  <c r="P490" s="1"/>
  <c r="K489"/>
  <c r="K488"/>
  <c r="P488" s="1"/>
  <c r="K487"/>
  <c r="P487" s="1"/>
  <c r="K484"/>
  <c r="P484" s="1"/>
  <c r="K483"/>
  <c r="K482"/>
  <c r="P482" s="1"/>
  <c r="K481"/>
  <c r="P481" s="1"/>
  <c r="K480"/>
  <c r="P480" s="1"/>
  <c r="K479"/>
  <c r="P479" s="1"/>
  <c r="K478"/>
  <c r="K477"/>
  <c r="P477" s="1"/>
  <c r="K476"/>
  <c r="P476" s="1"/>
  <c r="K473"/>
  <c r="P473" s="1"/>
  <c r="K472"/>
  <c r="K471"/>
  <c r="P471" s="1"/>
  <c r="K470"/>
  <c r="P470" s="1"/>
  <c r="K469"/>
  <c r="P469" s="1"/>
  <c r="K468"/>
  <c r="P468" s="1"/>
  <c r="K467"/>
  <c r="P467" s="1"/>
  <c r="K466"/>
  <c r="P466" s="1"/>
  <c r="K465"/>
  <c r="P465" s="1"/>
  <c r="K464"/>
  <c r="P464" s="1"/>
  <c r="K463"/>
  <c r="P463" s="1"/>
  <c r="K462"/>
  <c r="K461"/>
  <c r="P461" s="1"/>
  <c r="K460"/>
  <c r="K459"/>
  <c r="P459" s="1"/>
  <c r="K458"/>
  <c r="K457"/>
  <c r="P457" s="1"/>
  <c r="K456"/>
  <c r="P456" s="1"/>
  <c r="K455"/>
  <c r="K454"/>
  <c r="P454" s="1"/>
  <c r="K453"/>
  <c r="P453" s="1"/>
  <c r="K452"/>
  <c r="P452" s="1"/>
  <c r="K451"/>
  <c r="P451" s="1"/>
  <c r="K450"/>
  <c r="P450" s="1"/>
  <c r="K449"/>
  <c r="P449" s="1"/>
  <c r="K448"/>
  <c r="P448" s="1"/>
  <c r="K447"/>
  <c r="P447" s="1"/>
  <c r="K446"/>
  <c r="P446" s="1"/>
  <c r="K445"/>
  <c r="P445" s="1"/>
  <c r="K444"/>
  <c r="P444" s="1"/>
  <c r="K443"/>
  <c r="P443" s="1"/>
  <c r="K442"/>
  <c r="P442" s="1"/>
  <c r="K441"/>
  <c r="P441" s="1"/>
  <c r="K440"/>
  <c r="P440" s="1"/>
  <c r="K439"/>
  <c r="K438"/>
  <c r="P438" s="1"/>
  <c r="K437"/>
  <c r="K436"/>
  <c r="P436" s="1"/>
  <c r="K435"/>
  <c r="K434"/>
  <c r="P434" s="1"/>
  <c r="K433"/>
  <c r="K432"/>
  <c r="P432" s="1"/>
  <c r="K431"/>
  <c r="P431" s="1"/>
  <c r="K430"/>
  <c r="P430" s="1"/>
  <c r="K429"/>
  <c r="K428"/>
  <c r="P428" s="1"/>
  <c r="K427"/>
  <c r="K426"/>
  <c r="P426" s="1"/>
  <c r="K425"/>
  <c r="K424"/>
  <c r="P424" s="1"/>
  <c r="K423"/>
  <c r="K422"/>
  <c r="P422" s="1"/>
  <c r="K421"/>
  <c r="P421" s="1"/>
  <c r="K420"/>
  <c r="P420" s="1"/>
  <c r="K419"/>
  <c r="P419" s="1"/>
  <c r="K418"/>
  <c r="P418" s="1"/>
  <c r="K417"/>
  <c r="P417" s="1"/>
  <c r="K416"/>
  <c r="P416" s="1"/>
  <c r="K415"/>
  <c r="P415" s="1"/>
  <c r="K414"/>
  <c r="P414" s="1"/>
  <c r="K413"/>
  <c r="K412"/>
  <c r="P412" s="1"/>
  <c r="K411"/>
  <c r="K410"/>
  <c r="P410" s="1"/>
  <c r="K409"/>
  <c r="K408"/>
  <c r="P408" s="1"/>
  <c r="K407"/>
  <c r="K406"/>
  <c r="P406" s="1"/>
  <c r="K405"/>
  <c r="P405" s="1"/>
  <c r="K404"/>
  <c r="P404" s="1"/>
  <c r="K403"/>
  <c r="P403" s="1"/>
  <c r="K402"/>
  <c r="P402" s="1"/>
  <c r="K401"/>
  <c r="P401" s="1"/>
  <c r="K400"/>
  <c r="P400" s="1"/>
  <c r="K399"/>
  <c r="P399" s="1"/>
  <c r="K398"/>
  <c r="P398" s="1"/>
  <c r="K397"/>
  <c r="K396"/>
  <c r="P396" s="1"/>
  <c r="K395"/>
  <c r="P395" s="1"/>
  <c r="K394"/>
  <c r="P394" s="1"/>
  <c r="K393"/>
  <c r="P393" s="1"/>
  <c r="K392"/>
  <c r="P392" s="1"/>
  <c r="K391"/>
  <c r="P391" s="1"/>
  <c r="K390"/>
  <c r="P390" s="1"/>
  <c r="K389"/>
  <c r="P389" s="1"/>
  <c r="K388"/>
  <c r="P388" s="1"/>
  <c r="K387"/>
  <c r="P387" s="1"/>
  <c r="K386"/>
  <c r="P386" s="1"/>
  <c r="K385"/>
  <c r="P385" s="1"/>
  <c r="K384"/>
  <c r="P384" s="1"/>
  <c r="K383"/>
  <c r="K382"/>
  <c r="P382" s="1"/>
  <c r="K381"/>
  <c r="P381" s="1"/>
  <c r="K380"/>
  <c r="P380" s="1"/>
  <c r="K379"/>
  <c r="K378"/>
  <c r="P378" s="1"/>
  <c r="K377"/>
  <c r="P377" s="1"/>
  <c r="K375"/>
  <c r="P375" s="1"/>
  <c r="K374"/>
  <c r="P374" s="1"/>
  <c r="K373"/>
  <c r="P373" s="1"/>
  <c r="K372"/>
  <c r="P372" s="1"/>
  <c r="K371"/>
  <c r="P371" s="1"/>
  <c r="K370"/>
  <c r="P370" s="1"/>
  <c r="K369"/>
  <c r="P369" s="1"/>
  <c r="K368"/>
  <c r="P368" s="1"/>
  <c r="K367"/>
  <c r="P367" s="1"/>
  <c r="K366"/>
  <c r="P366" s="1"/>
  <c r="K365"/>
  <c r="P365" s="1"/>
  <c r="K364"/>
  <c r="K363"/>
  <c r="P363" s="1"/>
  <c r="K362"/>
  <c r="P362" s="1"/>
  <c r="K361"/>
  <c r="P361" s="1"/>
  <c r="K360"/>
  <c r="K359"/>
  <c r="P359" s="1"/>
  <c r="K358"/>
  <c r="P358" s="1"/>
  <c r="K357"/>
  <c r="P357" s="1"/>
  <c r="K356"/>
  <c r="P356" s="1"/>
  <c r="K355"/>
  <c r="P355" s="1"/>
  <c r="K354"/>
  <c r="P354" s="1"/>
  <c r="K353"/>
  <c r="P353" s="1"/>
  <c r="K352"/>
  <c r="P352" s="1"/>
  <c r="K351"/>
  <c r="P351" s="1"/>
  <c r="K350"/>
  <c r="P350" s="1"/>
  <c r="K349"/>
  <c r="P349" s="1"/>
  <c r="K348"/>
  <c r="K347"/>
  <c r="P347" s="1"/>
  <c r="K346"/>
  <c r="P346" s="1"/>
  <c r="K345"/>
  <c r="P345" s="1"/>
  <c r="K344"/>
  <c r="K343"/>
  <c r="P343" s="1"/>
  <c r="K342"/>
  <c r="P342" s="1"/>
  <c r="K341"/>
  <c r="P341" s="1"/>
  <c r="K340"/>
  <c r="P340" s="1"/>
  <c r="K339"/>
  <c r="P339" s="1"/>
  <c r="K338"/>
  <c r="P338" s="1"/>
  <c r="K337"/>
  <c r="P337" s="1"/>
  <c r="K336"/>
  <c r="P336" s="1"/>
  <c r="K335"/>
  <c r="P335" s="1"/>
  <c r="K334"/>
  <c r="K333"/>
  <c r="P333" s="1"/>
  <c r="K332"/>
  <c r="P332" s="1"/>
  <c r="K331"/>
  <c r="P331" s="1"/>
  <c r="K330"/>
  <c r="P330" s="1"/>
  <c r="K329"/>
  <c r="P329" s="1"/>
  <c r="K328"/>
  <c r="P328" s="1"/>
  <c r="K327"/>
  <c r="P327" s="1"/>
  <c r="K326"/>
  <c r="P326" s="1"/>
  <c r="K325"/>
  <c r="P325" s="1"/>
  <c r="K324"/>
  <c r="P324" s="1"/>
  <c r="K323"/>
  <c r="P323" s="1"/>
  <c r="K322"/>
  <c r="K321"/>
  <c r="P321" s="1"/>
  <c r="K320"/>
  <c r="P320" s="1"/>
  <c r="K319"/>
  <c r="P319" s="1"/>
  <c r="K318"/>
  <c r="K317"/>
  <c r="P317" s="1"/>
  <c r="K316"/>
  <c r="P316" s="1"/>
  <c r="K315"/>
  <c r="P315" s="1"/>
  <c r="K314"/>
  <c r="P314" s="1"/>
  <c r="K313"/>
  <c r="P313" s="1"/>
  <c r="K312"/>
  <c r="P312" s="1"/>
  <c r="K311"/>
  <c r="P311" s="1"/>
  <c r="K310"/>
  <c r="P310" s="1"/>
  <c r="K309"/>
  <c r="P309" s="1"/>
  <c r="K308"/>
  <c r="P308" s="1"/>
  <c r="K307"/>
  <c r="P307" s="1"/>
  <c r="K306"/>
  <c r="K305"/>
  <c r="P305" s="1"/>
  <c r="K304"/>
  <c r="P304" s="1"/>
  <c r="K303"/>
  <c r="P303" s="1"/>
  <c r="K302"/>
  <c r="P302" s="1"/>
  <c r="K301"/>
  <c r="P301" s="1"/>
  <c r="K300"/>
  <c r="K299"/>
  <c r="P299" s="1"/>
  <c r="K298"/>
  <c r="P298" s="1"/>
  <c r="K297"/>
  <c r="P297" s="1"/>
  <c r="K296"/>
  <c r="P296" s="1"/>
  <c r="K295"/>
  <c r="K294"/>
  <c r="P294" s="1"/>
  <c r="K293"/>
  <c r="P293" s="1"/>
  <c r="K292"/>
  <c r="P292" s="1"/>
  <c r="K291"/>
  <c r="P291" s="1"/>
  <c r="K290"/>
  <c r="P290" s="1"/>
  <c r="K289"/>
  <c r="P289" s="1"/>
  <c r="K288"/>
  <c r="P288" s="1"/>
  <c r="K287"/>
  <c r="P287" s="1"/>
  <c r="K286"/>
  <c r="P286" s="1"/>
  <c r="K284"/>
  <c r="P284" s="1"/>
  <c r="K283"/>
  <c r="P283" s="1"/>
  <c r="K282"/>
  <c r="P282" s="1"/>
  <c r="K281"/>
  <c r="P281" s="1"/>
  <c r="K280"/>
  <c r="P280" s="1"/>
  <c r="K279"/>
  <c r="P279" s="1"/>
  <c r="K278"/>
  <c r="P278" s="1"/>
  <c r="K277"/>
  <c r="K276"/>
  <c r="P276" s="1"/>
  <c r="K275"/>
  <c r="P275" s="1"/>
  <c r="K274"/>
  <c r="P274" s="1"/>
  <c r="K273"/>
  <c r="K272"/>
  <c r="P272" s="1"/>
  <c r="K271"/>
  <c r="P271" s="1"/>
  <c r="K270"/>
  <c r="P270" s="1"/>
  <c r="K269"/>
  <c r="P269" s="1"/>
  <c r="K268"/>
  <c r="P268" s="1"/>
  <c r="K267"/>
  <c r="P267" s="1"/>
  <c r="K266"/>
  <c r="P266" s="1"/>
  <c r="K265"/>
  <c r="P265" s="1"/>
  <c r="K264"/>
  <c r="P264" s="1"/>
  <c r="K263"/>
  <c r="P263" s="1"/>
  <c r="K262"/>
  <c r="P262" s="1"/>
  <c r="K261"/>
  <c r="P261" s="1"/>
  <c r="K260"/>
  <c r="K259"/>
  <c r="P259" s="1"/>
  <c r="K258"/>
  <c r="P258" s="1"/>
  <c r="K257"/>
  <c r="P257" s="1"/>
  <c r="K256"/>
  <c r="K255"/>
  <c r="P255" s="1"/>
  <c r="K252"/>
  <c r="P252" s="1"/>
  <c r="K251"/>
  <c r="P251" s="1"/>
  <c r="K250"/>
  <c r="P250" s="1"/>
  <c r="K249"/>
  <c r="P249" s="1"/>
  <c r="K248"/>
  <c r="P248" s="1"/>
  <c r="K247"/>
  <c r="P247" s="1"/>
  <c r="K246"/>
  <c r="P246" s="1"/>
  <c r="K245"/>
  <c r="P245" s="1"/>
  <c r="K244"/>
  <c r="P244" s="1"/>
  <c r="K243"/>
  <c r="P243" s="1"/>
  <c r="K242"/>
  <c r="K241"/>
  <c r="P241" s="1"/>
  <c r="K240"/>
  <c r="P240" s="1"/>
  <c r="K239"/>
  <c r="P239" s="1"/>
  <c r="K238"/>
  <c r="K237"/>
  <c r="P237" s="1"/>
  <c r="K236"/>
  <c r="P236" s="1"/>
  <c r="K235"/>
  <c r="P235" s="1"/>
  <c r="K234"/>
  <c r="P234" s="1"/>
  <c r="K233"/>
  <c r="P233" s="1"/>
  <c r="K232"/>
  <c r="P232" s="1"/>
  <c r="K231"/>
  <c r="P231" s="1"/>
  <c r="K230"/>
  <c r="P230" s="1"/>
  <c r="K229"/>
  <c r="P229" s="1"/>
  <c r="K228"/>
  <c r="P228" s="1"/>
  <c r="K227"/>
  <c r="P227" s="1"/>
  <c r="K226"/>
  <c r="L225"/>
  <c r="Q225" s="1"/>
  <c r="K225"/>
  <c r="P225" s="1"/>
  <c r="L224"/>
  <c r="K224"/>
  <c r="P224" s="1"/>
  <c r="P223"/>
  <c r="L222"/>
  <c r="K222"/>
  <c r="P222" s="1"/>
  <c r="L221"/>
  <c r="K221"/>
  <c r="P221" s="1"/>
  <c r="L220"/>
  <c r="K220"/>
  <c r="L219"/>
  <c r="Q219" s="1"/>
  <c r="K219"/>
  <c r="P219" s="1"/>
  <c r="L218"/>
  <c r="Q218" s="1"/>
  <c r="K218"/>
  <c r="P218" s="1"/>
  <c r="L217"/>
  <c r="Q217" s="1"/>
  <c r="K217"/>
  <c r="P217" s="1"/>
  <c r="L216"/>
  <c r="K216"/>
  <c r="P216" s="1"/>
  <c r="L211"/>
  <c r="Q211" s="1"/>
  <c r="K211"/>
  <c r="P211" s="1"/>
  <c r="L210"/>
  <c r="Q210" s="1"/>
  <c r="K210"/>
  <c r="P210" s="1"/>
  <c r="L209"/>
  <c r="Q209" s="1"/>
  <c r="K209"/>
  <c r="P209" s="1"/>
  <c r="L208"/>
  <c r="K208"/>
  <c r="P208" s="1"/>
  <c r="L207"/>
  <c r="Q207" s="1"/>
  <c r="K207"/>
  <c r="P207" s="1"/>
  <c r="L206"/>
  <c r="K206"/>
  <c r="P206" s="1"/>
  <c r="L204"/>
  <c r="K204"/>
  <c r="P204" s="1"/>
  <c r="L202"/>
  <c r="K202"/>
  <c r="L201"/>
  <c r="Q201" s="1"/>
  <c r="K201"/>
  <c r="P201" s="1"/>
  <c r="L200"/>
  <c r="K200"/>
  <c r="P200" s="1"/>
  <c r="L199"/>
  <c r="K199"/>
  <c r="P199" s="1"/>
  <c r="L198"/>
  <c r="K198"/>
  <c r="L197"/>
  <c r="Q197" s="1"/>
  <c r="K197"/>
  <c r="P197" s="1"/>
  <c r="L196"/>
  <c r="Q196" s="1"/>
  <c r="K196"/>
  <c r="P196" s="1"/>
  <c r="L195"/>
  <c r="Q195" s="1"/>
  <c r="K195"/>
  <c r="P195" s="1"/>
  <c r="L194"/>
  <c r="K194"/>
  <c r="P194" s="1"/>
  <c r="L193"/>
  <c r="Q193" s="1"/>
  <c r="K193"/>
  <c r="P193" s="1"/>
  <c r="L192"/>
  <c r="K192"/>
  <c r="P192" s="1"/>
  <c r="L191"/>
  <c r="K191"/>
  <c r="P191" s="1"/>
  <c r="L190"/>
  <c r="Q190" s="1"/>
  <c r="K190"/>
  <c r="P190" s="1"/>
  <c r="L189"/>
  <c r="Q189" s="1"/>
  <c r="K189"/>
  <c r="P189" s="1"/>
  <c r="L188"/>
  <c r="K188"/>
  <c r="P188" s="1"/>
  <c r="L187"/>
  <c r="K187"/>
  <c r="P187" s="1"/>
  <c r="L186"/>
  <c r="Q186" s="1"/>
  <c r="K186"/>
  <c r="P186" s="1"/>
  <c r="L185"/>
  <c r="Q185" s="1"/>
  <c r="K185"/>
  <c r="P185" s="1"/>
  <c r="L184"/>
  <c r="K184"/>
  <c r="P184" s="1"/>
  <c r="L183"/>
  <c r="K183"/>
  <c r="P183" s="1"/>
  <c r="L180"/>
  <c r="Q180" s="1"/>
  <c r="K180"/>
  <c r="P180" s="1"/>
  <c r="L179"/>
  <c r="Q179" s="1"/>
  <c r="K179"/>
  <c r="P179" s="1"/>
  <c r="L178"/>
  <c r="K178"/>
  <c r="P178" s="1"/>
  <c r="L177"/>
  <c r="K177"/>
  <c r="P177" s="1"/>
  <c r="L176"/>
  <c r="Q176" s="1"/>
  <c r="K176"/>
  <c r="P176" s="1"/>
  <c r="L175"/>
  <c r="Q175" s="1"/>
  <c r="K175"/>
  <c r="P175" s="1"/>
  <c r="L174"/>
  <c r="K174"/>
  <c r="P174" s="1"/>
  <c r="L173"/>
  <c r="K173"/>
  <c r="P173" s="1"/>
  <c r="L172"/>
  <c r="Q172" s="1"/>
  <c r="K172"/>
  <c r="P172" s="1"/>
  <c r="L171"/>
  <c r="Q171" s="1"/>
  <c r="K171"/>
  <c r="P171" s="1"/>
  <c r="L170"/>
  <c r="K170"/>
  <c r="P170" s="1"/>
  <c r="L167"/>
  <c r="Q167" s="1"/>
  <c r="K167"/>
  <c r="P167" s="1"/>
  <c r="L164"/>
  <c r="Q164" s="1"/>
  <c r="K164"/>
  <c r="P164" s="1"/>
  <c r="L163"/>
  <c r="K163"/>
  <c r="P163" s="1"/>
  <c r="L162"/>
  <c r="K162"/>
  <c r="P162" s="1"/>
  <c r="L161"/>
  <c r="Q161" s="1"/>
  <c r="K161"/>
  <c r="P161" s="1"/>
  <c r="L160"/>
  <c r="Q160" s="1"/>
  <c r="K160"/>
  <c r="P160" s="1"/>
  <c r="L159"/>
  <c r="K159"/>
  <c r="P159" s="1"/>
  <c r="L155"/>
  <c r="K155"/>
  <c r="P155" s="1"/>
  <c r="L154"/>
  <c r="Q154" s="1"/>
  <c r="K154"/>
  <c r="P154" s="1"/>
  <c r="L153"/>
  <c r="Q153" s="1"/>
  <c r="K153"/>
  <c r="P153" s="1"/>
  <c r="L152"/>
  <c r="K152"/>
  <c r="P152" s="1"/>
  <c r="L151"/>
  <c r="K151"/>
  <c r="P151" s="1"/>
  <c r="L150"/>
  <c r="Q150" s="1"/>
  <c r="K150"/>
  <c r="P150" s="1"/>
  <c r="L149"/>
  <c r="Q149" s="1"/>
  <c r="K149"/>
  <c r="P149" s="1"/>
  <c r="L148"/>
  <c r="K148"/>
  <c r="P148" s="1"/>
  <c r="L147"/>
  <c r="K147"/>
  <c r="P147" s="1"/>
  <c r="L146"/>
  <c r="Q146" s="1"/>
  <c r="K146"/>
  <c r="P146" s="1"/>
  <c r="L145"/>
  <c r="Q145" s="1"/>
  <c r="K145"/>
  <c r="P145" s="1"/>
  <c r="L144"/>
  <c r="K144"/>
  <c r="P144" s="1"/>
  <c r="L143"/>
  <c r="K143"/>
  <c r="P143" s="1"/>
  <c r="L142"/>
  <c r="Q142" s="1"/>
  <c r="K142"/>
  <c r="P142" s="1"/>
  <c r="L141"/>
  <c r="Q141" s="1"/>
  <c r="K141"/>
  <c r="P141" s="1"/>
  <c r="L140"/>
  <c r="K140"/>
  <c r="P140" s="1"/>
  <c r="L139"/>
  <c r="K139"/>
  <c r="P139" s="1"/>
  <c r="L138"/>
  <c r="Q138" s="1"/>
  <c r="K138"/>
  <c r="P138" s="1"/>
  <c r="L137"/>
  <c r="Q137" s="1"/>
  <c r="K137"/>
  <c r="P137" s="1"/>
  <c r="L136"/>
  <c r="K136"/>
  <c r="P136" s="1"/>
  <c r="L135"/>
  <c r="K135"/>
  <c r="P135" s="1"/>
  <c r="L134"/>
  <c r="Q134" s="1"/>
  <c r="K134"/>
  <c r="P134" s="1"/>
  <c r="L133"/>
  <c r="Q133" s="1"/>
  <c r="K133"/>
  <c r="P133" s="1"/>
  <c r="L132"/>
  <c r="K132"/>
  <c r="L131"/>
  <c r="K131"/>
  <c r="P131" s="1"/>
  <c r="L130"/>
  <c r="Q130" s="1"/>
  <c r="K130"/>
  <c r="P130" s="1"/>
  <c r="L129"/>
  <c r="Q129" s="1"/>
  <c r="K129"/>
  <c r="P129" s="1"/>
  <c r="L128"/>
  <c r="K128"/>
  <c r="P128" s="1"/>
  <c r="L127"/>
  <c r="K127"/>
  <c r="P127" s="1"/>
  <c r="L126"/>
  <c r="Q126" s="1"/>
  <c r="K126"/>
  <c r="P126" s="1"/>
  <c r="L125"/>
  <c r="Q125" s="1"/>
  <c r="K125"/>
  <c r="P125" s="1"/>
  <c r="L124"/>
  <c r="K124"/>
  <c r="P124" s="1"/>
  <c r="L123"/>
  <c r="K123"/>
  <c r="P123" s="1"/>
  <c r="L122"/>
  <c r="Q122" s="1"/>
  <c r="K122"/>
  <c r="P122" s="1"/>
  <c r="L121"/>
  <c r="Q121" s="1"/>
  <c r="K121"/>
  <c r="P121" s="1"/>
  <c r="L120"/>
  <c r="K120"/>
  <c r="L119"/>
  <c r="K119"/>
  <c r="P119" s="1"/>
  <c r="L118"/>
  <c r="Q118" s="1"/>
  <c r="K118"/>
  <c r="P118" s="1"/>
  <c r="L117"/>
  <c r="Q117" s="1"/>
  <c r="K117"/>
  <c r="P117" s="1"/>
  <c r="L116"/>
  <c r="K116"/>
  <c r="P116" s="1"/>
  <c r="L115"/>
  <c r="K115"/>
  <c r="P115" s="1"/>
  <c r="L114"/>
  <c r="Q114" s="1"/>
  <c r="K114"/>
  <c r="P114" s="1"/>
  <c r="L113"/>
  <c r="Q113" s="1"/>
  <c r="K113"/>
  <c r="P113" s="1"/>
  <c r="L112"/>
  <c r="K112"/>
  <c r="P112" s="1"/>
  <c r="K111"/>
  <c r="L110"/>
  <c r="K110"/>
  <c r="P110" s="1"/>
  <c r="L109"/>
  <c r="K109"/>
  <c r="P109" s="1"/>
  <c r="L108"/>
  <c r="Q108" s="1"/>
  <c r="K108"/>
  <c r="P108" s="1"/>
  <c r="K107"/>
  <c r="L106"/>
  <c r="Q106" s="1"/>
  <c r="K106"/>
  <c r="P106" s="1"/>
  <c r="L105"/>
  <c r="Q105" s="1"/>
  <c r="K105"/>
  <c r="P105" s="1"/>
  <c r="L102"/>
  <c r="Q102" s="1"/>
  <c r="K102"/>
  <c r="P102" s="1"/>
  <c r="L101"/>
  <c r="Q101" s="1"/>
  <c r="K101"/>
  <c r="P101" s="1"/>
  <c r="L100"/>
  <c r="K100"/>
  <c r="L99"/>
  <c r="K99"/>
  <c r="P99" s="1"/>
  <c r="L98"/>
  <c r="Q98" s="1"/>
  <c r="K98"/>
  <c r="P98" s="1"/>
  <c r="L97"/>
  <c r="Q97" s="1"/>
  <c r="K97"/>
  <c r="P97" s="1"/>
  <c r="L96"/>
  <c r="K96"/>
  <c r="P96" s="1"/>
  <c r="L95"/>
  <c r="K95"/>
  <c r="P95" s="1"/>
  <c r="L94"/>
  <c r="Q94" s="1"/>
  <c r="K94"/>
  <c r="P94" s="1"/>
  <c r="L93"/>
  <c r="Q93" s="1"/>
  <c r="K93"/>
  <c r="P93" s="1"/>
  <c r="L92"/>
  <c r="K92"/>
  <c r="P92" s="1"/>
  <c r="L91"/>
  <c r="K91"/>
  <c r="P91" s="1"/>
  <c r="L90"/>
  <c r="Q90" s="1"/>
  <c r="K90"/>
  <c r="P90" s="1"/>
  <c r="L89"/>
  <c r="Q89" s="1"/>
  <c r="K89"/>
  <c r="P89" s="1"/>
  <c r="L88"/>
  <c r="K88"/>
  <c r="L87"/>
  <c r="K87"/>
  <c r="P87" s="1"/>
  <c r="L86"/>
  <c r="Q86" s="1"/>
  <c r="K86"/>
  <c r="P86" s="1"/>
  <c r="L85"/>
  <c r="Q85" s="1"/>
  <c r="K85"/>
  <c r="P85" s="1"/>
  <c r="L84"/>
  <c r="K84"/>
  <c r="P84" s="1"/>
  <c r="L83"/>
  <c r="K83"/>
  <c r="P83" s="1"/>
  <c r="L82"/>
  <c r="Q82" s="1"/>
  <c r="K82"/>
  <c r="P82" s="1"/>
  <c r="L81"/>
  <c r="Q81" s="1"/>
  <c r="K81"/>
  <c r="P81" s="1"/>
  <c r="L80"/>
  <c r="K80"/>
  <c r="P80" s="1"/>
  <c r="L79"/>
  <c r="K79"/>
  <c r="P79" s="1"/>
  <c r="L78"/>
  <c r="Q78" s="1"/>
  <c r="K78"/>
  <c r="P78" s="1"/>
  <c r="L77"/>
  <c r="Q77" s="1"/>
  <c r="K77"/>
  <c r="P77" s="1"/>
  <c r="K76"/>
  <c r="P76" s="1"/>
  <c r="L75"/>
  <c r="Q75" s="1"/>
  <c r="K75"/>
  <c r="P75" s="1"/>
  <c r="L74"/>
  <c r="K74"/>
  <c r="L73"/>
  <c r="K73"/>
  <c r="P73" s="1"/>
  <c r="L72"/>
  <c r="Q72" s="1"/>
  <c r="K72"/>
  <c r="P72" s="1"/>
  <c r="L71"/>
  <c r="Q71" s="1"/>
  <c r="K71"/>
  <c r="P71" s="1"/>
  <c r="L70"/>
  <c r="K70"/>
  <c r="P70" s="1"/>
  <c r="L69"/>
  <c r="K69"/>
  <c r="P69" s="1"/>
  <c r="L68"/>
  <c r="Q68" s="1"/>
  <c r="K68"/>
  <c r="P68" s="1"/>
  <c r="L67"/>
  <c r="Q67" s="1"/>
  <c r="K67"/>
  <c r="P67" s="1"/>
  <c r="L66"/>
  <c r="K66"/>
  <c r="P66" s="1"/>
  <c r="L59"/>
  <c r="K59"/>
  <c r="P59" s="1"/>
  <c r="L58"/>
  <c r="Q58" s="1"/>
  <c r="K58"/>
  <c r="P58" s="1"/>
  <c r="L57"/>
  <c r="Q57" s="1"/>
  <c r="K57"/>
  <c r="P57" s="1"/>
  <c r="L56"/>
  <c r="K56"/>
  <c r="L55"/>
  <c r="K55"/>
  <c r="P55" s="1"/>
  <c r="L54"/>
  <c r="Q54" s="1"/>
  <c r="K54"/>
  <c r="P54" s="1"/>
  <c r="L53"/>
  <c r="Q53" s="1"/>
  <c r="K53"/>
  <c r="P53" s="1"/>
  <c r="L52"/>
  <c r="K52"/>
  <c r="P52" s="1"/>
  <c r="L51"/>
  <c r="K51"/>
  <c r="P51" s="1"/>
  <c r="L50"/>
  <c r="Q50" s="1"/>
  <c r="K50"/>
  <c r="P50" s="1"/>
  <c r="L49"/>
  <c r="Q49" s="1"/>
  <c r="K49"/>
  <c r="P49" s="1"/>
  <c r="L48"/>
  <c r="K48"/>
  <c r="P48" s="1"/>
  <c r="L47"/>
  <c r="K47"/>
  <c r="P47" s="1"/>
  <c r="L46"/>
  <c r="Q46" s="1"/>
  <c r="K46"/>
  <c r="P46" s="1"/>
  <c r="L45"/>
  <c r="Q45" s="1"/>
  <c r="K45"/>
  <c r="P45" s="1"/>
  <c r="L44"/>
  <c r="K44"/>
  <c r="P44" s="1"/>
  <c r="L43"/>
  <c r="K43"/>
  <c r="P43" s="1"/>
  <c r="L42"/>
  <c r="Q42" s="1"/>
  <c r="K42"/>
  <c r="P42" s="1"/>
  <c r="L41"/>
  <c r="Q41" s="1"/>
  <c r="K41"/>
  <c r="P41" s="1"/>
  <c r="L40"/>
  <c r="K40"/>
  <c r="P40" s="1"/>
  <c r="L39"/>
  <c r="K39"/>
  <c r="P39" s="1"/>
  <c r="L38"/>
  <c r="Q38" s="1"/>
  <c r="K38"/>
  <c r="P38" s="1"/>
  <c r="L37"/>
  <c r="Q37" s="1"/>
  <c r="K37"/>
  <c r="P37" s="1"/>
  <c r="L36"/>
  <c r="K36"/>
  <c r="L35"/>
  <c r="K35"/>
  <c r="P35" s="1"/>
  <c r="L34"/>
  <c r="Q34" s="1"/>
  <c r="K34"/>
  <c r="P34" s="1"/>
  <c r="L33"/>
  <c r="Q33" s="1"/>
  <c r="K33"/>
  <c r="P33" s="1"/>
  <c r="L32"/>
  <c r="K32"/>
  <c r="L31"/>
  <c r="K31"/>
  <c r="P31" s="1"/>
  <c r="L30"/>
  <c r="Q30" s="1"/>
  <c r="K30"/>
  <c r="P30" s="1"/>
  <c r="L29"/>
  <c r="Q29" s="1"/>
  <c r="K29"/>
  <c r="P29" s="1"/>
  <c r="L22"/>
  <c r="K22"/>
  <c r="P22" s="1"/>
  <c r="L20"/>
  <c r="K20"/>
  <c r="P20" s="1"/>
  <c r="K19"/>
  <c r="P19" s="1"/>
  <c r="L18"/>
  <c r="Q18" s="1"/>
  <c r="K18"/>
  <c r="P18" s="1"/>
  <c r="L17"/>
  <c r="Q17" s="1"/>
  <c r="K17"/>
  <c r="P17" s="1"/>
  <c r="L16"/>
  <c r="K16"/>
  <c r="L14"/>
  <c r="K14"/>
  <c r="P14" s="1"/>
  <c r="L13"/>
  <c r="Q13" s="1"/>
  <c r="K13"/>
  <c r="P13" s="1"/>
  <c r="P12"/>
  <c r="P11"/>
  <c r="L10"/>
  <c r="K10"/>
  <c r="P10" s="1"/>
  <c r="L9"/>
  <c r="Q9" s="1"/>
  <c r="K9"/>
  <c r="P9" s="1"/>
  <c r="L8"/>
  <c r="Q8" s="1"/>
  <c r="K8"/>
  <c r="P8" s="1"/>
  <c r="L7"/>
  <c r="Q7" s="1"/>
  <c r="K7"/>
  <c r="P7" s="1"/>
  <c r="P551" i="5"/>
  <c r="K551"/>
  <c r="K550"/>
  <c r="P550" s="1"/>
  <c r="K549"/>
  <c r="P549" s="1"/>
  <c r="K548"/>
  <c r="P548" s="1"/>
  <c r="K547"/>
  <c r="P547" s="1"/>
  <c r="K546"/>
  <c r="P546" s="1"/>
  <c r="K545"/>
  <c r="P545" s="1"/>
  <c r="K544"/>
  <c r="P544" s="1"/>
  <c r="P543"/>
  <c r="K543"/>
  <c r="K542"/>
  <c r="K541"/>
  <c r="P540"/>
  <c r="K540"/>
  <c r="K539"/>
  <c r="P539" s="1"/>
  <c r="K538"/>
  <c r="P538" s="1"/>
  <c r="K537"/>
  <c r="K536"/>
  <c r="P536" s="1"/>
  <c r="P535"/>
  <c r="K535"/>
  <c r="K534"/>
  <c r="P534" s="1"/>
  <c r="K533"/>
  <c r="K532"/>
  <c r="K531"/>
  <c r="P531" s="1"/>
  <c r="K530"/>
  <c r="P530" s="1"/>
  <c r="K529"/>
  <c r="K528"/>
  <c r="K527"/>
  <c r="K526"/>
  <c r="P526" s="1"/>
  <c r="K525"/>
  <c r="P524"/>
  <c r="K524"/>
  <c r="K523"/>
  <c r="P523" s="1"/>
  <c r="D523"/>
  <c r="K522"/>
  <c r="K521"/>
  <c r="P521" s="1"/>
  <c r="P520"/>
  <c r="K520"/>
  <c r="K519"/>
  <c r="K518"/>
  <c r="P517"/>
  <c r="K517"/>
  <c r="K516"/>
  <c r="K515"/>
  <c r="P515" s="1"/>
  <c r="K514"/>
  <c r="K513"/>
  <c r="P513" s="1"/>
  <c r="P512"/>
  <c r="K512"/>
  <c r="K511"/>
  <c r="K510"/>
  <c r="K509"/>
  <c r="P509" s="1"/>
  <c r="K508"/>
  <c r="P508" s="1"/>
  <c r="K507"/>
  <c r="P507" s="1"/>
  <c r="K506"/>
  <c r="P505"/>
  <c r="K505"/>
  <c r="K504"/>
  <c r="P504" s="1"/>
  <c r="K503"/>
  <c r="K502"/>
  <c r="K501"/>
  <c r="K500"/>
  <c r="P500" s="1"/>
  <c r="K499"/>
  <c r="P499" s="1"/>
  <c r="K498"/>
  <c r="K497"/>
  <c r="P497" s="1"/>
  <c r="P496"/>
  <c r="K496"/>
  <c r="K495"/>
  <c r="K494"/>
  <c r="P493"/>
  <c r="K493"/>
  <c r="K492"/>
  <c r="P492" s="1"/>
  <c r="K491"/>
  <c r="K490"/>
  <c r="K489"/>
  <c r="P489" s="1"/>
  <c r="P488"/>
  <c r="K488"/>
  <c r="K487"/>
  <c r="K486"/>
  <c r="P485"/>
  <c r="K485"/>
  <c r="K484"/>
  <c r="P484" s="1"/>
  <c r="K483"/>
  <c r="P483" s="1"/>
  <c r="K482"/>
  <c r="K481"/>
  <c r="P481" s="1"/>
  <c r="K480"/>
  <c r="P479"/>
  <c r="K479"/>
  <c r="K478"/>
  <c r="P478" s="1"/>
  <c r="K477"/>
  <c r="K476"/>
  <c r="K475"/>
  <c r="K474"/>
  <c r="P474" s="1"/>
  <c r="K473"/>
  <c r="P473" s="1"/>
  <c r="K472"/>
  <c r="K471"/>
  <c r="P471" s="1"/>
  <c r="P470"/>
  <c r="K470"/>
  <c r="K469"/>
  <c r="K467"/>
  <c r="P467" s="1"/>
  <c r="K466"/>
  <c r="K465"/>
  <c r="P464"/>
  <c r="K464"/>
  <c r="K463"/>
  <c r="K462"/>
  <c r="K461"/>
  <c r="K460"/>
  <c r="K459"/>
  <c r="P459" s="1"/>
  <c r="K458"/>
  <c r="P458" s="1"/>
  <c r="K457"/>
  <c r="P456"/>
  <c r="K456"/>
  <c r="K455"/>
  <c r="P455" s="1"/>
  <c r="K454"/>
  <c r="P454" s="1"/>
  <c r="K453"/>
  <c r="P453" s="1"/>
  <c r="K452"/>
  <c r="P452" s="1"/>
  <c r="K451"/>
  <c r="P451" s="1"/>
  <c r="K450"/>
  <c r="P450" s="1"/>
  <c r="K449"/>
  <c r="K448"/>
  <c r="P448" s="1"/>
  <c r="K447"/>
  <c r="P447" s="1"/>
  <c r="K446"/>
  <c r="P446" s="1"/>
  <c r="K445"/>
  <c r="K444"/>
  <c r="P443"/>
  <c r="K443"/>
  <c r="K442"/>
  <c r="P442" s="1"/>
  <c r="K441"/>
  <c r="P440"/>
  <c r="K440"/>
  <c r="K439"/>
  <c r="P439" s="1"/>
  <c r="K438"/>
  <c r="P438" s="1"/>
  <c r="K437"/>
  <c r="K436"/>
  <c r="P436" s="1"/>
  <c r="P435"/>
  <c r="K435"/>
  <c r="K434"/>
  <c r="K433"/>
  <c r="P432"/>
  <c r="K432"/>
  <c r="K431"/>
  <c r="P431" s="1"/>
  <c r="K430"/>
  <c r="P430" s="1"/>
  <c r="K429"/>
  <c r="P429" s="1"/>
  <c r="K428"/>
  <c r="K427"/>
  <c r="K426"/>
  <c r="P426" s="1"/>
  <c r="K425"/>
  <c r="P425" s="1"/>
  <c r="K424"/>
  <c r="K423"/>
  <c r="K422"/>
  <c r="P422" s="1"/>
  <c r="P421"/>
  <c r="K421"/>
  <c r="K420"/>
  <c r="P420" s="1"/>
  <c r="K419"/>
  <c r="P419" s="1"/>
  <c r="K418"/>
  <c r="P418" s="1"/>
  <c r="K417"/>
  <c r="K416"/>
  <c r="P416" s="1"/>
  <c r="K415"/>
  <c r="P415" s="1"/>
  <c r="K414"/>
  <c r="K413"/>
  <c r="K412"/>
  <c r="P412" s="1"/>
  <c r="K411"/>
  <c r="K410"/>
  <c r="P410" s="1"/>
  <c r="K409"/>
  <c r="P408"/>
  <c r="K408"/>
  <c r="K407"/>
  <c r="P407" s="1"/>
  <c r="K406"/>
  <c r="P406" s="1"/>
  <c r="K405"/>
  <c r="K404"/>
  <c r="K403"/>
  <c r="K402"/>
  <c r="P402" s="1"/>
  <c r="K401"/>
  <c r="P401" s="1"/>
  <c r="K400"/>
  <c r="K399"/>
  <c r="K398"/>
  <c r="K397"/>
  <c r="K396"/>
  <c r="P396" s="1"/>
  <c r="K395"/>
  <c r="K394"/>
  <c r="K393"/>
  <c r="K392"/>
  <c r="P392" s="1"/>
  <c r="K391"/>
  <c r="K390"/>
  <c r="P390" s="1"/>
  <c r="K389"/>
  <c r="P389" s="1"/>
  <c r="K388"/>
  <c r="P388" s="1"/>
  <c r="K387"/>
  <c r="K386"/>
  <c r="K385"/>
  <c r="K384"/>
  <c r="P384" s="1"/>
  <c r="K383"/>
  <c r="K382"/>
  <c r="P382" s="1"/>
  <c r="K381"/>
  <c r="P381" s="1"/>
  <c r="K380"/>
  <c r="P380" s="1"/>
  <c r="K379"/>
  <c r="K378"/>
  <c r="K377"/>
  <c r="P377" s="1"/>
  <c r="K376"/>
  <c r="P376" s="1"/>
  <c r="K375"/>
  <c r="K374"/>
  <c r="P374" s="1"/>
  <c r="P373"/>
  <c r="K373"/>
  <c r="K372"/>
  <c r="P372" s="1"/>
  <c r="K371"/>
  <c r="K370"/>
  <c r="P370" s="1"/>
  <c r="K369"/>
  <c r="P369" s="1"/>
  <c r="K368"/>
  <c r="K367"/>
  <c r="K366"/>
  <c r="P366" s="1"/>
  <c r="K365"/>
  <c r="P365" s="1"/>
  <c r="K364"/>
  <c r="P364" s="1"/>
  <c r="K363"/>
  <c r="K362"/>
  <c r="P362" s="1"/>
  <c r="P361"/>
  <c r="K361"/>
  <c r="K360"/>
  <c r="K359"/>
  <c r="P359" s="1"/>
  <c r="K358"/>
  <c r="P358" s="1"/>
  <c r="K357"/>
  <c r="K356"/>
  <c r="P355"/>
  <c r="K355"/>
  <c r="K354"/>
  <c r="P354" s="1"/>
  <c r="K353"/>
  <c r="K352"/>
  <c r="P351"/>
  <c r="K351"/>
  <c r="K350"/>
  <c r="P350" s="1"/>
  <c r="K349"/>
  <c r="K348"/>
  <c r="K347"/>
  <c r="P347" s="1"/>
  <c r="K346"/>
  <c r="P346" s="1"/>
  <c r="K345"/>
  <c r="P345" s="1"/>
  <c r="K344"/>
  <c r="P344" s="1"/>
  <c r="K343"/>
  <c r="P342"/>
  <c r="K342"/>
  <c r="K341"/>
  <c r="P341" s="1"/>
  <c r="K340"/>
  <c r="P340" s="1"/>
  <c r="K339"/>
  <c r="K338"/>
  <c r="K337"/>
  <c r="P337" s="1"/>
  <c r="K336"/>
  <c r="P336" s="1"/>
  <c r="K335"/>
  <c r="K334"/>
  <c r="K333"/>
  <c r="P333" s="1"/>
  <c r="K332"/>
  <c r="P332" s="1"/>
  <c r="K331"/>
  <c r="K330"/>
  <c r="P330" s="1"/>
  <c r="K329"/>
  <c r="K328"/>
  <c r="P328" s="1"/>
  <c r="K327"/>
  <c r="K326"/>
  <c r="P326" s="1"/>
  <c r="K325"/>
  <c r="K324"/>
  <c r="P324" s="1"/>
  <c r="K323"/>
  <c r="P322"/>
  <c r="K322"/>
  <c r="K321"/>
  <c r="P321" s="1"/>
  <c r="K320"/>
  <c r="P320" s="1"/>
  <c r="K319"/>
  <c r="K318"/>
  <c r="K317"/>
  <c r="P317" s="1"/>
  <c r="K316"/>
  <c r="P316" s="1"/>
  <c r="K315"/>
  <c r="K314"/>
  <c r="P314" s="1"/>
  <c r="P313"/>
  <c r="K313"/>
  <c r="K312"/>
  <c r="P312" s="1"/>
  <c r="K311"/>
  <c r="K310"/>
  <c r="K309"/>
  <c r="P309" s="1"/>
  <c r="K308"/>
  <c r="P308" s="1"/>
  <c r="P307"/>
  <c r="K307"/>
  <c r="K306"/>
  <c r="P306" s="1"/>
  <c r="K305"/>
  <c r="K304"/>
  <c r="K303"/>
  <c r="P303" s="1"/>
  <c r="K302"/>
  <c r="P302" s="1"/>
  <c r="K301"/>
  <c r="K300"/>
  <c r="K299"/>
  <c r="P299" s="1"/>
  <c r="K298"/>
  <c r="P298" s="1"/>
  <c r="K297"/>
  <c r="K296"/>
  <c r="K295"/>
  <c r="P295" s="1"/>
  <c r="K294"/>
  <c r="P294" s="1"/>
  <c r="K293"/>
  <c r="K292"/>
  <c r="P292" s="1"/>
  <c r="P291"/>
  <c r="K291"/>
  <c r="K290"/>
  <c r="P290" s="1"/>
  <c r="K289"/>
  <c r="K288"/>
  <c r="K287"/>
  <c r="P287" s="1"/>
  <c r="K286"/>
  <c r="P286" s="1"/>
  <c r="K285"/>
  <c r="P284"/>
  <c r="K284"/>
  <c r="K283"/>
  <c r="K282"/>
  <c r="P282" s="1"/>
  <c r="K281"/>
  <c r="K280"/>
  <c r="K279"/>
  <c r="P279" s="1"/>
  <c r="K278"/>
  <c r="P278" s="1"/>
  <c r="K277"/>
  <c r="P277" s="1"/>
  <c r="K276"/>
  <c r="K275"/>
  <c r="K274"/>
  <c r="P274" s="1"/>
  <c r="K273"/>
  <c r="K272"/>
  <c r="K271"/>
  <c r="P271" s="1"/>
  <c r="K270"/>
  <c r="P269"/>
  <c r="K269"/>
  <c r="K268"/>
  <c r="P268" s="1"/>
  <c r="K267"/>
  <c r="K266"/>
  <c r="K265"/>
  <c r="P265" s="1"/>
  <c r="K264"/>
  <c r="P263"/>
  <c r="K263"/>
  <c r="K262"/>
  <c r="K261"/>
  <c r="K260"/>
  <c r="K259"/>
  <c r="K258"/>
  <c r="K257"/>
  <c r="P256"/>
  <c r="K256"/>
  <c r="K255"/>
  <c r="P255" s="1"/>
  <c r="K254"/>
  <c r="P254" s="1"/>
  <c r="K253"/>
  <c r="P253" s="1"/>
  <c r="K252"/>
  <c r="P252" s="1"/>
  <c r="P251"/>
  <c r="K251"/>
  <c r="K250"/>
  <c r="P250" s="1"/>
  <c r="K249"/>
  <c r="K248"/>
  <c r="K247"/>
  <c r="P247" s="1"/>
  <c r="K246"/>
  <c r="K245"/>
  <c r="K244"/>
  <c r="K243"/>
  <c r="P243" s="1"/>
  <c r="K242"/>
  <c r="P242" s="1"/>
  <c r="K241"/>
  <c r="P241" s="1"/>
  <c r="K240"/>
  <c r="K239"/>
  <c r="P239" s="1"/>
  <c r="K238"/>
  <c r="K237"/>
  <c r="P237" s="1"/>
  <c r="K236"/>
  <c r="P236" s="1"/>
  <c r="K235"/>
  <c r="K234"/>
  <c r="P234" s="1"/>
  <c r="K233"/>
  <c r="K232"/>
  <c r="K231"/>
  <c r="P230"/>
  <c r="K230"/>
  <c r="K229"/>
  <c r="K228"/>
  <c r="P228" s="1"/>
  <c r="K227"/>
  <c r="K226"/>
  <c r="P226" s="1"/>
  <c r="P225"/>
  <c r="K225"/>
  <c r="K224"/>
  <c r="P224" s="1"/>
  <c r="K223"/>
  <c r="K222"/>
  <c r="P222" s="1"/>
  <c r="K221"/>
  <c r="P221" s="1"/>
  <c r="K220"/>
  <c r="P220" s="1"/>
  <c r="K219"/>
  <c r="P218"/>
  <c r="K218"/>
  <c r="K217"/>
  <c r="K216"/>
  <c r="K215"/>
  <c r="K214"/>
  <c r="P214" s="1"/>
  <c r="K213"/>
  <c r="P213" s="1"/>
  <c r="K212"/>
  <c r="P212" s="1"/>
  <c r="K211"/>
  <c r="P211" s="1"/>
  <c r="K210"/>
  <c r="P209"/>
  <c r="K209"/>
  <c r="K208"/>
  <c r="K207"/>
  <c r="P206"/>
  <c r="K206"/>
  <c r="K205"/>
  <c r="P205" s="1"/>
  <c r="K204"/>
  <c r="P204" s="1"/>
  <c r="K203"/>
  <c r="K202"/>
  <c r="P202" s="1"/>
  <c r="K201"/>
  <c r="L200"/>
  <c r="K200"/>
  <c r="L199"/>
  <c r="K199"/>
  <c r="P198"/>
  <c r="P197"/>
  <c r="L197"/>
  <c r="K197"/>
  <c r="J197" s="1"/>
  <c r="L196"/>
  <c r="K196"/>
  <c r="L195"/>
  <c r="K195"/>
  <c r="P195" s="1"/>
  <c r="L194"/>
  <c r="K194"/>
  <c r="P194" s="1"/>
  <c r="L193"/>
  <c r="K193"/>
  <c r="L192"/>
  <c r="K192"/>
  <c r="L191"/>
  <c r="K191"/>
  <c r="L190"/>
  <c r="K190"/>
  <c r="L189"/>
  <c r="K189"/>
  <c r="P188"/>
  <c r="L188"/>
  <c r="K188"/>
  <c r="J188"/>
  <c r="L187"/>
  <c r="K187"/>
  <c r="P187" s="1"/>
  <c r="J187"/>
  <c r="L186"/>
  <c r="K186"/>
  <c r="P186" s="1"/>
  <c r="L185"/>
  <c r="K185"/>
  <c r="L184"/>
  <c r="K184"/>
  <c r="P184" s="1"/>
  <c r="P183"/>
  <c r="L183"/>
  <c r="K183"/>
  <c r="J183" s="1"/>
  <c r="L182"/>
  <c r="K182"/>
  <c r="P182" s="1"/>
  <c r="L181"/>
  <c r="K181"/>
  <c r="P180"/>
  <c r="L180"/>
  <c r="K180"/>
  <c r="J180" s="1"/>
  <c r="L179"/>
  <c r="K179"/>
  <c r="P179" s="1"/>
  <c r="J179"/>
  <c r="L178"/>
  <c r="K178"/>
  <c r="L177"/>
  <c r="K177"/>
  <c r="L176"/>
  <c r="K176"/>
  <c r="P176" s="1"/>
  <c r="P175"/>
  <c r="L175"/>
  <c r="K175"/>
  <c r="J175" s="1"/>
  <c r="L174"/>
  <c r="K174"/>
  <c r="P174" s="1"/>
  <c r="L173"/>
  <c r="K173"/>
  <c r="L172"/>
  <c r="K172"/>
  <c r="J172" s="1"/>
  <c r="L171"/>
  <c r="K171"/>
  <c r="J171" s="1"/>
  <c r="Q171" s="1"/>
  <c r="L170"/>
  <c r="K170"/>
  <c r="P170" s="1"/>
  <c r="L169"/>
  <c r="K169"/>
  <c r="L168"/>
  <c r="K168"/>
  <c r="J168" s="1"/>
  <c r="L167"/>
  <c r="K167"/>
  <c r="J167" s="1"/>
  <c r="Q167" s="1"/>
  <c r="L166"/>
  <c r="K166"/>
  <c r="P166" s="1"/>
  <c r="L165"/>
  <c r="K165"/>
  <c r="L164"/>
  <c r="K164"/>
  <c r="J164" s="1"/>
  <c r="L163"/>
  <c r="K163"/>
  <c r="P163" s="1"/>
  <c r="L162"/>
  <c r="K162"/>
  <c r="P162" s="1"/>
  <c r="L161"/>
  <c r="K161"/>
  <c r="L160"/>
  <c r="K160"/>
  <c r="P160" s="1"/>
  <c r="P159"/>
  <c r="L159"/>
  <c r="K159"/>
  <c r="J159" s="1"/>
  <c r="Q159" s="1"/>
  <c r="L158"/>
  <c r="K158"/>
  <c r="P158" s="1"/>
  <c r="L157"/>
  <c r="K157"/>
  <c r="P156"/>
  <c r="L156"/>
  <c r="K156"/>
  <c r="J156" s="1"/>
  <c r="Q156" s="1"/>
  <c r="L155"/>
  <c r="K155"/>
  <c r="P155" s="1"/>
  <c r="L154"/>
  <c r="K154"/>
  <c r="P154" s="1"/>
  <c r="L153"/>
  <c r="K153"/>
  <c r="L152"/>
  <c r="K152"/>
  <c r="P152" s="1"/>
  <c r="J152"/>
  <c r="P151"/>
  <c r="L151"/>
  <c r="K151"/>
  <c r="J151"/>
  <c r="L150"/>
  <c r="K150"/>
  <c r="P150" s="1"/>
  <c r="L149"/>
  <c r="K149"/>
  <c r="P148"/>
  <c r="L148"/>
  <c r="K148"/>
  <c r="J148"/>
  <c r="L147"/>
  <c r="K147"/>
  <c r="L146"/>
  <c r="K146"/>
  <c r="P146" s="1"/>
  <c r="L145"/>
  <c r="K145"/>
  <c r="L144"/>
  <c r="K144"/>
  <c r="J144" s="1"/>
  <c r="L143"/>
  <c r="K143"/>
  <c r="L142"/>
  <c r="K142"/>
  <c r="P142" s="1"/>
  <c r="L141"/>
  <c r="K141"/>
  <c r="L140"/>
  <c r="K140"/>
  <c r="L139"/>
  <c r="K139"/>
  <c r="J139" s="1"/>
  <c r="L138"/>
  <c r="K138"/>
  <c r="P138" s="1"/>
  <c r="L137"/>
  <c r="K137"/>
  <c r="P136"/>
  <c r="L136"/>
  <c r="K136"/>
  <c r="J136" s="1"/>
  <c r="L135"/>
  <c r="K135"/>
  <c r="L134"/>
  <c r="K134"/>
  <c r="P134" s="1"/>
  <c r="L133"/>
  <c r="K133"/>
  <c r="L132"/>
  <c r="K132"/>
  <c r="L131"/>
  <c r="K131"/>
  <c r="J131" s="1"/>
  <c r="L130"/>
  <c r="K130"/>
  <c r="P130" s="1"/>
  <c r="J130"/>
  <c r="L129"/>
  <c r="K129"/>
  <c r="L128"/>
  <c r="K128"/>
  <c r="P128" s="1"/>
  <c r="J128"/>
  <c r="L127"/>
  <c r="K127"/>
  <c r="P127" s="1"/>
  <c r="J127"/>
  <c r="L126"/>
  <c r="K126"/>
  <c r="P126" s="1"/>
  <c r="L125"/>
  <c r="K125"/>
  <c r="J125" s="1"/>
  <c r="L124"/>
  <c r="K124"/>
  <c r="J124" s="1"/>
  <c r="Q124" s="1"/>
  <c r="L123"/>
  <c r="K123"/>
  <c r="J123" s="1"/>
  <c r="Q123" s="1"/>
  <c r="L122"/>
  <c r="K122"/>
  <c r="P122" s="1"/>
  <c r="J122"/>
  <c r="P121"/>
  <c r="L121"/>
  <c r="K121"/>
  <c r="J121" s="1"/>
  <c r="L120"/>
  <c r="K120"/>
  <c r="J120" s="1"/>
  <c r="Q120" s="1"/>
  <c r="L119"/>
  <c r="K119"/>
  <c r="J119" s="1"/>
  <c r="L118"/>
  <c r="K118"/>
  <c r="P118" s="1"/>
  <c r="L117"/>
  <c r="K117"/>
  <c r="J117" s="1"/>
  <c r="L116"/>
  <c r="K116"/>
  <c r="P116" s="1"/>
  <c r="J116"/>
  <c r="Q116" s="1"/>
  <c r="L115"/>
  <c r="K115"/>
  <c r="P115" s="1"/>
  <c r="L114"/>
  <c r="K114"/>
  <c r="P114" s="1"/>
  <c r="L113"/>
  <c r="K113"/>
  <c r="J113" s="1"/>
  <c r="P112"/>
  <c r="L112"/>
  <c r="K112"/>
  <c r="J112" s="1"/>
  <c r="L111"/>
  <c r="K111"/>
  <c r="L110"/>
  <c r="K110"/>
  <c r="P110" s="1"/>
  <c r="L109"/>
  <c r="K109"/>
  <c r="J109" s="1"/>
  <c r="L108"/>
  <c r="K108"/>
  <c r="L107"/>
  <c r="K107"/>
  <c r="K106"/>
  <c r="P106" s="1"/>
  <c r="L105"/>
  <c r="K105"/>
  <c r="P105" s="1"/>
  <c r="P104"/>
  <c r="L104"/>
  <c r="K104"/>
  <c r="J104" s="1"/>
  <c r="P103"/>
  <c r="L103"/>
  <c r="K103"/>
  <c r="J103" s="1"/>
  <c r="L102"/>
  <c r="K102"/>
  <c r="L101"/>
  <c r="K101"/>
  <c r="P101" s="1"/>
  <c r="J101"/>
  <c r="L100"/>
  <c r="K100"/>
  <c r="K99"/>
  <c r="L98"/>
  <c r="K98"/>
  <c r="J98" s="1"/>
  <c r="L97"/>
  <c r="K97"/>
  <c r="P97" s="1"/>
  <c r="P96"/>
  <c r="L96"/>
  <c r="K96"/>
  <c r="J96" s="1"/>
  <c r="K95"/>
  <c r="L94"/>
  <c r="K94"/>
  <c r="J94" s="1"/>
  <c r="L93"/>
  <c r="K93"/>
  <c r="P93" s="1"/>
  <c r="P89"/>
  <c r="L89"/>
  <c r="K89"/>
  <c r="J89" s="1"/>
  <c r="K88"/>
  <c r="P88" s="1"/>
  <c r="L87"/>
  <c r="K87"/>
  <c r="P87" s="1"/>
  <c r="L86"/>
  <c r="K86"/>
  <c r="J86" s="1"/>
  <c r="L85"/>
  <c r="K85"/>
  <c r="L84"/>
  <c r="K84"/>
  <c r="J84" s="1"/>
  <c r="Q84" s="1"/>
  <c r="L83"/>
  <c r="K83"/>
  <c r="P83" s="1"/>
  <c r="P82"/>
  <c r="L82"/>
  <c r="K82"/>
  <c r="J82" s="1"/>
  <c r="L81"/>
  <c r="K81"/>
  <c r="P81" s="1"/>
  <c r="L80"/>
  <c r="K80"/>
  <c r="J80" s="1"/>
  <c r="Q80" s="1"/>
  <c r="L79"/>
  <c r="K79"/>
  <c r="P79" s="1"/>
  <c r="L78"/>
  <c r="K78"/>
  <c r="J78" s="1"/>
  <c r="L77"/>
  <c r="K77"/>
  <c r="P77" s="1"/>
  <c r="J77"/>
  <c r="Q77" s="1"/>
  <c r="L76"/>
  <c r="K76"/>
  <c r="P76" s="1"/>
  <c r="L75"/>
  <c r="K75"/>
  <c r="P75" s="1"/>
  <c r="L74"/>
  <c r="K74"/>
  <c r="J74" s="1"/>
  <c r="L73"/>
  <c r="K73"/>
  <c r="J73" s="1"/>
  <c r="L72"/>
  <c r="K72"/>
  <c r="J72" s="1"/>
  <c r="L71"/>
  <c r="K71"/>
  <c r="P71" s="1"/>
  <c r="L70"/>
  <c r="K70"/>
  <c r="J70" s="1"/>
  <c r="L69"/>
  <c r="K69"/>
  <c r="J69" s="1"/>
  <c r="L68"/>
  <c r="K68"/>
  <c r="L67"/>
  <c r="K67"/>
  <c r="P67" s="1"/>
  <c r="P66"/>
  <c r="L66"/>
  <c r="K66"/>
  <c r="J66" s="1"/>
  <c r="L65"/>
  <c r="K65"/>
  <c r="J65" s="1"/>
  <c r="Q65" s="1"/>
  <c r="L64"/>
  <c r="K64"/>
  <c r="J64" s="1"/>
  <c r="L63"/>
  <c r="Q63" s="1"/>
  <c r="K63"/>
  <c r="P63" s="1"/>
  <c r="K62"/>
  <c r="P62" s="1"/>
  <c r="L61"/>
  <c r="K61"/>
  <c r="P61" s="1"/>
  <c r="L60"/>
  <c r="K60"/>
  <c r="J60" s="1"/>
  <c r="P59"/>
  <c r="L59"/>
  <c r="K59"/>
  <c r="J59"/>
  <c r="L58"/>
  <c r="K58"/>
  <c r="L57"/>
  <c r="K57"/>
  <c r="P56"/>
  <c r="L56"/>
  <c r="K56"/>
  <c r="J56" s="1"/>
  <c r="L55"/>
  <c r="K55"/>
  <c r="P55" s="1"/>
  <c r="L54"/>
  <c r="K54"/>
  <c r="P54" s="1"/>
  <c r="L53"/>
  <c r="K53"/>
  <c r="P53" s="1"/>
  <c r="L52"/>
  <c r="K52"/>
  <c r="J52" s="1"/>
  <c r="L51"/>
  <c r="K51"/>
  <c r="P51" s="1"/>
  <c r="J51"/>
  <c r="Q51" s="1"/>
  <c r="L50"/>
  <c r="K50"/>
  <c r="P50" s="1"/>
  <c r="L49"/>
  <c r="K49"/>
  <c r="P49" s="1"/>
  <c r="L48"/>
  <c r="K48"/>
  <c r="J48" s="1"/>
  <c r="L47"/>
  <c r="K47"/>
  <c r="L46"/>
  <c r="K46"/>
  <c r="J46" s="1"/>
  <c r="L45"/>
  <c r="K45"/>
  <c r="P45" s="1"/>
  <c r="L44"/>
  <c r="K44"/>
  <c r="J44" s="1"/>
  <c r="L43"/>
  <c r="K43"/>
  <c r="J43" s="1"/>
  <c r="L42"/>
  <c r="K42"/>
  <c r="P42" s="1"/>
  <c r="L41"/>
  <c r="K41"/>
  <c r="P41" s="1"/>
  <c r="L40"/>
  <c r="K40"/>
  <c r="J40" s="1"/>
  <c r="L39"/>
  <c r="K39"/>
  <c r="P39" s="1"/>
  <c r="J39"/>
  <c r="Q39" s="1"/>
  <c r="L38"/>
  <c r="K38"/>
  <c r="P38" s="1"/>
  <c r="L37"/>
  <c r="K37"/>
  <c r="P37" s="1"/>
  <c r="L36"/>
  <c r="K36"/>
  <c r="J36" s="1"/>
  <c r="L35"/>
  <c r="K35"/>
  <c r="P35" s="1"/>
  <c r="L34"/>
  <c r="K34"/>
  <c r="P34" s="1"/>
  <c r="L33"/>
  <c r="K33"/>
  <c r="P33" s="1"/>
  <c r="L32"/>
  <c r="K32"/>
  <c r="J32" s="1"/>
  <c r="P31"/>
  <c r="L31"/>
  <c r="K31"/>
  <c r="J31"/>
  <c r="P30"/>
  <c r="L30"/>
  <c r="K30"/>
  <c r="J30" s="1"/>
  <c r="L29"/>
  <c r="K29"/>
  <c r="P29" s="1"/>
  <c r="L28"/>
  <c r="K28"/>
  <c r="J28" s="1"/>
  <c r="P27"/>
  <c r="L27"/>
  <c r="K27"/>
  <c r="J27"/>
  <c r="P26"/>
  <c r="L26"/>
  <c r="K26"/>
  <c r="J26"/>
  <c r="L25"/>
  <c r="K25"/>
  <c r="L24"/>
  <c r="K24"/>
  <c r="J24" s="1"/>
  <c r="L23"/>
  <c r="K23"/>
  <c r="P23" s="1"/>
  <c r="L22"/>
  <c r="K22"/>
  <c r="P22" s="1"/>
  <c r="L21"/>
  <c r="K21"/>
  <c r="P21" s="1"/>
  <c r="L20"/>
  <c r="K20"/>
  <c r="J20" s="1"/>
  <c r="L19"/>
  <c r="K19"/>
  <c r="P19" s="1"/>
  <c r="J19"/>
  <c r="Q19" s="1"/>
  <c r="K18"/>
  <c r="P18" s="1"/>
  <c r="L17"/>
  <c r="K17"/>
  <c r="P17" s="1"/>
  <c r="L16"/>
  <c r="K16"/>
  <c r="P16" s="1"/>
  <c r="L15"/>
  <c r="K15"/>
  <c r="J15" s="1"/>
  <c r="P14"/>
  <c r="L14"/>
  <c r="K14"/>
  <c r="J14" s="1"/>
  <c r="L13"/>
  <c r="K13"/>
  <c r="J13" s="1"/>
  <c r="P12"/>
  <c r="P11"/>
  <c r="L10"/>
  <c r="K10"/>
  <c r="P10" s="1"/>
  <c r="L9"/>
  <c r="K9"/>
  <c r="J9" s="1"/>
  <c r="L8"/>
  <c r="K8"/>
  <c r="P8" s="1"/>
  <c r="L7"/>
  <c r="K7"/>
  <c r="J7" s="1"/>
  <c r="K482" i="4"/>
  <c r="L8"/>
  <c r="L9"/>
  <c r="L10"/>
  <c r="L13"/>
  <c r="L14"/>
  <c r="L15"/>
  <c r="L16"/>
  <c r="L17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3"/>
  <c r="Q63" s="1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9"/>
  <c r="L93"/>
  <c r="L94"/>
  <c r="L96"/>
  <c r="L97"/>
  <c r="L98"/>
  <c r="L100"/>
  <c r="L101"/>
  <c r="L102"/>
  <c r="L103"/>
  <c r="L104"/>
  <c r="L105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9"/>
  <c r="L200"/>
  <c r="L7"/>
  <c r="K551"/>
  <c r="P551" s="1"/>
  <c r="K550"/>
  <c r="P550" s="1"/>
  <c r="K549"/>
  <c r="P549" s="1"/>
  <c r="K548"/>
  <c r="P548" s="1"/>
  <c r="K547"/>
  <c r="P547" s="1"/>
  <c r="K546"/>
  <c r="P546" s="1"/>
  <c r="K545"/>
  <c r="P545" s="1"/>
  <c r="K544"/>
  <c r="P544" s="1"/>
  <c r="K543"/>
  <c r="K542"/>
  <c r="K541"/>
  <c r="P541" s="1"/>
  <c r="K540"/>
  <c r="K539"/>
  <c r="K538"/>
  <c r="K537"/>
  <c r="P537" s="1"/>
  <c r="K536"/>
  <c r="K535"/>
  <c r="K534"/>
  <c r="K533"/>
  <c r="P533" s="1"/>
  <c r="K532"/>
  <c r="K531"/>
  <c r="K530"/>
  <c r="K529"/>
  <c r="P529" s="1"/>
  <c r="K528"/>
  <c r="K527"/>
  <c r="K526"/>
  <c r="K525"/>
  <c r="K524"/>
  <c r="K523"/>
  <c r="D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P484" s="1"/>
  <c r="K483"/>
  <c r="P483" s="1"/>
  <c r="K481"/>
  <c r="K480"/>
  <c r="K479"/>
  <c r="K478"/>
  <c r="K477"/>
  <c r="K476"/>
  <c r="K475"/>
  <c r="K474"/>
  <c r="K473"/>
  <c r="K472"/>
  <c r="K471"/>
  <c r="K470"/>
  <c r="K469"/>
  <c r="K467"/>
  <c r="K466"/>
  <c r="K465"/>
  <c r="K464"/>
  <c r="K463"/>
  <c r="K462"/>
  <c r="K461"/>
  <c r="K460"/>
  <c r="K459"/>
  <c r="K458"/>
  <c r="K457"/>
  <c r="K456"/>
  <c r="K455"/>
  <c r="K454"/>
  <c r="P454" s="1"/>
  <c r="K453"/>
  <c r="K452"/>
  <c r="P452" s="1"/>
  <c r="K451"/>
  <c r="P451" s="1"/>
  <c r="K450"/>
  <c r="P450" s="1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P429" s="1"/>
  <c r="K428"/>
  <c r="P428" s="1"/>
  <c r="K427"/>
  <c r="K426"/>
  <c r="P426" s="1"/>
  <c r="K425"/>
  <c r="K424"/>
  <c r="K423"/>
  <c r="K422"/>
  <c r="K421"/>
  <c r="K420"/>
  <c r="P420" s="1"/>
  <c r="K419"/>
  <c r="P419" s="1"/>
  <c r="K418"/>
  <c r="K417"/>
  <c r="P417" s="1"/>
  <c r="K416"/>
  <c r="K415"/>
  <c r="P415" s="1"/>
  <c r="K414"/>
  <c r="K413"/>
  <c r="P413" s="1"/>
  <c r="K412"/>
  <c r="K411"/>
  <c r="P411" s="1"/>
  <c r="K410"/>
  <c r="K409"/>
  <c r="P409" s="1"/>
  <c r="K408"/>
  <c r="K407"/>
  <c r="P407" s="1"/>
  <c r="K406"/>
  <c r="K405"/>
  <c r="P405" s="1"/>
  <c r="K404"/>
  <c r="K403"/>
  <c r="K402"/>
  <c r="P402" s="1"/>
  <c r="K401"/>
  <c r="P401" s="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P383" s="1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P362" s="1"/>
  <c r="K361"/>
  <c r="P361" s="1"/>
  <c r="K360"/>
  <c r="K359"/>
  <c r="K358"/>
  <c r="K357"/>
  <c r="K356"/>
  <c r="K355"/>
  <c r="K354"/>
  <c r="K353"/>
  <c r="K352"/>
  <c r="K351"/>
  <c r="K350"/>
  <c r="K349"/>
  <c r="K348"/>
  <c r="K347"/>
  <c r="K346"/>
  <c r="K345"/>
  <c r="P345" s="1"/>
  <c r="K344"/>
  <c r="P344" s="1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P321" s="1"/>
  <c r="K320"/>
  <c r="K319"/>
  <c r="P319" s="1"/>
  <c r="K318"/>
  <c r="K317"/>
  <c r="P317" s="1"/>
  <c r="K316"/>
  <c r="K315"/>
  <c r="P315" s="1"/>
  <c r="K314"/>
  <c r="K313"/>
  <c r="P313" s="1"/>
  <c r="K312"/>
  <c r="K311"/>
  <c r="P311" s="1"/>
  <c r="K310"/>
  <c r="K309"/>
  <c r="P309" s="1"/>
  <c r="K308"/>
  <c r="P308" s="1"/>
  <c r="K307"/>
  <c r="P307" s="1"/>
  <c r="K306"/>
  <c r="K305"/>
  <c r="P305" s="1"/>
  <c r="K304"/>
  <c r="K303"/>
  <c r="P303" s="1"/>
  <c r="K302"/>
  <c r="K301"/>
  <c r="P301" s="1"/>
  <c r="K300"/>
  <c r="K299"/>
  <c r="P299" s="1"/>
  <c r="K298"/>
  <c r="K297"/>
  <c r="P297" s="1"/>
  <c r="K296"/>
  <c r="K295"/>
  <c r="P295" s="1"/>
  <c r="K294"/>
  <c r="K293"/>
  <c r="P293" s="1"/>
  <c r="K292"/>
  <c r="K291"/>
  <c r="P291" s="1"/>
  <c r="K290"/>
  <c r="K289"/>
  <c r="P289" s="1"/>
  <c r="K288"/>
  <c r="K287"/>
  <c r="P287" s="1"/>
  <c r="K286"/>
  <c r="K285"/>
  <c r="P285" s="1"/>
  <c r="K284"/>
  <c r="K283"/>
  <c r="P283" s="1"/>
  <c r="K282"/>
  <c r="K281"/>
  <c r="P281" s="1"/>
  <c r="K280"/>
  <c r="K279"/>
  <c r="P279" s="1"/>
  <c r="K278"/>
  <c r="K277"/>
  <c r="P277" s="1"/>
  <c r="K276"/>
  <c r="K275"/>
  <c r="K274"/>
  <c r="P274" s="1"/>
  <c r="K273"/>
  <c r="P273" s="1"/>
  <c r="K272"/>
  <c r="K271"/>
  <c r="P271" s="1"/>
  <c r="K270"/>
  <c r="K269"/>
  <c r="K268"/>
  <c r="K267"/>
  <c r="K266"/>
  <c r="K265"/>
  <c r="P265" s="1"/>
  <c r="K264"/>
  <c r="K263"/>
  <c r="K262"/>
  <c r="K261"/>
  <c r="K260"/>
  <c r="K259"/>
  <c r="K258"/>
  <c r="K257"/>
  <c r="K256"/>
  <c r="K255"/>
  <c r="P255" s="1"/>
  <c r="K254"/>
  <c r="P254" s="1"/>
  <c r="K253"/>
  <c r="P253" s="1"/>
  <c r="K252"/>
  <c r="P252" s="1"/>
  <c r="K251"/>
  <c r="K250"/>
  <c r="K249"/>
  <c r="K248"/>
  <c r="K247"/>
  <c r="K246"/>
  <c r="K245"/>
  <c r="K244"/>
  <c r="K243"/>
  <c r="K242"/>
  <c r="K241"/>
  <c r="K240"/>
  <c r="K239"/>
  <c r="K238"/>
  <c r="K237"/>
  <c r="P237" s="1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P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P106" s="1"/>
  <c r="K105"/>
  <c r="P105" s="1"/>
  <c r="K104"/>
  <c r="K103"/>
  <c r="P103" s="1"/>
  <c r="K102"/>
  <c r="K101"/>
  <c r="P101" s="1"/>
  <c r="K100"/>
  <c r="K99"/>
  <c r="K98"/>
  <c r="P98" s="1"/>
  <c r="K97"/>
  <c r="J97" s="1"/>
  <c r="K96"/>
  <c r="K95"/>
  <c r="K94"/>
  <c r="P94" s="1"/>
  <c r="K93"/>
  <c r="P93" s="1"/>
  <c r="K89"/>
  <c r="K88"/>
  <c r="P88" s="1"/>
  <c r="K87"/>
  <c r="J87" s="1"/>
  <c r="K86"/>
  <c r="K85"/>
  <c r="J85" s="1"/>
  <c r="K84"/>
  <c r="K83"/>
  <c r="J83" s="1"/>
  <c r="K82"/>
  <c r="K81"/>
  <c r="J81" s="1"/>
  <c r="K80"/>
  <c r="K79"/>
  <c r="J79" s="1"/>
  <c r="K78"/>
  <c r="K77"/>
  <c r="J77" s="1"/>
  <c r="K76"/>
  <c r="K75"/>
  <c r="J75" s="1"/>
  <c r="K74"/>
  <c r="K73"/>
  <c r="J73" s="1"/>
  <c r="K72"/>
  <c r="K71"/>
  <c r="J71" s="1"/>
  <c r="K70"/>
  <c r="K69"/>
  <c r="J69" s="1"/>
  <c r="K68"/>
  <c r="K67"/>
  <c r="J67" s="1"/>
  <c r="K66"/>
  <c r="K65"/>
  <c r="J65" s="1"/>
  <c r="K64"/>
  <c r="K63"/>
  <c r="P63" s="1"/>
  <c r="K62"/>
  <c r="P62" s="1"/>
  <c r="K61"/>
  <c r="J61" s="1"/>
  <c r="K60"/>
  <c r="K59"/>
  <c r="J59" s="1"/>
  <c r="K58"/>
  <c r="K57"/>
  <c r="J57" s="1"/>
  <c r="K56"/>
  <c r="K55"/>
  <c r="J55" s="1"/>
  <c r="K54"/>
  <c r="K53"/>
  <c r="K52"/>
  <c r="K51"/>
  <c r="J51" s="1"/>
  <c r="K50"/>
  <c r="K49"/>
  <c r="J49" s="1"/>
  <c r="K48"/>
  <c r="K47"/>
  <c r="J47" s="1"/>
  <c r="K46"/>
  <c r="K45"/>
  <c r="J45" s="1"/>
  <c r="K44"/>
  <c r="K43"/>
  <c r="J43" s="1"/>
  <c r="K42"/>
  <c r="K41"/>
  <c r="J41" s="1"/>
  <c r="K40"/>
  <c r="K39"/>
  <c r="J39" s="1"/>
  <c r="K38"/>
  <c r="K37"/>
  <c r="J37" s="1"/>
  <c r="K36"/>
  <c r="K35"/>
  <c r="J35" s="1"/>
  <c r="K34"/>
  <c r="K33"/>
  <c r="J33" s="1"/>
  <c r="K32"/>
  <c r="K31"/>
  <c r="J31" s="1"/>
  <c r="K30"/>
  <c r="K29"/>
  <c r="J29" s="1"/>
  <c r="K28"/>
  <c r="K27"/>
  <c r="J27" s="1"/>
  <c r="K26"/>
  <c r="K25"/>
  <c r="J25" s="1"/>
  <c r="K24"/>
  <c r="K23"/>
  <c r="J23" s="1"/>
  <c r="K22"/>
  <c r="K21"/>
  <c r="J21" s="1"/>
  <c r="K20"/>
  <c r="K19"/>
  <c r="J19" s="1"/>
  <c r="K18"/>
  <c r="P18" s="1"/>
  <c r="K17"/>
  <c r="J17" s="1"/>
  <c r="K16"/>
  <c r="P16" s="1"/>
  <c r="K15"/>
  <c r="J15" s="1"/>
  <c r="K14"/>
  <c r="J14" s="1"/>
  <c r="K13"/>
  <c r="P13" s="1"/>
  <c r="P12"/>
  <c r="P11"/>
  <c r="K10"/>
  <c r="J10" s="1"/>
  <c r="K9"/>
  <c r="P9" s="1"/>
  <c r="K8"/>
  <c r="J8" s="1"/>
  <c r="K7"/>
  <c r="J7" s="1"/>
  <c r="N549" i="1"/>
  <c r="K544"/>
  <c r="N544" s="1"/>
  <c r="K545"/>
  <c r="N545" s="1"/>
  <c r="K546"/>
  <c r="N546" s="1"/>
  <c r="K547"/>
  <c r="N547" s="1"/>
  <c r="K548"/>
  <c r="N548" s="1"/>
  <c r="K549"/>
  <c r="K550"/>
  <c r="N550" s="1"/>
  <c r="Q20" i="5" l="1"/>
  <c r="Q168"/>
  <c r="Q172"/>
  <c r="Q13"/>
  <c r="Q52"/>
  <c r="Q101"/>
  <c r="Q130"/>
  <c r="Q151"/>
  <c r="Q14"/>
  <c r="Q36"/>
  <c r="J42"/>
  <c r="Q42" s="1"/>
  <c r="P44"/>
  <c r="J55"/>
  <c r="Q64"/>
  <c r="J67"/>
  <c r="Q67" s="1"/>
  <c r="P73"/>
  <c r="J81"/>
  <c r="Q81" s="1"/>
  <c r="P86"/>
  <c r="P124"/>
  <c r="P144"/>
  <c r="J160"/>
  <c r="Q160" s="1"/>
  <c r="J163"/>
  <c r="Q163" s="1"/>
  <c r="P168"/>
  <c r="P171"/>
  <c r="Q175"/>
  <c r="J184"/>
  <c r="J194"/>
  <c r="Q194" s="1"/>
  <c r="P60"/>
  <c r="P84"/>
  <c r="P94"/>
  <c r="P109"/>
  <c r="P125"/>
  <c r="P172"/>
  <c r="P70"/>
  <c r="P37" i="4"/>
  <c r="J23" i="5"/>
  <c r="Q23" s="1"/>
  <c r="P40"/>
  <c r="P65"/>
  <c r="Q72"/>
  <c r="Q89"/>
  <c r="Q103"/>
  <c r="P123"/>
  <c r="P131"/>
  <c r="P167"/>
  <c r="P7"/>
  <c r="P28"/>
  <c r="J35"/>
  <c r="Q35" s="1"/>
  <c r="J41"/>
  <c r="Q41" s="1"/>
  <c r="P43"/>
  <c r="P46"/>
  <c r="Q69"/>
  <c r="Q136"/>
  <c r="J162"/>
  <c r="P164"/>
  <c r="P244"/>
  <c r="P25"/>
  <c r="J25"/>
  <c r="Q25" s="1"/>
  <c r="J58"/>
  <c r="Q58" s="1"/>
  <c r="P58"/>
  <c r="J102"/>
  <c r="Q102" s="1"/>
  <c r="P102"/>
  <c r="J53" i="4"/>
  <c r="Q53" s="1"/>
  <c r="P53"/>
  <c r="P363"/>
  <c r="P395"/>
  <c r="P403"/>
  <c r="P318" i="5"/>
  <c r="J107"/>
  <c r="Q107" s="1"/>
  <c r="P107"/>
  <c r="P207"/>
  <c r="P400"/>
  <c r="P482"/>
  <c r="P532"/>
  <c r="P47"/>
  <c r="J47"/>
  <c r="Q47" s="1"/>
  <c r="J97"/>
  <c r="Q97" s="1"/>
  <c r="J111"/>
  <c r="Q111" s="1"/>
  <c r="P111"/>
  <c r="P147"/>
  <c r="J147"/>
  <c r="Q147" s="1"/>
  <c r="P192"/>
  <c r="J192"/>
  <c r="Q192" s="1"/>
  <c r="P275"/>
  <c r="P280"/>
  <c r="Q27"/>
  <c r="P85"/>
  <c r="J85"/>
  <c r="Q85" s="1"/>
  <c r="J108"/>
  <c r="Q108" s="1"/>
  <c r="P108"/>
  <c r="P140"/>
  <c r="J140"/>
  <c r="Q140" s="1"/>
  <c r="P267"/>
  <c r="P296"/>
  <c r="P482" i="4"/>
  <c r="P24" i="5"/>
  <c r="P69"/>
  <c r="P72"/>
  <c r="Q119"/>
  <c r="Q122"/>
  <c r="P262"/>
  <c r="P368"/>
  <c r="J10"/>
  <c r="Q10" s="1"/>
  <c r="Q43"/>
  <c r="Q46"/>
  <c r="Q179"/>
  <c r="P264"/>
  <c r="P397"/>
  <c r="P411"/>
  <c r="P13"/>
  <c r="J68"/>
  <c r="Q68" s="1"/>
  <c r="P68"/>
  <c r="P120"/>
  <c r="P135"/>
  <c r="J135"/>
  <c r="Q135" s="1"/>
  <c r="J176"/>
  <c r="Q176" s="1"/>
  <c r="P229"/>
  <c r="P288"/>
  <c r="P385"/>
  <c r="P434"/>
  <c r="Q30"/>
  <c r="Q59"/>
  <c r="Q73"/>
  <c r="Q131"/>
  <c r="P210"/>
  <c r="P272"/>
  <c r="P352"/>
  <c r="P463"/>
  <c r="P491"/>
  <c r="Q9"/>
  <c r="P57"/>
  <c r="J57"/>
  <c r="Q57" s="1"/>
  <c r="J83"/>
  <c r="Q83" s="1"/>
  <c r="Q139"/>
  <c r="J155"/>
  <c r="Q155" s="1"/>
  <c r="P196"/>
  <c r="J196"/>
  <c r="Q196" s="1"/>
  <c r="P414"/>
  <c r="P527"/>
  <c r="Q26"/>
  <c r="Q31"/>
  <c r="Q55"/>
  <c r="P132"/>
  <c r="J132"/>
  <c r="Q132" s="1"/>
  <c r="P143"/>
  <c r="J143"/>
  <c r="Q143" s="1"/>
  <c r="Q152"/>
  <c r="P178"/>
  <c r="J178"/>
  <c r="Q178" s="1"/>
  <c r="Q187"/>
  <c r="P273"/>
  <c r="P348"/>
  <c r="P9"/>
  <c r="J100"/>
  <c r="P100"/>
  <c r="Q112"/>
  <c r="Q127"/>
  <c r="P139"/>
  <c r="Q184"/>
  <c r="P208"/>
  <c r="P223"/>
  <c r="P227"/>
  <c r="P248"/>
  <c r="P259"/>
  <c r="P300"/>
  <c r="P304"/>
  <c r="P325"/>
  <c r="P329"/>
  <c r="P334"/>
  <c r="P356"/>
  <c r="P360"/>
  <c r="P542"/>
  <c r="Q78"/>
  <c r="Q96"/>
  <c r="Q117"/>
  <c r="J146"/>
  <c r="Q146" s="1"/>
  <c r="P260"/>
  <c r="P283"/>
  <c r="P393"/>
  <c r="P398"/>
  <c r="P466"/>
  <c r="P516"/>
  <c r="Q162"/>
  <c r="Q183"/>
  <c r="Q188"/>
  <c r="P386"/>
  <c r="P501"/>
  <c r="Q94"/>
  <c r="Q197"/>
  <c r="P310"/>
  <c r="P338"/>
  <c r="P403"/>
  <c r="P424"/>
  <c r="P394"/>
  <c r="P378"/>
  <c r="P404"/>
  <c r="P427"/>
  <c r="P444"/>
  <c r="P460"/>
  <c r="P475"/>
  <c r="P528"/>
  <c r="Q74" i="6"/>
  <c r="Q120"/>
  <c r="Q88"/>
  <c r="Q220"/>
  <c r="Q16"/>
  <c r="Q56"/>
  <c r="Q100"/>
  <c r="Q32"/>
  <c r="Q132"/>
  <c r="Q208"/>
  <c r="Q36"/>
  <c r="Q202"/>
  <c r="P472"/>
  <c r="P501"/>
  <c r="P520"/>
  <c r="P536"/>
  <c r="P559"/>
  <c r="P493"/>
  <c r="P516"/>
  <c r="P532"/>
  <c r="P545"/>
  <c r="P567"/>
  <c r="P577"/>
  <c r="Q22"/>
  <c r="Q40"/>
  <c r="Q44"/>
  <c r="Q48"/>
  <c r="Q52"/>
  <c r="Q66"/>
  <c r="Q70"/>
  <c r="Q80"/>
  <c r="Q84"/>
  <c r="Q92"/>
  <c r="Q96"/>
  <c r="Q110"/>
  <c r="Q112"/>
  <c r="Q116"/>
  <c r="Q124"/>
  <c r="Q128"/>
  <c r="Q136"/>
  <c r="Q140"/>
  <c r="Q144"/>
  <c r="Q148"/>
  <c r="Q152"/>
  <c r="Q159"/>
  <c r="Q163"/>
  <c r="Q170"/>
  <c r="Q174"/>
  <c r="Q178"/>
  <c r="Q184"/>
  <c r="Q188"/>
  <c r="Q192"/>
  <c r="Q198"/>
  <c r="Q204"/>
  <c r="Q206"/>
  <c r="Q10"/>
  <c r="Q14"/>
  <c r="P16"/>
  <c r="Q20"/>
  <c r="Q31"/>
  <c r="P32"/>
  <c r="Q35"/>
  <c r="P36"/>
  <c r="Q39"/>
  <c r="Q43"/>
  <c r="Q47"/>
  <c r="Q51"/>
  <c r="Q55"/>
  <c r="P56"/>
  <c r="Q59"/>
  <c r="Q69"/>
  <c r="Q73"/>
  <c r="P74"/>
  <c r="Q79"/>
  <c r="Q83"/>
  <c r="Q87"/>
  <c r="P88"/>
  <c r="Q91"/>
  <c r="Q95"/>
  <c r="Q99"/>
  <c r="P100"/>
  <c r="Q109"/>
  <c r="Q115"/>
  <c r="Q119"/>
  <c r="P120"/>
  <c r="Q123"/>
  <c r="Q127"/>
  <c r="Q131"/>
  <c r="P132"/>
  <c r="Q135"/>
  <c r="Q139"/>
  <c r="Q143"/>
  <c r="Q147"/>
  <c r="Q151"/>
  <c r="Q155"/>
  <c r="Q162"/>
  <c r="Q173"/>
  <c r="Q177"/>
  <c r="Q183"/>
  <c r="Q187"/>
  <c r="Q191"/>
  <c r="Q199"/>
  <c r="Q200"/>
  <c r="P202"/>
  <c r="Q216"/>
  <c r="Q221"/>
  <c r="Q222"/>
  <c r="Q224"/>
  <c r="P226"/>
  <c r="P242"/>
  <c r="P260"/>
  <c r="P277"/>
  <c r="P300"/>
  <c r="P306"/>
  <c r="P322"/>
  <c r="P348"/>
  <c r="P364"/>
  <c r="P383"/>
  <c r="P407"/>
  <c r="P409"/>
  <c r="P423"/>
  <c r="P425"/>
  <c r="P433"/>
  <c r="P435"/>
  <c r="P455"/>
  <c r="P458"/>
  <c r="P489"/>
  <c r="P510"/>
  <c r="P528"/>
  <c r="P554"/>
  <c r="Q194"/>
  <c r="P198"/>
  <c r="P220"/>
  <c r="P238"/>
  <c r="P256"/>
  <c r="P273"/>
  <c r="P295"/>
  <c r="P318"/>
  <c r="P334"/>
  <c r="P344"/>
  <c r="P360"/>
  <c r="P379"/>
  <c r="P397"/>
  <c r="P411"/>
  <c r="P413"/>
  <c r="P427"/>
  <c r="P429"/>
  <c r="P437"/>
  <c r="P439"/>
  <c r="P460"/>
  <c r="P462"/>
  <c r="P478"/>
  <c r="P483"/>
  <c r="P505"/>
  <c r="P524"/>
  <c r="P540"/>
  <c r="P549"/>
  <c r="P563"/>
  <c r="P573"/>
  <c r="P137" i="5"/>
  <c r="J137"/>
  <c r="Q137" s="1"/>
  <c r="P153"/>
  <c r="J153"/>
  <c r="Q153" s="1"/>
  <c r="P169"/>
  <c r="J169"/>
  <c r="Q169" s="1"/>
  <c r="P185"/>
  <c r="J185"/>
  <c r="Q185" s="1"/>
  <c r="P285"/>
  <c r="P319"/>
  <c r="P353"/>
  <c r="P537"/>
  <c r="P141"/>
  <c r="J141"/>
  <c r="Q141" s="1"/>
  <c r="P173"/>
  <c r="J173"/>
  <c r="Q173" s="1"/>
  <c r="P238"/>
  <c r="P391"/>
  <c r="P428"/>
  <c r="P462"/>
  <c r="P129"/>
  <c r="J129"/>
  <c r="Q129" s="1"/>
  <c r="P145"/>
  <c r="J145"/>
  <c r="Q145" s="1"/>
  <c r="P161"/>
  <c r="J161"/>
  <c r="Q161" s="1"/>
  <c r="P177"/>
  <c r="J177"/>
  <c r="Q177" s="1"/>
  <c r="J193"/>
  <c r="Q193" s="1"/>
  <c r="P193"/>
  <c r="P240"/>
  <c r="P258"/>
  <c r="P293"/>
  <c r="P311"/>
  <c r="P327"/>
  <c r="P343"/>
  <c r="P433"/>
  <c r="P449"/>
  <c r="Q15"/>
  <c r="J22"/>
  <c r="Q22" s="1"/>
  <c r="Q32"/>
  <c r="Q48"/>
  <c r="J53"/>
  <c r="Q53" s="1"/>
  <c r="J54"/>
  <c r="Q54" s="1"/>
  <c r="Q74"/>
  <c r="Q98"/>
  <c r="J150"/>
  <c r="Q150" s="1"/>
  <c r="J166"/>
  <c r="Q166" s="1"/>
  <c r="J182"/>
  <c r="Q182" s="1"/>
  <c r="Q7"/>
  <c r="Q28"/>
  <c r="Q44"/>
  <c r="P64"/>
  <c r="Q70"/>
  <c r="J75"/>
  <c r="Q75" s="1"/>
  <c r="J76"/>
  <c r="Q76" s="1"/>
  <c r="P78"/>
  <c r="P80"/>
  <c r="Q86"/>
  <c r="Q104"/>
  <c r="Q109"/>
  <c r="J114"/>
  <c r="Q114" s="1"/>
  <c r="J115"/>
  <c r="Q115" s="1"/>
  <c r="P117"/>
  <c r="P119"/>
  <c r="Q125"/>
  <c r="Q128"/>
  <c r="J138"/>
  <c r="Q138" s="1"/>
  <c r="Q144"/>
  <c r="J154"/>
  <c r="Q154" s="1"/>
  <c r="J170"/>
  <c r="Q170" s="1"/>
  <c r="J186"/>
  <c r="Q186" s="1"/>
  <c r="P203"/>
  <c r="P219"/>
  <c r="P235"/>
  <c r="P257"/>
  <c r="P266"/>
  <c r="P301"/>
  <c r="P335"/>
  <c r="P441"/>
  <c r="P469"/>
  <c r="P477"/>
  <c r="P487"/>
  <c r="P495"/>
  <c r="P503"/>
  <c r="P511"/>
  <c r="P519"/>
  <c r="P529"/>
  <c r="P157"/>
  <c r="J157"/>
  <c r="Q157" s="1"/>
  <c r="P189"/>
  <c r="J189"/>
  <c r="Q189" s="1"/>
  <c r="P191"/>
  <c r="J191"/>
  <c r="Q191" s="1"/>
  <c r="P200"/>
  <c r="J200"/>
  <c r="Q200" s="1"/>
  <c r="P216"/>
  <c r="P232"/>
  <c r="P245"/>
  <c r="P375"/>
  <c r="P413"/>
  <c r="P133"/>
  <c r="J133"/>
  <c r="Q133" s="1"/>
  <c r="P149"/>
  <c r="J149"/>
  <c r="Q149" s="1"/>
  <c r="P165"/>
  <c r="J165"/>
  <c r="Q165" s="1"/>
  <c r="P181"/>
  <c r="J181"/>
  <c r="Q181" s="1"/>
  <c r="P190"/>
  <c r="J190"/>
  <c r="Q190" s="1"/>
  <c r="J199"/>
  <c r="Q199" s="1"/>
  <c r="P199"/>
  <c r="P201"/>
  <c r="P215"/>
  <c r="P217"/>
  <c r="P231"/>
  <c r="P233"/>
  <c r="P246"/>
  <c r="P367"/>
  <c r="P383"/>
  <c r="P399"/>
  <c r="P405"/>
  <c r="P461"/>
  <c r="J21"/>
  <c r="Q21" s="1"/>
  <c r="J37"/>
  <c r="Q37" s="1"/>
  <c r="J38"/>
  <c r="Q38" s="1"/>
  <c r="J79"/>
  <c r="Q79" s="1"/>
  <c r="Q113"/>
  <c r="J118"/>
  <c r="Q118" s="1"/>
  <c r="J134"/>
  <c r="Q134" s="1"/>
  <c r="J195"/>
  <c r="Q195" s="1"/>
  <c r="J16"/>
  <c r="Q16" s="1"/>
  <c r="J17"/>
  <c r="Q17" s="1"/>
  <c r="P20"/>
  <c r="J33"/>
  <c r="Q33" s="1"/>
  <c r="J34"/>
  <c r="Q34" s="1"/>
  <c r="P36"/>
  <c r="J49"/>
  <c r="Q49" s="1"/>
  <c r="J50"/>
  <c r="Q50" s="1"/>
  <c r="P52"/>
  <c r="Q60"/>
  <c r="J8"/>
  <c r="Q8" s="1"/>
  <c r="P15"/>
  <c r="Q24"/>
  <c r="J29"/>
  <c r="Q29" s="1"/>
  <c r="P32"/>
  <c r="Q40"/>
  <c r="J45"/>
  <c r="Q45" s="1"/>
  <c r="P48"/>
  <c r="Q56"/>
  <c r="J61"/>
  <c r="Q61" s="1"/>
  <c r="Q66"/>
  <c r="J71"/>
  <c r="Q71" s="1"/>
  <c r="P74"/>
  <c r="Q82"/>
  <c r="J87"/>
  <c r="Q87" s="1"/>
  <c r="J93"/>
  <c r="Q93" s="1"/>
  <c r="P98"/>
  <c r="Q100"/>
  <c r="J105"/>
  <c r="Q105" s="1"/>
  <c r="J110"/>
  <c r="Q110" s="1"/>
  <c r="P113"/>
  <c r="Q121"/>
  <c r="J126"/>
  <c r="Q126" s="1"/>
  <c r="J142"/>
  <c r="Q142" s="1"/>
  <c r="Q148"/>
  <c r="J158"/>
  <c r="Q158" s="1"/>
  <c r="Q164"/>
  <c r="J174"/>
  <c r="Q174" s="1"/>
  <c r="Q180"/>
  <c r="P472"/>
  <c r="P480"/>
  <c r="P490"/>
  <c r="P498"/>
  <c r="P506"/>
  <c r="P514"/>
  <c r="P522"/>
  <c r="P249"/>
  <c r="P261"/>
  <c r="P457"/>
  <c r="P465"/>
  <c r="P525"/>
  <c r="P533"/>
  <c r="P541"/>
  <c r="P270"/>
  <c r="P276"/>
  <c r="P281"/>
  <c r="P289"/>
  <c r="P297"/>
  <c r="P305"/>
  <c r="P315"/>
  <c r="P323"/>
  <c r="P331"/>
  <c r="P339"/>
  <c r="P349"/>
  <c r="P357"/>
  <c r="P363"/>
  <c r="P371"/>
  <c r="P379"/>
  <c r="P387"/>
  <c r="P395"/>
  <c r="P409"/>
  <c r="P417"/>
  <c r="P423"/>
  <c r="P437"/>
  <c r="P445"/>
  <c r="P476"/>
  <c r="P486"/>
  <c r="P494"/>
  <c r="P502"/>
  <c r="P510"/>
  <c r="P518"/>
  <c r="P14" i="4"/>
  <c r="P17"/>
  <c r="P57"/>
  <c r="P439"/>
  <c r="P33"/>
  <c r="P25"/>
  <c r="P49"/>
  <c r="P276"/>
  <c r="P379"/>
  <c r="P435"/>
  <c r="P8"/>
  <c r="P21"/>
  <c r="P41"/>
  <c r="P268"/>
  <c r="P367"/>
  <c r="P399"/>
  <c r="Q25"/>
  <c r="P375"/>
  <c r="P391"/>
  <c r="P431"/>
  <c r="P447"/>
  <c r="Q41"/>
  <c r="Q57"/>
  <c r="P7"/>
  <c r="Q10"/>
  <c r="Q14"/>
  <c r="P29"/>
  <c r="Q33"/>
  <c r="P45"/>
  <c r="Q49"/>
  <c r="P61"/>
  <c r="P371"/>
  <c r="P387"/>
  <c r="P423"/>
  <c r="P443"/>
  <c r="Q7"/>
  <c r="Q15"/>
  <c r="Q21"/>
  <c r="P23"/>
  <c r="Q29"/>
  <c r="P31"/>
  <c r="Q37"/>
  <c r="P39"/>
  <c r="Q45"/>
  <c r="P47"/>
  <c r="P55"/>
  <c r="Q61"/>
  <c r="P65"/>
  <c r="P67"/>
  <c r="P69"/>
  <c r="P71"/>
  <c r="P73"/>
  <c r="P75"/>
  <c r="P77"/>
  <c r="P79"/>
  <c r="P81"/>
  <c r="P83"/>
  <c r="P85"/>
  <c r="P87"/>
  <c r="P97"/>
  <c r="P270"/>
  <c r="P323"/>
  <c r="P325"/>
  <c r="P327"/>
  <c r="P329"/>
  <c r="P331"/>
  <c r="P333"/>
  <c r="P335"/>
  <c r="P337"/>
  <c r="P339"/>
  <c r="P341"/>
  <c r="P343"/>
  <c r="P347"/>
  <c r="P349"/>
  <c r="P351"/>
  <c r="P353"/>
  <c r="P355"/>
  <c r="P357"/>
  <c r="P359"/>
  <c r="P365"/>
  <c r="P373"/>
  <c r="P381"/>
  <c r="P389"/>
  <c r="P397"/>
  <c r="P425"/>
  <c r="P437"/>
  <c r="P445"/>
  <c r="P10"/>
  <c r="P19"/>
  <c r="P27"/>
  <c r="P35"/>
  <c r="P43"/>
  <c r="P51"/>
  <c r="P59"/>
  <c r="P266"/>
  <c r="P369"/>
  <c r="P377"/>
  <c r="P385"/>
  <c r="P393"/>
  <c r="P421"/>
  <c r="P433"/>
  <c r="P441"/>
  <c r="P449"/>
  <c r="Q67"/>
  <c r="Q71"/>
  <c r="Q75"/>
  <c r="Q79"/>
  <c r="Q83"/>
  <c r="Q87"/>
  <c r="Q23"/>
  <c r="Q31"/>
  <c r="Q39"/>
  <c r="Q47"/>
  <c r="Q55"/>
  <c r="Q8"/>
  <c r="Q19"/>
  <c r="Q27"/>
  <c r="Q35"/>
  <c r="Q43"/>
  <c r="Q51"/>
  <c r="Q59"/>
  <c r="J94"/>
  <c r="Q94" s="1"/>
  <c r="J98"/>
  <c r="Q98" s="1"/>
  <c r="J101"/>
  <c r="Q101" s="1"/>
  <c r="J103"/>
  <c r="Q103" s="1"/>
  <c r="J105"/>
  <c r="Q105" s="1"/>
  <c r="Q65"/>
  <c r="Q69"/>
  <c r="Q73"/>
  <c r="Q77"/>
  <c r="Q81"/>
  <c r="Q85"/>
  <c r="J93"/>
  <c r="Q93" s="1"/>
  <c r="Q97"/>
  <c r="P245"/>
  <c r="P261"/>
  <c r="P459"/>
  <c r="P467"/>
  <c r="P476"/>
  <c r="P485"/>
  <c r="P493"/>
  <c r="P497"/>
  <c r="P509"/>
  <c r="P517"/>
  <c r="P524"/>
  <c r="P532"/>
  <c r="P540"/>
  <c r="J112"/>
  <c r="Q112" s="1"/>
  <c r="P112"/>
  <c r="J120"/>
  <c r="Q120" s="1"/>
  <c r="P120"/>
  <c r="J128"/>
  <c r="Q128" s="1"/>
  <c r="P128"/>
  <c r="J136"/>
  <c r="Q136" s="1"/>
  <c r="P136"/>
  <c r="J144"/>
  <c r="Q144" s="1"/>
  <c r="P144"/>
  <c r="J152"/>
  <c r="Q152" s="1"/>
  <c r="P152"/>
  <c r="J160"/>
  <c r="Q160" s="1"/>
  <c r="P160"/>
  <c r="J168"/>
  <c r="Q168" s="1"/>
  <c r="P168"/>
  <c r="J172"/>
  <c r="Q172" s="1"/>
  <c r="P172"/>
  <c r="J184"/>
  <c r="Q184" s="1"/>
  <c r="P184"/>
  <c r="J192"/>
  <c r="Q192" s="1"/>
  <c r="P192"/>
  <c r="P200"/>
  <c r="J200"/>
  <c r="Q200" s="1"/>
  <c r="P216"/>
  <c r="P239"/>
  <c r="P243"/>
  <c r="P247"/>
  <c r="P251"/>
  <c r="P259"/>
  <c r="P263"/>
  <c r="P457"/>
  <c r="P461"/>
  <c r="P465"/>
  <c r="P470"/>
  <c r="P474"/>
  <c r="P478"/>
  <c r="P487"/>
  <c r="P491"/>
  <c r="P495"/>
  <c r="P499"/>
  <c r="P503"/>
  <c r="P507"/>
  <c r="P511"/>
  <c r="P515"/>
  <c r="P519"/>
  <c r="P526"/>
  <c r="P530"/>
  <c r="P534"/>
  <c r="P538"/>
  <c r="P542"/>
  <c r="P15"/>
  <c r="Q17"/>
  <c r="P241"/>
  <c r="P249"/>
  <c r="P257"/>
  <c r="P455"/>
  <c r="P463"/>
  <c r="P472"/>
  <c r="P480"/>
  <c r="P489"/>
  <c r="P501"/>
  <c r="P505"/>
  <c r="P513"/>
  <c r="P521"/>
  <c r="P528"/>
  <c r="P536"/>
  <c r="J108"/>
  <c r="Q108" s="1"/>
  <c r="P108"/>
  <c r="J116"/>
  <c r="Q116" s="1"/>
  <c r="P116"/>
  <c r="J124"/>
  <c r="Q124" s="1"/>
  <c r="P124"/>
  <c r="J132"/>
  <c r="Q132" s="1"/>
  <c r="P132"/>
  <c r="J140"/>
  <c r="Q140" s="1"/>
  <c r="P140"/>
  <c r="J148"/>
  <c r="Q148" s="1"/>
  <c r="P148"/>
  <c r="J156"/>
  <c r="Q156" s="1"/>
  <c r="P156"/>
  <c r="J164"/>
  <c r="Q164" s="1"/>
  <c r="P164"/>
  <c r="J176"/>
  <c r="Q176" s="1"/>
  <c r="P176"/>
  <c r="J180"/>
  <c r="Q180" s="1"/>
  <c r="P180"/>
  <c r="J188"/>
  <c r="Q188" s="1"/>
  <c r="P188"/>
  <c r="J196"/>
  <c r="Q196" s="1"/>
  <c r="P196"/>
  <c r="P204"/>
  <c r="P208"/>
  <c r="P212"/>
  <c r="P220"/>
  <c r="P224"/>
  <c r="P228"/>
  <c r="P232"/>
  <c r="P236"/>
  <c r="J110"/>
  <c r="Q110" s="1"/>
  <c r="P110"/>
  <c r="J114"/>
  <c r="Q114" s="1"/>
  <c r="P114"/>
  <c r="J118"/>
  <c r="Q118" s="1"/>
  <c r="P118"/>
  <c r="J122"/>
  <c r="Q122" s="1"/>
  <c r="P122"/>
  <c r="J126"/>
  <c r="Q126" s="1"/>
  <c r="P126"/>
  <c r="J130"/>
  <c r="Q130" s="1"/>
  <c r="P130"/>
  <c r="J134"/>
  <c r="Q134" s="1"/>
  <c r="P134"/>
  <c r="J138"/>
  <c r="Q138" s="1"/>
  <c r="P138"/>
  <c r="J142"/>
  <c r="Q142" s="1"/>
  <c r="P142"/>
  <c r="J146"/>
  <c r="Q146" s="1"/>
  <c r="P146"/>
  <c r="J150"/>
  <c r="Q150" s="1"/>
  <c r="P150"/>
  <c r="J154"/>
  <c r="Q154" s="1"/>
  <c r="P154"/>
  <c r="J158"/>
  <c r="Q158" s="1"/>
  <c r="P158"/>
  <c r="J162"/>
  <c r="Q162" s="1"/>
  <c r="P162"/>
  <c r="J166"/>
  <c r="Q166" s="1"/>
  <c r="P166"/>
  <c r="J170"/>
  <c r="Q170" s="1"/>
  <c r="P170"/>
  <c r="J174"/>
  <c r="Q174" s="1"/>
  <c r="P174"/>
  <c r="J178"/>
  <c r="Q178" s="1"/>
  <c r="P178"/>
  <c r="J182"/>
  <c r="Q182" s="1"/>
  <c r="P182"/>
  <c r="J186"/>
  <c r="Q186" s="1"/>
  <c r="P186"/>
  <c r="J190"/>
  <c r="Q190" s="1"/>
  <c r="P190"/>
  <c r="J194"/>
  <c r="Q194" s="1"/>
  <c r="P194"/>
  <c r="P202"/>
  <c r="P206"/>
  <c r="P210"/>
  <c r="P214"/>
  <c r="P218"/>
  <c r="P222"/>
  <c r="P226"/>
  <c r="P230"/>
  <c r="P234"/>
  <c r="J16"/>
  <c r="Q16" s="1"/>
  <c r="P107"/>
  <c r="J107"/>
  <c r="Q107" s="1"/>
  <c r="P111"/>
  <c r="J111"/>
  <c r="Q111" s="1"/>
  <c r="P115"/>
  <c r="J115"/>
  <c r="Q115" s="1"/>
  <c r="J117"/>
  <c r="Q117" s="1"/>
  <c r="P117"/>
  <c r="J121"/>
  <c r="Q121" s="1"/>
  <c r="P121"/>
  <c r="J125"/>
  <c r="Q125" s="1"/>
  <c r="P125"/>
  <c r="P127"/>
  <c r="J127"/>
  <c r="Q127" s="1"/>
  <c r="P131"/>
  <c r="J131"/>
  <c r="Q131" s="1"/>
  <c r="J137"/>
  <c r="Q137" s="1"/>
  <c r="P137"/>
  <c r="J141"/>
  <c r="Q141" s="1"/>
  <c r="P141"/>
  <c r="J145"/>
  <c r="Q145" s="1"/>
  <c r="P145"/>
  <c r="J149"/>
  <c r="Q149" s="1"/>
  <c r="P149"/>
  <c r="J153"/>
  <c r="Q153" s="1"/>
  <c r="P153"/>
  <c r="J157"/>
  <c r="Q157" s="1"/>
  <c r="P157"/>
  <c r="J161"/>
  <c r="Q161" s="1"/>
  <c r="P161"/>
  <c r="P167"/>
  <c r="J167"/>
  <c r="Q167" s="1"/>
  <c r="P171"/>
  <c r="J171"/>
  <c r="Q171" s="1"/>
  <c r="P175"/>
  <c r="J175"/>
  <c r="Q175" s="1"/>
  <c r="P183"/>
  <c r="J183"/>
  <c r="Q183" s="1"/>
  <c r="P456"/>
  <c r="P458"/>
  <c r="P460"/>
  <c r="P462"/>
  <c r="P464"/>
  <c r="P466"/>
  <c r="P469"/>
  <c r="P471"/>
  <c r="P473"/>
  <c r="P475"/>
  <c r="P477"/>
  <c r="P479"/>
  <c r="P481"/>
  <c r="P523"/>
  <c r="P525"/>
  <c r="P527"/>
  <c r="J165"/>
  <c r="Q165" s="1"/>
  <c r="P165"/>
  <c r="J169"/>
  <c r="Q169" s="1"/>
  <c r="P169"/>
  <c r="J173"/>
  <c r="Q173" s="1"/>
  <c r="P173"/>
  <c r="J177"/>
  <c r="Q177" s="1"/>
  <c r="P177"/>
  <c r="J181"/>
  <c r="Q181" s="1"/>
  <c r="P181"/>
  <c r="P187"/>
  <c r="J187"/>
  <c r="Q187" s="1"/>
  <c r="P191"/>
  <c r="J191"/>
  <c r="Q191" s="1"/>
  <c r="J197"/>
  <c r="Q197" s="1"/>
  <c r="P197"/>
  <c r="P238"/>
  <c r="P242"/>
  <c r="P246"/>
  <c r="P250"/>
  <c r="P258"/>
  <c r="P262"/>
  <c r="P272"/>
  <c r="P278"/>
  <c r="P280"/>
  <c r="P282"/>
  <c r="P284"/>
  <c r="P286"/>
  <c r="P288"/>
  <c r="P290"/>
  <c r="P292"/>
  <c r="P294"/>
  <c r="P296"/>
  <c r="P298"/>
  <c r="P300"/>
  <c r="P302"/>
  <c r="P304"/>
  <c r="P306"/>
  <c r="P310"/>
  <c r="P312"/>
  <c r="P314"/>
  <c r="P316"/>
  <c r="P318"/>
  <c r="P320"/>
  <c r="P322"/>
  <c r="P324"/>
  <c r="P326"/>
  <c r="P328"/>
  <c r="P330"/>
  <c r="P332"/>
  <c r="P334"/>
  <c r="P336"/>
  <c r="P338"/>
  <c r="P340"/>
  <c r="P342"/>
  <c r="P346"/>
  <c r="P348"/>
  <c r="P350"/>
  <c r="P352"/>
  <c r="P354"/>
  <c r="P356"/>
  <c r="P358"/>
  <c r="P360"/>
  <c r="P404"/>
  <c r="P406"/>
  <c r="P408"/>
  <c r="P410"/>
  <c r="P412"/>
  <c r="P414"/>
  <c r="P416"/>
  <c r="P418"/>
  <c r="P427"/>
  <c r="P453"/>
  <c r="J13"/>
  <c r="Q13" s="1"/>
  <c r="P89"/>
  <c r="J89"/>
  <c r="Q89" s="1"/>
  <c r="J109"/>
  <c r="Q109" s="1"/>
  <c r="P109"/>
  <c r="J113"/>
  <c r="Q113" s="1"/>
  <c r="P113"/>
  <c r="P119"/>
  <c r="J119"/>
  <c r="Q119" s="1"/>
  <c r="P123"/>
  <c r="J123"/>
  <c r="Q123" s="1"/>
  <c r="J129"/>
  <c r="Q129" s="1"/>
  <c r="P129"/>
  <c r="J133"/>
  <c r="Q133" s="1"/>
  <c r="P133"/>
  <c r="P135"/>
  <c r="J135"/>
  <c r="Q135" s="1"/>
  <c r="P139"/>
  <c r="J139"/>
  <c r="Q139" s="1"/>
  <c r="P143"/>
  <c r="J143"/>
  <c r="Q143" s="1"/>
  <c r="P147"/>
  <c r="J147"/>
  <c r="Q147" s="1"/>
  <c r="P151"/>
  <c r="J151"/>
  <c r="Q151" s="1"/>
  <c r="P155"/>
  <c r="J155"/>
  <c r="Q155" s="1"/>
  <c r="P159"/>
  <c r="J159"/>
  <c r="Q159" s="1"/>
  <c r="P163"/>
  <c r="J163"/>
  <c r="Q163" s="1"/>
  <c r="P179"/>
  <c r="J179"/>
  <c r="Q179" s="1"/>
  <c r="J185"/>
  <c r="Q185" s="1"/>
  <c r="P185"/>
  <c r="J189"/>
  <c r="Q189" s="1"/>
  <c r="P189"/>
  <c r="J193"/>
  <c r="Q193" s="1"/>
  <c r="P193"/>
  <c r="P195"/>
  <c r="J195"/>
  <c r="Q195" s="1"/>
  <c r="P240"/>
  <c r="P244"/>
  <c r="P248"/>
  <c r="P256"/>
  <c r="P260"/>
  <c r="P264"/>
  <c r="J96"/>
  <c r="Q96" s="1"/>
  <c r="P96"/>
  <c r="P20"/>
  <c r="J20"/>
  <c r="Q20" s="1"/>
  <c r="J22"/>
  <c r="Q22" s="1"/>
  <c r="P22"/>
  <c r="P24"/>
  <c r="J24"/>
  <c r="Q24" s="1"/>
  <c r="J26"/>
  <c r="Q26" s="1"/>
  <c r="P26"/>
  <c r="P28"/>
  <c r="J28"/>
  <c r="Q28" s="1"/>
  <c r="J30"/>
  <c r="Q30" s="1"/>
  <c r="P30"/>
  <c r="P32"/>
  <c r="J32"/>
  <c r="Q32" s="1"/>
  <c r="J34"/>
  <c r="Q34" s="1"/>
  <c r="P34"/>
  <c r="P36"/>
  <c r="J36"/>
  <c r="Q36" s="1"/>
  <c r="J38"/>
  <c r="Q38" s="1"/>
  <c r="P38"/>
  <c r="P40"/>
  <c r="J40"/>
  <c r="Q40" s="1"/>
  <c r="J42"/>
  <c r="Q42" s="1"/>
  <c r="P42"/>
  <c r="P44"/>
  <c r="J44"/>
  <c r="Q44" s="1"/>
  <c r="J46"/>
  <c r="Q46" s="1"/>
  <c r="P46"/>
  <c r="P48"/>
  <c r="J48"/>
  <c r="Q48" s="1"/>
  <c r="J50"/>
  <c r="Q50" s="1"/>
  <c r="P50"/>
  <c r="P52"/>
  <c r="J52"/>
  <c r="Q52" s="1"/>
  <c r="J54"/>
  <c r="Q54" s="1"/>
  <c r="P54"/>
  <c r="P56"/>
  <c r="J56"/>
  <c r="Q56" s="1"/>
  <c r="J58"/>
  <c r="Q58" s="1"/>
  <c r="P58"/>
  <c r="P60"/>
  <c r="J60"/>
  <c r="Q60" s="1"/>
  <c r="J64"/>
  <c r="Q64" s="1"/>
  <c r="P64"/>
  <c r="P66"/>
  <c r="J66"/>
  <c r="Q66" s="1"/>
  <c r="J68"/>
  <c r="Q68" s="1"/>
  <c r="P68"/>
  <c r="P70"/>
  <c r="J70"/>
  <c r="Q70" s="1"/>
  <c r="J72"/>
  <c r="Q72" s="1"/>
  <c r="P72"/>
  <c r="P74"/>
  <c r="J74"/>
  <c r="Q74" s="1"/>
  <c r="J76"/>
  <c r="Q76" s="1"/>
  <c r="P76"/>
  <c r="P78"/>
  <c r="J78"/>
  <c r="Q78" s="1"/>
  <c r="J80"/>
  <c r="Q80" s="1"/>
  <c r="P80"/>
  <c r="P82"/>
  <c r="J82"/>
  <c r="Q82" s="1"/>
  <c r="J84"/>
  <c r="Q84" s="1"/>
  <c r="P84"/>
  <c r="P86"/>
  <c r="J86"/>
  <c r="Q86" s="1"/>
  <c r="P100"/>
  <c r="J100"/>
  <c r="Q100" s="1"/>
  <c r="J102"/>
  <c r="Q102" s="1"/>
  <c r="P102"/>
  <c r="P104"/>
  <c r="J104"/>
  <c r="Q104" s="1"/>
  <c r="J199"/>
  <c r="Q199" s="1"/>
  <c r="P199"/>
  <c r="P201"/>
  <c r="P203"/>
  <c r="P205"/>
  <c r="P207"/>
  <c r="P209"/>
  <c r="P211"/>
  <c r="P213"/>
  <c r="P215"/>
  <c r="P217"/>
  <c r="P219"/>
  <c r="P221"/>
  <c r="P223"/>
  <c r="P225"/>
  <c r="P227"/>
  <c r="P229"/>
  <c r="P231"/>
  <c r="P233"/>
  <c r="P235"/>
  <c r="P486"/>
  <c r="P488"/>
  <c r="P490"/>
  <c r="P492"/>
  <c r="P494"/>
  <c r="P496"/>
  <c r="P498"/>
  <c r="P500"/>
  <c r="P502"/>
  <c r="P504"/>
  <c r="P506"/>
  <c r="P508"/>
  <c r="P510"/>
  <c r="P512"/>
  <c r="P514"/>
  <c r="P516"/>
  <c r="P518"/>
  <c r="P520"/>
  <c r="P522"/>
  <c r="J9"/>
  <c r="Q9" s="1"/>
  <c r="P267"/>
  <c r="P269"/>
  <c r="P275"/>
  <c r="P364"/>
  <c r="P366"/>
  <c r="P368"/>
  <c r="P370"/>
  <c r="P372"/>
  <c r="P374"/>
  <c r="P376"/>
  <c r="P378"/>
  <c r="P380"/>
  <c r="P382"/>
  <c r="P384"/>
  <c r="P386"/>
  <c r="P388"/>
  <c r="P390"/>
  <c r="P392"/>
  <c r="P394"/>
  <c r="P396"/>
  <c r="P398"/>
  <c r="P400"/>
  <c r="P422"/>
  <c r="P424"/>
  <c r="P430"/>
  <c r="P432"/>
  <c r="P434"/>
  <c r="P436"/>
  <c r="P438"/>
  <c r="P440"/>
  <c r="P442"/>
  <c r="P444"/>
  <c r="P446"/>
  <c r="P448"/>
  <c r="P531"/>
  <c r="P535"/>
  <c r="P539"/>
  <c r="P543"/>
  <c r="N542" i="1"/>
  <c r="K540"/>
  <c r="N540" s="1"/>
  <c r="K541"/>
  <c r="N541" s="1"/>
  <c r="K542"/>
  <c r="K543"/>
  <c r="N543" s="1"/>
  <c r="N538"/>
  <c r="K535"/>
  <c r="K536"/>
  <c r="N536" s="1"/>
  <c r="K537"/>
  <c r="K538"/>
  <c r="K539"/>
  <c r="N539" s="1"/>
  <c r="K530"/>
  <c r="N530" s="1"/>
  <c r="K531"/>
  <c r="N531" s="1"/>
  <c r="K532"/>
  <c r="N532" s="1"/>
  <c r="K533"/>
  <c r="N533" s="1"/>
  <c r="K534"/>
  <c r="N534" s="1"/>
  <c r="K527"/>
  <c r="K528"/>
  <c r="N528" s="1"/>
  <c r="K529"/>
  <c r="N529" s="1"/>
  <c r="K521"/>
  <c r="K522"/>
  <c r="N522" s="1"/>
  <c r="K523"/>
  <c r="K524"/>
  <c r="N524" s="1"/>
  <c r="K525"/>
  <c r="N525" s="1"/>
  <c r="N523"/>
  <c r="K520"/>
  <c r="N520" s="1"/>
  <c r="K526"/>
  <c r="N526" s="1"/>
  <c r="K518"/>
  <c r="N518" s="1"/>
  <c r="K514"/>
  <c r="N514" s="1"/>
  <c r="K515"/>
  <c r="N515" s="1"/>
  <c r="K516"/>
  <c r="N516" s="1"/>
  <c r="K517"/>
  <c r="N517" s="1"/>
  <c r="K519"/>
  <c r="N519" s="1"/>
  <c r="K513"/>
  <c r="N513" s="1"/>
  <c r="K511"/>
  <c r="N511" s="1"/>
  <c r="K512"/>
  <c r="N512" s="1"/>
  <c r="K510"/>
  <c r="N510" s="1"/>
  <c r="K506"/>
  <c r="N506" s="1"/>
  <c r="K507"/>
  <c r="N507" s="1"/>
  <c r="K508"/>
  <c r="N508" s="1"/>
  <c r="K509"/>
  <c r="N509" s="1"/>
  <c r="K503"/>
  <c r="N503" s="1"/>
  <c r="K504"/>
  <c r="N504" s="1"/>
  <c r="K505"/>
  <c r="N505" s="1"/>
  <c r="K495"/>
  <c r="N495" s="1"/>
  <c r="K496"/>
  <c r="N496" s="1"/>
  <c r="K497"/>
  <c r="N497" s="1"/>
  <c r="K498"/>
  <c r="N498" s="1"/>
  <c r="K499"/>
  <c r="N499" s="1"/>
  <c r="K500"/>
  <c r="N500" s="1"/>
  <c r="K501"/>
  <c r="N501" s="1"/>
  <c r="K502"/>
  <c r="N502" s="1"/>
  <c r="K494"/>
  <c r="N494" s="1"/>
  <c r="K487"/>
  <c r="K488"/>
  <c r="K489"/>
  <c r="N489" s="1"/>
  <c r="K490"/>
  <c r="K491"/>
  <c r="N491" s="1"/>
  <c r="K492"/>
  <c r="K493"/>
  <c r="N493" s="1"/>
  <c r="K484"/>
  <c r="K485"/>
  <c r="N485" s="1"/>
  <c r="K486"/>
  <c r="N486" s="1"/>
  <c r="K482"/>
  <c r="N482" s="1"/>
  <c r="K483"/>
  <c r="N483" s="1"/>
  <c r="K478"/>
  <c r="N478" s="1"/>
  <c r="K479"/>
  <c r="N479" s="1"/>
  <c r="K480"/>
  <c r="N480" s="1"/>
  <c r="K481"/>
  <c r="N481" s="1"/>
  <c r="K470"/>
  <c r="K471"/>
  <c r="K472"/>
  <c r="K473"/>
  <c r="K474"/>
  <c r="K475"/>
  <c r="K476"/>
  <c r="K477"/>
  <c r="K469"/>
  <c r="K467"/>
  <c r="N467" s="1"/>
  <c r="K463"/>
  <c r="N463" s="1"/>
  <c r="K464"/>
  <c r="N464" s="1"/>
  <c r="K465"/>
  <c r="N465" s="1"/>
  <c r="K466"/>
  <c r="N466" s="1"/>
  <c r="K458"/>
  <c r="N458" s="1"/>
  <c r="K459"/>
  <c r="N459" s="1"/>
  <c r="K460"/>
  <c r="K461"/>
  <c r="K462"/>
  <c r="K457"/>
  <c r="N457" s="1"/>
  <c r="K450"/>
  <c r="N450" s="1"/>
  <c r="K451"/>
  <c r="N451" s="1"/>
  <c r="K452"/>
  <c r="N452" s="1"/>
  <c r="K453"/>
  <c r="K454"/>
  <c r="N454" s="1"/>
  <c r="K455"/>
  <c r="N455" s="1"/>
  <c r="K456"/>
  <c r="N456" s="1"/>
  <c r="K449"/>
  <c r="N449" s="1"/>
  <c r="K446"/>
  <c r="N446" s="1"/>
  <c r="K447"/>
  <c r="N447" s="1"/>
  <c r="K448"/>
  <c r="N448" s="1"/>
  <c r="K442"/>
  <c r="K443"/>
  <c r="N443" s="1"/>
  <c r="K444"/>
  <c r="N444" s="1"/>
  <c r="K445"/>
  <c r="N445" s="1"/>
  <c r="K441"/>
  <c r="N527" l="1"/>
  <c r="N537"/>
  <c r="N535"/>
  <c r="N521"/>
  <c r="N490"/>
  <c r="N487"/>
  <c r="N492"/>
  <c r="N488"/>
  <c r="N484"/>
  <c r="N476"/>
  <c r="N472"/>
  <c r="N473"/>
  <c r="N474"/>
  <c r="N470"/>
  <c r="N477"/>
  <c r="N475"/>
  <c r="N471"/>
  <c r="N469"/>
  <c r="N460"/>
  <c r="N461"/>
  <c r="N453"/>
  <c r="N462"/>
  <c r="N442" l="1"/>
  <c r="K437"/>
  <c r="K438"/>
  <c r="K439"/>
  <c r="K440"/>
  <c r="N441"/>
  <c r="K432"/>
  <c r="N432" s="1"/>
  <c r="K433"/>
  <c r="N433" s="1"/>
  <c r="K434"/>
  <c r="N434" s="1"/>
  <c r="K435"/>
  <c r="K436"/>
  <c r="K429"/>
  <c r="N429" s="1"/>
  <c r="K430"/>
  <c r="N430" s="1"/>
  <c r="K431"/>
  <c r="K426"/>
  <c r="N426" s="1"/>
  <c r="K427"/>
  <c r="K428"/>
  <c r="N428" s="1"/>
  <c r="K421"/>
  <c r="N421" s="1"/>
  <c r="K422"/>
  <c r="K423"/>
  <c r="K424"/>
  <c r="K425"/>
  <c r="K419"/>
  <c r="N419" s="1"/>
  <c r="K420"/>
  <c r="N420" s="1"/>
  <c r="K403"/>
  <c r="N403" s="1"/>
  <c r="K404"/>
  <c r="K405"/>
  <c r="K406"/>
  <c r="N406" s="1"/>
  <c r="K407"/>
  <c r="N407" s="1"/>
  <c r="K408"/>
  <c r="K409"/>
  <c r="K410"/>
  <c r="N410" s="1"/>
  <c r="K411"/>
  <c r="N411" s="1"/>
  <c r="K412"/>
  <c r="K413"/>
  <c r="K414"/>
  <c r="N414" s="1"/>
  <c r="K415"/>
  <c r="N415" s="1"/>
  <c r="K416"/>
  <c r="K417"/>
  <c r="K418"/>
  <c r="K401"/>
  <c r="N401" s="1"/>
  <c r="K402"/>
  <c r="N402" s="1"/>
  <c r="K397"/>
  <c r="N397" s="1"/>
  <c r="K398"/>
  <c r="N398" s="1"/>
  <c r="K399"/>
  <c r="N399" s="1"/>
  <c r="K400"/>
  <c r="N400" s="1"/>
  <c r="K391"/>
  <c r="N391" s="1"/>
  <c r="K392"/>
  <c r="N392" s="1"/>
  <c r="K393"/>
  <c r="K394"/>
  <c r="K395"/>
  <c r="N395" s="1"/>
  <c r="K396"/>
  <c r="N396" s="1"/>
  <c r="K374"/>
  <c r="K375"/>
  <c r="K376"/>
  <c r="K377"/>
  <c r="N377" s="1"/>
  <c r="K378"/>
  <c r="K379"/>
  <c r="K380"/>
  <c r="K381"/>
  <c r="N381" s="1"/>
  <c r="K382"/>
  <c r="K383"/>
  <c r="K384"/>
  <c r="K385"/>
  <c r="N385" s="1"/>
  <c r="K386"/>
  <c r="K387"/>
  <c r="K388"/>
  <c r="K389"/>
  <c r="N389" s="1"/>
  <c r="K390"/>
  <c r="K358"/>
  <c r="N358" s="1"/>
  <c r="K359"/>
  <c r="N359" s="1"/>
  <c r="K360"/>
  <c r="K361"/>
  <c r="N361" s="1"/>
  <c r="K362"/>
  <c r="N362" s="1"/>
  <c r="K363"/>
  <c r="N363" s="1"/>
  <c r="K364"/>
  <c r="K365"/>
  <c r="N365" s="1"/>
  <c r="K366"/>
  <c r="N366" s="1"/>
  <c r="K367"/>
  <c r="K368"/>
  <c r="K369"/>
  <c r="N369" s="1"/>
  <c r="K370"/>
  <c r="N370" s="1"/>
  <c r="K371"/>
  <c r="K372"/>
  <c r="K373"/>
  <c r="K348"/>
  <c r="K349"/>
  <c r="N349" s="1"/>
  <c r="K350"/>
  <c r="N350" s="1"/>
  <c r="K351"/>
  <c r="N351" s="1"/>
  <c r="K352"/>
  <c r="N352" s="1"/>
  <c r="K353"/>
  <c r="N353" s="1"/>
  <c r="K354"/>
  <c r="N354" s="1"/>
  <c r="K355"/>
  <c r="N355" s="1"/>
  <c r="K356"/>
  <c r="N356" s="1"/>
  <c r="K357"/>
  <c r="N357" s="1"/>
  <c r="N360"/>
  <c r="K329"/>
  <c r="N329" s="1"/>
  <c r="K330"/>
  <c r="N330" s="1"/>
  <c r="K331"/>
  <c r="N331" s="1"/>
  <c r="K332"/>
  <c r="K333"/>
  <c r="N333" s="1"/>
  <c r="K334"/>
  <c r="N334" s="1"/>
  <c r="K335"/>
  <c r="N335" s="1"/>
  <c r="K336"/>
  <c r="K337"/>
  <c r="N337" s="1"/>
  <c r="K338"/>
  <c r="N338" s="1"/>
  <c r="K339"/>
  <c r="N339" s="1"/>
  <c r="K340"/>
  <c r="K341"/>
  <c r="N341" s="1"/>
  <c r="K342"/>
  <c r="N342" s="1"/>
  <c r="K343"/>
  <c r="N343" s="1"/>
  <c r="K344"/>
  <c r="N344" s="1"/>
  <c r="K345"/>
  <c r="N345" s="1"/>
  <c r="K346"/>
  <c r="K347"/>
  <c r="N347" s="1"/>
  <c r="K320"/>
  <c r="N320" s="1"/>
  <c r="K321"/>
  <c r="K322"/>
  <c r="K323"/>
  <c r="N323" s="1"/>
  <c r="K324"/>
  <c r="N324" s="1"/>
  <c r="K325"/>
  <c r="K326"/>
  <c r="K327"/>
  <c r="N327" s="1"/>
  <c r="K328"/>
  <c r="N328" s="1"/>
  <c r="K299"/>
  <c r="K300"/>
  <c r="K301"/>
  <c r="N301" s="1"/>
  <c r="K302"/>
  <c r="N302" s="1"/>
  <c r="K303"/>
  <c r="N303" s="1"/>
  <c r="K304"/>
  <c r="K305"/>
  <c r="N305" s="1"/>
  <c r="K306"/>
  <c r="N306" s="1"/>
  <c r="K307"/>
  <c r="K308"/>
  <c r="N308" s="1"/>
  <c r="K309"/>
  <c r="N309" s="1"/>
  <c r="K310"/>
  <c r="K311"/>
  <c r="K312"/>
  <c r="N312" s="1"/>
  <c r="K313"/>
  <c r="N313" s="1"/>
  <c r="K314"/>
  <c r="N314" s="1"/>
  <c r="K315"/>
  <c r="K316"/>
  <c r="K317"/>
  <c r="N317" s="1"/>
  <c r="K318"/>
  <c r="K319"/>
  <c r="K289"/>
  <c r="N289" s="1"/>
  <c r="K290"/>
  <c r="N290" s="1"/>
  <c r="K291"/>
  <c r="N291" s="1"/>
  <c r="K292"/>
  <c r="N292" s="1"/>
  <c r="K293"/>
  <c r="K294"/>
  <c r="K295"/>
  <c r="N295" s="1"/>
  <c r="K296"/>
  <c r="N296" s="1"/>
  <c r="K297"/>
  <c r="K298"/>
  <c r="K288"/>
  <c r="K281"/>
  <c r="N281" s="1"/>
  <c r="K282"/>
  <c r="N282" s="1"/>
  <c r="K283"/>
  <c r="N283" s="1"/>
  <c r="K284"/>
  <c r="K285"/>
  <c r="N285" s="1"/>
  <c r="K286"/>
  <c r="N286" s="1"/>
  <c r="K287"/>
  <c r="N287" s="1"/>
  <c r="K262"/>
  <c r="K263"/>
  <c r="N263" s="1"/>
  <c r="K264"/>
  <c r="N264" s="1"/>
  <c r="K265"/>
  <c r="N265" s="1"/>
  <c r="K266"/>
  <c r="K267"/>
  <c r="N267" s="1"/>
  <c r="K268"/>
  <c r="N268" s="1"/>
  <c r="K269"/>
  <c r="N269" s="1"/>
  <c r="K270"/>
  <c r="K271"/>
  <c r="N271" s="1"/>
  <c r="K272"/>
  <c r="N272" s="1"/>
  <c r="K273"/>
  <c r="K274"/>
  <c r="N274" s="1"/>
  <c r="K275"/>
  <c r="K276"/>
  <c r="K277"/>
  <c r="N277" s="1"/>
  <c r="K278"/>
  <c r="K279"/>
  <c r="N279" s="1"/>
  <c r="K280"/>
  <c r="N280" s="1"/>
  <c r="K261"/>
  <c r="K258"/>
  <c r="K259"/>
  <c r="K260"/>
  <c r="N436" l="1"/>
  <c r="N438"/>
  <c r="N439"/>
  <c r="N440"/>
  <c r="N437"/>
  <c r="N423"/>
  <c r="N427"/>
  <c r="N435"/>
  <c r="N431"/>
  <c r="N422"/>
  <c r="N424"/>
  <c r="N425"/>
  <c r="N297"/>
  <c r="N418"/>
  <c r="N412"/>
  <c r="N416"/>
  <c r="N408"/>
  <c r="N404"/>
  <c r="N417"/>
  <c r="N413"/>
  <c r="N409"/>
  <c r="N405"/>
  <c r="N364"/>
  <c r="N367"/>
  <c r="N371"/>
  <c r="N390"/>
  <c r="N386"/>
  <c r="N382"/>
  <c r="N378"/>
  <c r="N374"/>
  <c r="N393"/>
  <c r="N372"/>
  <c r="N368"/>
  <c r="N387"/>
  <c r="N383"/>
  <c r="N379"/>
  <c r="N375"/>
  <c r="N394"/>
  <c r="N373"/>
  <c r="N388"/>
  <c r="N384"/>
  <c r="N380"/>
  <c r="N376"/>
  <c r="N340"/>
  <c r="N315"/>
  <c r="N322"/>
  <c r="N326"/>
  <c r="N332"/>
  <c r="N307"/>
  <c r="N336"/>
  <c r="N299"/>
  <c r="N316"/>
  <c r="N325"/>
  <c r="N348"/>
  <c r="N300"/>
  <c r="N304"/>
  <c r="N321"/>
  <c r="N346"/>
  <c r="N318"/>
  <c r="N310"/>
  <c r="N319"/>
  <c r="N293"/>
  <c r="N311"/>
  <c r="N298"/>
  <c r="N294"/>
  <c r="N284"/>
  <c r="N278"/>
  <c r="N288"/>
  <c r="N275"/>
  <c r="N276"/>
  <c r="N273"/>
  <c r="N270"/>
  <c r="N266"/>
  <c r="N262"/>
  <c r="N259"/>
  <c r="N260"/>
  <c r="N258"/>
  <c r="K251" l="1"/>
  <c r="N251" s="1"/>
  <c r="K252"/>
  <c r="N252" s="1"/>
  <c r="K253"/>
  <c r="N253" s="1"/>
  <c r="K254"/>
  <c r="N254" s="1"/>
  <c r="K255"/>
  <c r="N255" s="1"/>
  <c r="K256"/>
  <c r="K257"/>
  <c r="K248"/>
  <c r="K249"/>
  <c r="N249" s="1"/>
  <c r="K250"/>
  <c r="K245"/>
  <c r="K246"/>
  <c r="K247"/>
  <c r="N247" s="1"/>
  <c r="K241"/>
  <c r="N241" s="1"/>
  <c r="K242"/>
  <c r="N242" s="1"/>
  <c r="K243"/>
  <c r="N243" s="1"/>
  <c r="K244"/>
  <c r="K240"/>
  <c r="N256" l="1"/>
  <c r="N257"/>
  <c r="N250"/>
  <c r="N248"/>
  <c r="N240"/>
  <c r="N246"/>
  <c r="N244"/>
  <c r="N245"/>
  <c r="K234" l="1"/>
  <c r="N234" s="1"/>
  <c r="K235"/>
  <c r="N235" s="1"/>
  <c r="K236"/>
  <c r="N236" s="1"/>
  <c r="K237"/>
  <c r="N237" s="1"/>
  <c r="K238"/>
  <c r="K239"/>
  <c r="K232"/>
  <c r="K233"/>
  <c r="N233" s="1"/>
  <c r="K230"/>
  <c r="K231"/>
  <c r="K228"/>
  <c r="K229"/>
  <c r="N229" s="1"/>
  <c r="K226"/>
  <c r="N226" s="1"/>
  <c r="K227"/>
  <c r="K224"/>
  <c r="K225"/>
  <c r="K222"/>
  <c r="K223"/>
  <c r="K219"/>
  <c r="K220"/>
  <c r="K221"/>
  <c r="K217"/>
  <c r="K218"/>
  <c r="N218" s="1"/>
  <c r="K215"/>
  <c r="N215" s="1"/>
  <c r="K216"/>
  <c r="K213"/>
  <c r="K214"/>
  <c r="K210"/>
  <c r="K211"/>
  <c r="N211" s="1"/>
  <c r="K212"/>
  <c r="K209"/>
  <c r="N209" s="1"/>
  <c r="K205"/>
  <c r="K206"/>
  <c r="N206" s="1"/>
  <c r="K207"/>
  <c r="K208"/>
  <c r="N208" s="1"/>
  <c r="K200"/>
  <c r="N200" s="1"/>
  <c r="K201"/>
  <c r="N201" s="1"/>
  <c r="K202"/>
  <c r="N202" s="1"/>
  <c r="K203"/>
  <c r="N203" s="1"/>
  <c r="K204"/>
  <c r="N204" s="1"/>
  <c r="N198"/>
  <c r="K197"/>
  <c r="K199"/>
  <c r="J199" s="1"/>
  <c r="K194"/>
  <c r="J194" s="1"/>
  <c r="K195"/>
  <c r="J195" s="1"/>
  <c r="K196"/>
  <c r="J196" s="1"/>
  <c r="K193"/>
  <c r="J193" s="1"/>
  <c r="K191"/>
  <c r="N191" s="1"/>
  <c r="K192"/>
  <c r="J192" s="1"/>
  <c r="K185"/>
  <c r="J185" s="1"/>
  <c r="K186"/>
  <c r="J186" s="1"/>
  <c r="K187"/>
  <c r="J187" s="1"/>
  <c r="K188"/>
  <c r="J188" s="1"/>
  <c r="K189"/>
  <c r="N189" s="1"/>
  <c r="K190"/>
  <c r="J190" s="1"/>
  <c r="K184"/>
  <c r="N184" s="1"/>
  <c r="K181"/>
  <c r="N181" s="1"/>
  <c r="K182"/>
  <c r="J182" s="1"/>
  <c r="K183"/>
  <c r="N183" s="1"/>
  <c r="K177"/>
  <c r="N177" s="1"/>
  <c r="K178"/>
  <c r="J178" s="1"/>
  <c r="K179"/>
  <c r="N179" s="1"/>
  <c r="K180"/>
  <c r="N180" s="1"/>
  <c r="K175"/>
  <c r="J175" s="1"/>
  <c r="K176"/>
  <c r="J176" s="1"/>
  <c r="K173"/>
  <c r="J173" s="1"/>
  <c r="K174"/>
  <c r="J174" s="1"/>
  <c r="K172"/>
  <c r="J172" s="1"/>
  <c r="K170"/>
  <c r="J170" s="1"/>
  <c r="K171"/>
  <c r="J171" s="1"/>
  <c r="K167"/>
  <c r="J167" s="1"/>
  <c r="K168"/>
  <c r="J168" s="1"/>
  <c r="K169"/>
  <c r="N169" s="1"/>
  <c r="K164"/>
  <c r="J164" s="1"/>
  <c r="K165"/>
  <c r="J165" s="1"/>
  <c r="K166"/>
  <c r="N166" s="1"/>
  <c r="K160"/>
  <c r="N160" s="1"/>
  <c r="K161"/>
  <c r="N161" s="1"/>
  <c r="K162"/>
  <c r="N162" s="1"/>
  <c r="K163"/>
  <c r="J163" s="1"/>
  <c r="K149"/>
  <c r="N149" s="1"/>
  <c r="K150"/>
  <c r="J150" s="1"/>
  <c r="K151"/>
  <c r="N151" s="1"/>
  <c r="K152"/>
  <c r="N152" s="1"/>
  <c r="K153"/>
  <c r="N153" s="1"/>
  <c r="K154"/>
  <c r="N154" s="1"/>
  <c r="K155"/>
  <c r="N155" s="1"/>
  <c r="K156"/>
  <c r="J156" s="1"/>
  <c r="K157"/>
  <c r="N157" s="1"/>
  <c r="K158"/>
  <c r="N158" s="1"/>
  <c r="K159"/>
  <c r="N159" s="1"/>
  <c r="K141"/>
  <c r="J141" s="1"/>
  <c r="K145"/>
  <c r="N145" s="1"/>
  <c r="K146"/>
  <c r="J146" s="1"/>
  <c r="K147"/>
  <c r="J147" s="1"/>
  <c r="K148"/>
  <c r="N148" s="1"/>
  <c r="K138"/>
  <c r="N138" s="1"/>
  <c r="K139"/>
  <c r="J139" s="1"/>
  <c r="K140"/>
  <c r="N140" s="1"/>
  <c r="K142"/>
  <c r="J142" s="1"/>
  <c r="K143"/>
  <c r="J143" s="1"/>
  <c r="K144"/>
  <c r="J144" s="1"/>
  <c r="K133"/>
  <c r="K134"/>
  <c r="N134" s="1"/>
  <c r="K135"/>
  <c r="J135" s="1"/>
  <c r="K136"/>
  <c r="N136" s="1"/>
  <c r="K137"/>
  <c r="N137" s="1"/>
  <c r="K130"/>
  <c r="J130" s="1"/>
  <c r="K131"/>
  <c r="J131" s="1"/>
  <c r="K132"/>
  <c r="N132" s="1"/>
  <c r="K123"/>
  <c r="N123" s="1"/>
  <c r="K124"/>
  <c r="N124" s="1"/>
  <c r="K125"/>
  <c r="N125" s="1"/>
  <c r="K126"/>
  <c r="N126" s="1"/>
  <c r="K127"/>
  <c r="N127" s="1"/>
  <c r="K128"/>
  <c r="J128" s="1"/>
  <c r="K129"/>
  <c r="N129" s="1"/>
  <c r="K117"/>
  <c r="J117" s="1"/>
  <c r="K118"/>
  <c r="J118" s="1"/>
  <c r="K119"/>
  <c r="J119" s="1"/>
  <c r="K120"/>
  <c r="N120" s="1"/>
  <c r="K121"/>
  <c r="J121" s="1"/>
  <c r="K122"/>
  <c r="J122" s="1"/>
  <c r="K115"/>
  <c r="J115" s="1"/>
  <c r="K116"/>
  <c r="N116" s="1"/>
  <c r="K114"/>
  <c r="N114" s="1"/>
  <c r="K109"/>
  <c r="J109" s="1"/>
  <c r="K110"/>
  <c r="N110" s="1"/>
  <c r="K111"/>
  <c r="N111" s="1"/>
  <c r="K112"/>
  <c r="N112" s="1"/>
  <c r="K113"/>
  <c r="J113" s="1"/>
  <c r="K108"/>
  <c r="J108" s="1"/>
  <c r="K106"/>
  <c r="N106" s="1"/>
  <c r="K107"/>
  <c r="J107" s="1"/>
  <c r="K105"/>
  <c r="N105" s="1"/>
  <c r="K103"/>
  <c r="N103" s="1"/>
  <c r="K104"/>
  <c r="N104" s="1"/>
  <c r="K102"/>
  <c r="N102" s="1"/>
  <c r="K101"/>
  <c r="N101" s="1"/>
  <c r="K95"/>
  <c r="K96"/>
  <c r="J96" s="1"/>
  <c r="K94"/>
  <c r="N94" s="1"/>
  <c r="K97"/>
  <c r="N97" s="1"/>
  <c r="K98"/>
  <c r="N98" s="1"/>
  <c r="K99"/>
  <c r="K100"/>
  <c r="J97" s="1"/>
  <c r="K93"/>
  <c r="N93" s="1"/>
  <c r="N11"/>
  <c r="N12"/>
  <c r="K85"/>
  <c r="J85" s="1"/>
  <c r="K65"/>
  <c r="J65" s="1"/>
  <c r="K66"/>
  <c r="N66" s="1"/>
  <c r="K67"/>
  <c r="N67" s="1"/>
  <c r="K68"/>
  <c r="N68" s="1"/>
  <c r="K69"/>
  <c r="J69" s="1"/>
  <c r="K70"/>
  <c r="N70" s="1"/>
  <c r="K71"/>
  <c r="N71" s="1"/>
  <c r="K72"/>
  <c r="J72" s="1"/>
  <c r="K73"/>
  <c r="J73" s="1"/>
  <c r="K74"/>
  <c r="N74" s="1"/>
  <c r="K75"/>
  <c r="N75" s="1"/>
  <c r="K76"/>
  <c r="N76" s="1"/>
  <c r="K77"/>
  <c r="N77" s="1"/>
  <c r="K78"/>
  <c r="N78" s="1"/>
  <c r="K79"/>
  <c r="N79" s="1"/>
  <c r="K80"/>
  <c r="J80" s="1"/>
  <c r="K81"/>
  <c r="N81" s="1"/>
  <c r="K82"/>
  <c r="N82" s="1"/>
  <c r="K83"/>
  <c r="N83" s="1"/>
  <c r="K84"/>
  <c r="N84" s="1"/>
  <c r="K86"/>
  <c r="J86" s="1"/>
  <c r="K87"/>
  <c r="N87" s="1"/>
  <c r="K88"/>
  <c r="N88" s="1"/>
  <c r="K89"/>
  <c r="J89" s="1"/>
  <c r="K64"/>
  <c r="J64" s="1"/>
  <c r="K52"/>
  <c r="J52" s="1"/>
  <c r="K53"/>
  <c r="J53" s="1"/>
  <c r="K54"/>
  <c r="J54" s="1"/>
  <c r="K55"/>
  <c r="J55" s="1"/>
  <c r="K56"/>
  <c r="N56" s="1"/>
  <c r="K57"/>
  <c r="J57" s="1"/>
  <c r="K58"/>
  <c r="J58" s="1"/>
  <c r="K59"/>
  <c r="J59" s="1"/>
  <c r="K60"/>
  <c r="J60" s="1"/>
  <c r="K61"/>
  <c r="J61" s="1"/>
  <c r="K62"/>
  <c r="N62" s="1"/>
  <c r="K63"/>
  <c r="N63" s="1"/>
  <c r="K44"/>
  <c r="N44" s="1"/>
  <c r="K45"/>
  <c r="N45" s="1"/>
  <c r="K46"/>
  <c r="J46" s="1"/>
  <c r="K47"/>
  <c r="J47" s="1"/>
  <c r="K48"/>
  <c r="N48" s="1"/>
  <c r="K49"/>
  <c r="N49" s="1"/>
  <c r="K50"/>
  <c r="J50" s="1"/>
  <c r="K51"/>
  <c r="N51" s="1"/>
  <c r="K43"/>
  <c r="N43" s="1"/>
  <c r="K42"/>
  <c r="N42" s="1"/>
  <c r="K41"/>
  <c r="N41" s="1"/>
  <c r="K37"/>
  <c r="J37" s="1"/>
  <c r="K38"/>
  <c r="J38" s="1"/>
  <c r="K39"/>
  <c r="N39" s="1"/>
  <c r="K40"/>
  <c r="N40" s="1"/>
  <c r="K35"/>
  <c r="J35" s="1"/>
  <c r="K36"/>
  <c r="N36" s="1"/>
  <c r="K32"/>
  <c r="J32" s="1"/>
  <c r="K33"/>
  <c r="J33" s="1"/>
  <c r="K34"/>
  <c r="N34" s="1"/>
  <c r="K28"/>
  <c r="N28" s="1"/>
  <c r="K29"/>
  <c r="J29" s="1"/>
  <c r="K30"/>
  <c r="J30" s="1"/>
  <c r="K31"/>
  <c r="J31" s="1"/>
  <c r="K27"/>
  <c r="N27" s="1"/>
  <c r="K25"/>
  <c r="J25" s="1"/>
  <c r="K26"/>
  <c r="J26" s="1"/>
  <c r="K24"/>
  <c r="N24" s="1"/>
  <c r="K23"/>
  <c r="J23" s="1"/>
  <c r="K20"/>
  <c r="N20" s="1"/>
  <c r="N238" l="1"/>
  <c r="N239"/>
  <c r="N230"/>
  <c r="N231"/>
  <c r="N222"/>
  <c r="N232"/>
  <c r="N228"/>
  <c r="N227"/>
  <c r="N223"/>
  <c r="N216"/>
  <c r="N219"/>
  <c r="N214"/>
  <c r="N205"/>
  <c r="N224"/>
  <c r="N220"/>
  <c r="N212"/>
  <c r="J200"/>
  <c r="N207"/>
  <c r="N225"/>
  <c r="N221"/>
  <c r="N217"/>
  <c r="N213"/>
  <c r="N210"/>
  <c r="N199"/>
  <c r="J197"/>
  <c r="N193"/>
  <c r="N196"/>
  <c r="N197"/>
  <c r="N195"/>
  <c r="N194"/>
  <c r="J184"/>
  <c r="N187"/>
  <c r="N192"/>
  <c r="N186"/>
  <c r="N190"/>
  <c r="J189"/>
  <c r="J181"/>
  <c r="N188"/>
  <c r="J180"/>
  <c r="J183"/>
  <c r="N185"/>
  <c r="J191"/>
  <c r="J179"/>
  <c r="N170"/>
  <c r="N182"/>
  <c r="J177"/>
  <c r="J162"/>
  <c r="J161"/>
  <c r="N175"/>
  <c r="N173"/>
  <c r="N174"/>
  <c r="N176"/>
  <c r="J160"/>
  <c r="N168"/>
  <c r="N172"/>
  <c r="J169"/>
  <c r="J48"/>
  <c r="J155"/>
  <c r="N165"/>
  <c r="N171"/>
  <c r="N167"/>
  <c r="J151"/>
  <c r="N178"/>
  <c r="J159"/>
  <c r="N163"/>
  <c r="N164"/>
  <c r="J166"/>
  <c r="J154"/>
  <c r="N142"/>
  <c r="N156"/>
  <c r="J158"/>
  <c r="N150"/>
  <c r="N119"/>
  <c r="N141"/>
  <c r="N146"/>
  <c r="J40"/>
  <c r="J124"/>
  <c r="J148"/>
  <c r="N147"/>
  <c r="N143"/>
  <c r="J152"/>
  <c r="N144"/>
  <c r="J125"/>
  <c r="J140"/>
  <c r="J132"/>
  <c r="J157"/>
  <c r="J39"/>
  <c r="J126"/>
  <c r="N135"/>
  <c r="J136"/>
  <c r="N128"/>
  <c r="N139"/>
  <c r="N130"/>
  <c r="J134"/>
  <c r="J138"/>
  <c r="J153"/>
  <c r="J149"/>
  <c r="J145"/>
  <c r="N113"/>
  <c r="N115"/>
  <c r="N118"/>
  <c r="J120"/>
  <c r="J129"/>
  <c r="J137"/>
  <c r="N133"/>
  <c r="J133"/>
  <c r="J114"/>
  <c r="N121"/>
  <c r="N117"/>
  <c r="N131"/>
  <c r="J79"/>
  <c r="N122"/>
  <c r="J71"/>
  <c r="N109"/>
  <c r="J116"/>
  <c r="J127"/>
  <c r="J123"/>
  <c r="J110"/>
  <c r="J111"/>
  <c r="J103"/>
  <c r="J112"/>
  <c r="J104"/>
  <c r="J102"/>
  <c r="J101"/>
  <c r="J105"/>
  <c r="J77"/>
  <c r="N108"/>
  <c r="N107"/>
  <c r="J78"/>
  <c r="N100"/>
  <c r="N96"/>
  <c r="J100"/>
  <c r="J87"/>
  <c r="N55"/>
  <c r="N64"/>
  <c r="J49"/>
  <c r="N59"/>
  <c r="J82"/>
  <c r="N47"/>
  <c r="N23"/>
  <c r="J67"/>
  <c r="J83"/>
  <c r="N58"/>
  <c r="N50"/>
  <c r="J75"/>
  <c r="J81"/>
  <c r="N54"/>
  <c r="N46"/>
  <c r="N38"/>
  <c r="N65"/>
  <c r="N60"/>
  <c r="N52"/>
  <c r="N32"/>
  <c r="N86"/>
  <c r="N30"/>
  <c r="N26"/>
  <c r="N80"/>
  <c r="N72"/>
  <c r="N35"/>
  <c r="N31"/>
  <c r="N89"/>
  <c r="N85"/>
  <c r="N73"/>
  <c r="N69"/>
  <c r="N61"/>
  <c r="N57"/>
  <c r="N53"/>
  <c r="N37"/>
  <c r="N33"/>
  <c r="N29"/>
  <c r="N25"/>
  <c r="J76"/>
  <c r="J98"/>
  <c r="J94"/>
  <c r="J84"/>
  <c r="J68"/>
  <c r="J93"/>
  <c r="J74"/>
  <c r="J70"/>
  <c r="J66"/>
  <c r="J56"/>
  <c r="J51"/>
  <c r="J36"/>
  <c r="J43"/>
  <c r="J42"/>
  <c r="J34"/>
  <c r="J41"/>
  <c r="J27"/>
  <c r="J28"/>
  <c r="J24"/>
  <c r="J20"/>
  <c r="K15"/>
  <c r="N15" s="1"/>
  <c r="K7"/>
  <c r="A211" i="2"/>
  <c r="A209"/>
  <c r="A208"/>
  <c r="D522" i="1"/>
  <c r="K22"/>
  <c r="N22" s="1"/>
  <c r="K21"/>
  <c r="N21" s="1"/>
  <c r="K19"/>
  <c r="N19" s="1"/>
  <c r="K18"/>
  <c r="N18" s="1"/>
  <c r="K17"/>
  <c r="N17" s="1"/>
  <c r="K16"/>
  <c r="N16" s="1"/>
  <c r="K14"/>
  <c r="N14" s="1"/>
  <c r="K13"/>
  <c r="N13" s="1"/>
  <c r="K10"/>
  <c r="K9"/>
  <c r="K8"/>
  <c r="N8" s="1"/>
  <c r="J232" l="1"/>
  <c r="L11" i="6"/>
  <c r="J215" i="1"/>
  <c r="J211"/>
  <c r="J216"/>
  <c r="J220"/>
  <c r="J208"/>
  <c r="J235"/>
  <c r="J231"/>
  <c r="J210"/>
  <c r="J209"/>
  <c r="J223"/>
  <c r="J221"/>
  <c r="J202"/>
  <c r="J206"/>
  <c r="J226"/>
  <c r="J229"/>
  <c r="J239"/>
  <c r="J213"/>
  <c r="J227"/>
  <c r="J203"/>
  <c r="J238"/>
  <c r="J207"/>
  <c r="J212"/>
  <c r="J218"/>
  <c r="J224"/>
  <c r="J234"/>
  <c r="J228"/>
  <c r="L596" i="6"/>
  <c r="Q596" s="1"/>
  <c r="L588"/>
  <c r="Q588" s="1"/>
  <c r="L580"/>
  <c r="Q580" s="1"/>
  <c r="L576"/>
  <c r="Q576" s="1"/>
  <c r="L571"/>
  <c r="Q571" s="1"/>
  <c r="L566"/>
  <c r="Q566" s="1"/>
  <c r="L562"/>
  <c r="Q562" s="1"/>
  <c r="L556"/>
  <c r="Q556" s="1"/>
  <c r="L595"/>
  <c r="Q595" s="1"/>
  <c r="L585"/>
  <c r="Q585" s="1"/>
  <c r="L579"/>
  <c r="Q579" s="1"/>
  <c r="L575"/>
  <c r="Q575" s="1"/>
  <c r="L570"/>
  <c r="Q570" s="1"/>
  <c r="L565"/>
  <c r="Q565" s="1"/>
  <c r="L561"/>
  <c r="Q561" s="1"/>
  <c r="L495"/>
  <c r="Q495" s="1"/>
  <c r="L491"/>
  <c r="Q491" s="1"/>
  <c r="L487"/>
  <c r="Q487" s="1"/>
  <c r="L481"/>
  <c r="Q481" s="1"/>
  <c r="L476"/>
  <c r="Q476" s="1"/>
  <c r="L470"/>
  <c r="Q470" s="1"/>
  <c r="L466"/>
  <c r="Q466" s="1"/>
  <c r="L462"/>
  <c r="Q462" s="1"/>
  <c r="L458"/>
  <c r="Q458" s="1"/>
  <c r="L451"/>
  <c r="Q451" s="1"/>
  <c r="L447"/>
  <c r="Q447" s="1"/>
  <c r="L443"/>
  <c r="Q443" s="1"/>
  <c r="L439"/>
  <c r="Q439" s="1"/>
  <c r="L435"/>
  <c r="Q435" s="1"/>
  <c r="L431"/>
  <c r="Q431" s="1"/>
  <c r="L427"/>
  <c r="Q427" s="1"/>
  <c r="L423"/>
  <c r="Q423" s="1"/>
  <c r="L419"/>
  <c r="Q419" s="1"/>
  <c r="L415"/>
  <c r="Q415" s="1"/>
  <c r="L411"/>
  <c r="Q411" s="1"/>
  <c r="L407"/>
  <c r="Q407" s="1"/>
  <c r="L403"/>
  <c r="Q403" s="1"/>
  <c r="L399"/>
  <c r="Q399" s="1"/>
  <c r="L395"/>
  <c r="Q395" s="1"/>
  <c r="L391"/>
  <c r="Q391" s="1"/>
  <c r="L387"/>
  <c r="Q387" s="1"/>
  <c r="L383"/>
  <c r="Q383" s="1"/>
  <c r="L379"/>
  <c r="Q379" s="1"/>
  <c r="L374"/>
  <c r="Q374" s="1"/>
  <c r="L370"/>
  <c r="Q370" s="1"/>
  <c r="L366"/>
  <c r="Q366" s="1"/>
  <c r="L362"/>
  <c r="Q362" s="1"/>
  <c r="L358"/>
  <c r="Q358" s="1"/>
  <c r="L354"/>
  <c r="Q354" s="1"/>
  <c r="L350"/>
  <c r="Q350" s="1"/>
  <c r="L346"/>
  <c r="Q346" s="1"/>
  <c r="L342"/>
  <c r="Q342" s="1"/>
  <c r="L338"/>
  <c r="Q338" s="1"/>
  <c r="L334"/>
  <c r="Q334" s="1"/>
  <c r="L330"/>
  <c r="Q330" s="1"/>
  <c r="L326"/>
  <c r="Q326" s="1"/>
  <c r="L322"/>
  <c r="Q322" s="1"/>
  <c r="L318"/>
  <c r="Q318" s="1"/>
  <c r="L314"/>
  <c r="Q314" s="1"/>
  <c r="L310"/>
  <c r="Q310" s="1"/>
  <c r="L306"/>
  <c r="Q306" s="1"/>
  <c r="L302"/>
  <c r="Q302" s="1"/>
  <c r="L298"/>
  <c r="Q298" s="1"/>
  <c r="L294"/>
  <c r="Q294" s="1"/>
  <c r="L290"/>
  <c r="Q290" s="1"/>
  <c r="L286"/>
  <c r="Q286" s="1"/>
  <c r="L281"/>
  <c r="Q281" s="1"/>
  <c r="L277"/>
  <c r="Q277" s="1"/>
  <c r="L273"/>
  <c r="Q273" s="1"/>
  <c r="L269"/>
  <c r="Q269" s="1"/>
  <c r="L265"/>
  <c r="Q265" s="1"/>
  <c r="L261"/>
  <c r="Q261" s="1"/>
  <c r="L257"/>
  <c r="Q257" s="1"/>
  <c r="L251"/>
  <c r="Q251" s="1"/>
  <c r="L247"/>
  <c r="Q247" s="1"/>
  <c r="L243"/>
  <c r="Q243" s="1"/>
  <c r="L239"/>
  <c r="Q239" s="1"/>
  <c r="L235"/>
  <c r="Q235" s="1"/>
  <c r="L231"/>
  <c r="Q231" s="1"/>
  <c r="L227"/>
  <c r="Q227" s="1"/>
  <c r="L555"/>
  <c r="Q555" s="1"/>
  <c r="L550"/>
  <c r="Q550" s="1"/>
  <c r="L546"/>
  <c r="Q546" s="1"/>
  <c r="L541"/>
  <c r="Q541" s="1"/>
  <c r="L537"/>
  <c r="Q537" s="1"/>
  <c r="L533"/>
  <c r="Q533" s="1"/>
  <c r="L529"/>
  <c r="Q529" s="1"/>
  <c r="L525"/>
  <c r="Q525" s="1"/>
  <c r="L521"/>
  <c r="Q521" s="1"/>
  <c r="L517"/>
  <c r="Q517" s="1"/>
  <c r="L513"/>
  <c r="Q513" s="1"/>
  <c r="L509"/>
  <c r="Q509" s="1"/>
  <c r="L504"/>
  <c r="Q504" s="1"/>
  <c r="L500"/>
  <c r="Q500" s="1"/>
  <c r="L223"/>
  <c r="Q223" s="1"/>
  <c r="L103"/>
  <c r="Q103" s="1"/>
  <c r="L534" i="5"/>
  <c r="L523"/>
  <c r="L468"/>
  <c r="Q468" s="1"/>
  <c r="L465"/>
  <c r="L457"/>
  <c r="L451"/>
  <c r="Q451" s="1"/>
  <c r="L426"/>
  <c r="Q426" s="1"/>
  <c r="L418"/>
  <c r="L415"/>
  <c r="L410"/>
  <c r="L405"/>
  <c r="L400"/>
  <c r="L392"/>
  <c r="L371"/>
  <c r="L366"/>
  <c r="L363"/>
  <c r="L344"/>
  <c r="Q344" s="1"/>
  <c r="L341"/>
  <c r="L338"/>
  <c r="L333"/>
  <c r="L330"/>
  <c r="L325"/>
  <c r="L322"/>
  <c r="L317"/>
  <c r="L314"/>
  <c r="L307"/>
  <c r="L304"/>
  <c r="L299"/>
  <c r="L296"/>
  <c r="L592" i="6"/>
  <c r="Q592" s="1"/>
  <c r="L582"/>
  <c r="Q582" s="1"/>
  <c r="L578"/>
  <c r="Q578" s="1"/>
  <c r="L574"/>
  <c r="Q574" s="1"/>
  <c r="L569"/>
  <c r="Q569" s="1"/>
  <c r="L564"/>
  <c r="Q564" s="1"/>
  <c r="L560"/>
  <c r="Q560" s="1"/>
  <c r="L494"/>
  <c r="Q494" s="1"/>
  <c r="L490"/>
  <c r="Q490" s="1"/>
  <c r="L484"/>
  <c r="Q484" s="1"/>
  <c r="L480"/>
  <c r="Q480" s="1"/>
  <c r="L479"/>
  <c r="Q479" s="1"/>
  <c r="L473"/>
  <c r="Q473" s="1"/>
  <c r="L469"/>
  <c r="Q469" s="1"/>
  <c r="L465"/>
  <c r="Q465" s="1"/>
  <c r="L461"/>
  <c r="Q461" s="1"/>
  <c r="L457"/>
  <c r="Q457" s="1"/>
  <c r="L454"/>
  <c r="Q454" s="1"/>
  <c r="L450"/>
  <c r="Q450" s="1"/>
  <c r="L446"/>
  <c r="Q446" s="1"/>
  <c r="L442"/>
  <c r="Q442" s="1"/>
  <c r="L438"/>
  <c r="Q438" s="1"/>
  <c r="L434"/>
  <c r="Q434" s="1"/>
  <c r="L430"/>
  <c r="Q430" s="1"/>
  <c r="L426"/>
  <c r="Q426" s="1"/>
  <c r="L422"/>
  <c r="Q422" s="1"/>
  <c r="L418"/>
  <c r="Q418" s="1"/>
  <c r="L414"/>
  <c r="Q414" s="1"/>
  <c r="L410"/>
  <c r="Q410" s="1"/>
  <c r="L406"/>
  <c r="Q406" s="1"/>
  <c r="L402"/>
  <c r="Q402" s="1"/>
  <c r="L398"/>
  <c r="Q398" s="1"/>
  <c r="L394"/>
  <c r="Q394" s="1"/>
  <c r="L390"/>
  <c r="Q390" s="1"/>
  <c r="L386"/>
  <c r="Q386" s="1"/>
  <c r="L382"/>
  <c r="Q382" s="1"/>
  <c r="L378"/>
  <c r="Q378" s="1"/>
  <c r="L373"/>
  <c r="Q373" s="1"/>
  <c r="L369"/>
  <c r="Q369" s="1"/>
  <c r="L365"/>
  <c r="Q365" s="1"/>
  <c r="L361"/>
  <c r="Q361" s="1"/>
  <c r="L357"/>
  <c r="Q357" s="1"/>
  <c r="L353"/>
  <c r="Q353" s="1"/>
  <c r="L349"/>
  <c r="Q349" s="1"/>
  <c r="L345"/>
  <c r="Q345" s="1"/>
  <c r="L341"/>
  <c r="Q341" s="1"/>
  <c r="L337"/>
  <c r="Q337" s="1"/>
  <c r="L333"/>
  <c r="Q333" s="1"/>
  <c r="L329"/>
  <c r="Q329" s="1"/>
  <c r="L325"/>
  <c r="Q325" s="1"/>
  <c r="L321"/>
  <c r="Q321" s="1"/>
  <c r="L317"/>
  <c r="Q317" s="1"/>
  <c r="L313"/>
  <c r="Q313" s="1"/>
  <c r="L309"/>
  <c r="Q309" s="1"/>
  <c r="L305"/>
  <c r="Q305" s="1"/>
  <c r="L301"/>
  <c r="Q301" s="1"/>
  <c r="L297"/>
  <c r="Q297" s="1"/>
  <c r="L293"/>
  <c r="Q293" s="1"/>
  <c r="L289"/>
  <c r="Q289" s="1"/>
  <c r="L284"/>
  <c r="Q284" s="1"/>
  <c r="L280"/>
  <c r="Q280" s="1"/>
  <c r="L276"/>
  <c r="Q276" s="1"/>
  <c r="L272"/>
  <c r="Q272" s="1"/>
  <c r="L268"/>
  <c r="Q268" s="1"/>
  <c r="L264"/>
  <c r="Q264" s="1"/>
  <c r="L260"/>
  <c r="Q260" s="1"/>
  <c r="L256"/>
  <c r="Q256" s="1"/>
  <c r="L250"/>
  <c r="Q250" s="1"/>
  <c r="L246"/>
  <c r="Q246" s="1"/>
  <c r="L242"/>
  <c r="Q242" s="1"/>
  <c r="L238"/>
  <c r="Q238" s="1"/>
  <c r="L234"/>
  <c r="Q234" s="1"/>
  <c r="L230"/>
  <c r="Q230" s="1"/>
  <c r="L226"/>
  <c r="Q226" s="1"/>
  <c r="L111"/>
  <c r="Q111" s="1"/>
  <c r="L107"/>
  <c r="Q107" s="1"/>
  <c r="L591"/>
  <c r="Q591" s="1"/>
  <c r="L581"/>
  <c r="Q581" s="1"/>
  <c r="L577"/>
  <c r="Q577" s="1"/>
  <c r="L573"/>
  <c r="Q573" s="1"/>
  <c r="L567"/>
  <c r="Q567" s="1"/>
  <c r="L563"/>
  <c r="Q563" s="1"/>
  <c r="L559"/>
  <c r="Q559" s="1"/>
  <c r="L493"/>
  <c r="Q493" s="1"/>
  <c r="L489"/>
  <c r="Q489" s="1"/>
  <c r="L483"/>
  <c r="Q483" s="1"/>
  <c r="L478"/>
  <c r="Q478" s="1"/>
  <c r="L472"/>
  <c r="Q472" s="1"/>
  <c r="L468"/>
  <c r="Q468" s="1"/>
  <c r="L464"/>
  <c r="Q464" s="1"/>
  <c r="L460"/>
  <c r="Q460" s="1"/>
  <c r="L456"/>
  <c r="Q456" s="1"/>
  <c r="L453"/>
  <c r="Q453" s="1"/>
  <c r="L449"/>
  <c r="Q449" s="1"/>
  <c r="L445"/>
  <c r="Q445" s="1"/>
  <c r="L441"/>
  <c r="Q441" s="1"/>
  <c r="L437"/>
  <c r="Q437" s="1"/>
  <c r="L433"/>
  <c r="Q433" s="1"/>
  <c r="L429"/>
  <c r="Q429" s="1"/>
  <c r="L425"/>
  <c r="Q425" s="1"/>
  <c r="L421"/>
  <c r="Q421" s="1"/>
  <c r="L417"/>
  <c r="Q417" s="1"/>
  <c r="L413"/>
  <c r="Q413" s="1"/>
  <c r="L409"/>
  <c r="Q409" s="1"/>
  <c r="L405"/>
  <c r="Q405" s="1"/>
  <c r="L401"/>
  <c r="Q401" s="1"/>
  <c r="L397"/>
  <c r="Q397" s="1"/>
  <c r="L393"/>
  <c r="Q393" s="1"/>
  <c r="L389"/>
  <c r="Q389" s="1"/>
  <c r="L385"/>
  <c r="Q385" s="1"/>
  <c r="L381"/>
  <c r="Q381" s="1"/>
  <c r="L377"/>
  <c r="Q377" s="1"/>
  <c r="L372"/>
  <c r="Q372" s="1"/>
  <c r="L368"/>
  <c r="Q368" s="1"/>
  <c r="L364"/>
  <c r="Q364" s="1"/>
  <c r="L360"/>
  <c r="Q360" s="1"/>
  <c r="L356"/>
  <c r="Q356" s="1"/>
  <c r="L352"/>
  <c r="Q352" s="1"/>
  <c r="L348"/>
  <c r="Q348" s="1"/>
  <c r="L344"/>
  <c r="Q344" s="1"/>
  <c r="L340"/>
  <c r="Q340" s="1"/>
  <c r="L336"/>
  <c r="Q336" s="1"/>
  <c r="L332"/>
  <c r="Q332" s="1"/>
  <c r="L328"/>
  <c r="Q328" s="1"/>
  <c r="L324"/>
  <c r="Q324" s="1"/>
  <c r="L320"/>
  <c r="Q320" s="1"/>
  <c r="L316"/>
  <c r="Q316" s="1"/>
  <c r="L312"/>
  <c r="Q312" s="1"/>
  <c r="L308"/>
  <c r="Q308" s="1"/>
  <c r="L304"/>
  <c r="Q304" s="1"/>
  <c r="L300"/>
  <c r="Q300" s="1"/>
  <c r="L296"/>
  <c r="Q296" s="1"/>
  <c r="L292"/>
  <c r="Q292" s="1"/>
  <c r="L288"/>
  <c r="Q288" s="1"/>
  <c r="L283"/>
  <c r="Q283" s="1"/>
  <c r="L279"/>
  <c r="Q279" s="1"/>
  <c r="L275"/>
  <c r="Q275" s="1"/>
  <c r="L271"/>
  <c r="Q271" s="1"/>
  <c r="L267"/>
  <c r="Q267" s="1"/>
  <c r="L263"/>
  <c r="Q263" s="1"/>
  <c r="L259"/>
  <c r="Q259" s="1"/>
  <c r="L255"/>
  <c r="Q255" s="1"/>
  <c r="L249"/>
  <c r="Q249" s="1"/>
  <c r="L245"/>
  <c r="Q245" s="1"/>
  <c r="L241"/>
  <c r="Q241" s="1"/>
  <c r="L237"/>
  <c r="Q237" s="1"/>
  <c r="L233"/>
  <c r="Q233" s="1"/>
  <c r="L229"/>
  <c r="Q229" s="1"/>
  <c r="L547"/>
  <c r="Q547" s="1"/>
  <c r="L532"/>
  <c r="Q532" s="1"/>
  <c r="L523"/>
  <c r="Q523" s="1"/>
  <c r="L514"/>
  <c r="Q514" s="1"/>
  <c r="L497"/>
  <c r="Q497" s="1"/>
  <c r="L492"/>
  <c r="Q492" s="1"/>
  <c r="L459"/>
  <c r="Q459" s="1"/>
  <c r="L428"/>
  <c r="Q428" s="1"/>
  <c r="L396"/>
  <c r="Q396" s="1"/>
  <c r="L363"/>
  <c r="Q363" s="1"/>
  <c r="L331"/>
  <c r="Q331" s="1"/>
  <c r="L299"/>
  <c r="Q299" s="1"/>
  <c r="L266"/>
  <c r="Q266" s="1"/>
  <c r="L232"/>
  <c r="Q232" s="1"/>
  <c r="L543" i="5"/>
  <c r="L540"/>
  <c r="L537"/>
  <c r="L531"/>
  <c r="L525"/>
  <c r="L514"/>
  <c r="L503"/>
  <c r="L500"/>
  <c r="L489"/>
  <c r="L486"/>
  <c r="L481"/>
  <c r="L470"/>
  <c r="L439"/>
  <c r="L436"/>
  <c r="L413"/>
  <c r="L407"/>
  <c r="L384"/>
  <c r="L373"/>
  <c r="L370"/>
  <c r="L361"/>
  <c r="Q361" s="1"/>
  <c r="L358"/>
  <c r="L355"/>
  <c r="L337"/>
  <c r="L326"/>
  <c r="L320"/>
  <c r="J312"/>
  <c r="L306"/>
  <c r="L297"/>
  <c r="L273"/>
  <c r="L551" i="6"/>
  <c r="Q551" s="1"/>
  <c r="L536"/>
  <c r="Q536" s="1"/>
  <c r="L527"/>
  <c r="Q527" s="1"/>
  <c r="L518"/>
  <c r="Q518" s="1"/>
  <c r="L503"/>
  <c r="Q503" s="1"/>
  <c r="L471"/>
  <c r="Q471" s="1"/>
  <c r="L440"/>
  <c r="Q440" s="1"/>
  <c r="L408"/>
  <c r="Q408" s="1"/>
  <c r="L375"/>
  <c r="Q375" s="1"/>
  <c r="L343"/>
  <c r="Q343" s="1"/>
  <c r="L311"/>
  <c r="Q311" s="1"/>
  <c r="L278"/>
  <c r="Q278" s="1"/>
  <c r="L244"/>
  <c r="Q244" s="1"/>
  <c r="L551" i="5"/>
  <c r="Q551" s="1"/>
  <c r="L549"/>
  <c r="Q549" s="1"/>
  <c r="L547"/>
  <c r="Q547" s="1"/>
  <c r="L545"/>
  <c r="Q545" s="1"/>
  <c r="L522"/>
  <c r="J520"/>
  <c r="L511"/>
  <c r="L508"/>
  <c r="L497"/>
  <c r="L494"/>
  <c r="J492"/>
  <c r="L478"/>
  <c r="L475"/>
  <c r="J473"/>
  <c r="J467"/>
  <c r="L460"/>
  <c r="J458"/>
  <c r="L450"/>
  <c r="Q450" s="1"/>
  <c r="L447"/>
  <c r="L444"/>
  <c r="J442"/>
  <c r="L433"/>
  <c r="J431"/>
  <c r="L427"/>
  <c r="J425"/>
  <c r="L419"/>
  <c r="Q419" s="1"/>
  <c r="L404"/>
  <c r="L395"/>
  <c r="L389"/>
  <c r="L381"/>
  <c r="L378"/>
  <c r="J376"/>
  <c r="Q376" s="1"/>
  <c r="L367"/>
  <c r="L364"/>
  <c r="L352"/>
  <c r="L349"/>
  <c r="J347"/>
  <c r="L343"/>
  <c r="L340"/>
  <c r="L331"/>
  <c r="L540" i="6"/>
  <c r="Q540" s="1"/>
  <c r="L531"/>
  <c r="Q531" s="1"/>
  <c r="L522"/>
  <c r="Q522" s="1"/>
  <c r="L508"/>
  <c r="Q508" s="1"/>
  <c r="L482"/>
  <c r="Q482" s="1"/>
  <c r="L452"/>
  <c r="Q452" s="1"/>
  <c r="L420"/>
  <c r="Q420" s="1"/>
  <c r="L388"/>
  <c r="Q388" s="1"/>
  <c r="L355"/>
  <c r="Q355" s="1"/>
  <c r="L323"/>
  <c r="Q323" s="1"/>
  <c r="L291"/>
  <c r="Q291" s="1"/>
  <c r="L258"/>
  <c r="Q258" s="1"/>
  <c r="L104"/>
  <c r="Q104" s="1"/>
  <c r="L542" i="5"/>
  <c r="J534"/>
  <c r="Q534" s="1"/>
  <c r="J531"/>
  <c r="L527"/>
  <c r="L519"/>
  <c r="L516"/>
  <c r="L505"/>
  <c r="L502"/>
  <c r="J500"/>
  <c r="L491"/>
  <c r="L483"/>
  <c r="Q483" s="1"/>
  <c r="J481"/>
  <c r="Q481" s="1"/>
  <c r="L472"/>
  <c r="J470"/>
  <c r="L466"/>
  <c r="L463"/>
  <c r="L454"/>
  <c r="Q454" s="1"/>
  <c r="L441"/>
  <c r="J439"/>
  <c r="Q439" s="1"/>
  <c r="L430"/>
  <c r="L424"/>
  <c r="L421"/>
  <c r="J410"/>
  <c r="J407"/>
  <c r="Q407" s="1"/>
  <c r="L401"/>
  <c r="Q401" s="1"/>
  <c r="L398"/>
  <c r="L386"/>
  <c r="J384"/>
  <c r="L375"/>
  <c r="J373"/>
  <c r="L360"/>
  <c r="L549" i="6"/>
  <c r="Q549" s="1"/>
  <c r="L539"/>
  <c r="Q539" s="1"/>
  <c r="L530"/>
  <c r="Q530" s="1"/>
  <c r="L516"/>
  <c r="Q516" s="1"/>
  <c r="L506"/>
  <c r="Q506" s="1"/>
  <c r="L477"/>
  <c r="Q477" s="1"/>
  <c r="L444"/>
  <c r="Q444" s="1"/>
  <c r="L412"/>
  <c r="Q412" s="1"/>
  <c r="L380"/>
  <c r="Q380" s="1"/>
  <c r="L347"/>
  <c r="Q347" s="1"/>
  <c r="L315"/>
  <c r="Q315" s="1"/>
  <c r="L282"/>
  <c r="Q282" s="1"/>
  <c r="L248"/>
  <c r="Q248" s="1"/>
  <c r="L12"/>
  <c r="Q12" s="1"/>
  <c r="L521" i="5"/>
  <c r="L518"/>
  <c r="L507"/>
  <c r="L496"/>
  <c r="L493"/>
  <c r="L477"/>
  <c r="L474"/>
  <c r="L462"/>
  <c r="L456"/>
  <c r="L453"/>
  <c r="L446"/>
  <c r="L443"/>
  <c r="L432"/>
  <c r="L429"/>
  <c r="Q429" s="1"/>
  <c r="L423"/>
  <c r="J421"/>
  <c r="L417"/>
  <c r="L406"/>
  <c r="L403"/>
  <c r="L397"/>
  <c r="L391"/>
  <c r="L388"/>
  <c r="L380"/>
  <c r="L377"/>
  <c r="L354"/>
  <c r="L351"/>
  <c r="L348"/>
  <c r="L342"/>
  <c r="L336"/>
  <c r="J328"/>
  <c r="L321"/>
  <c r="L310"/>
  <c r="L293"/>
  <c r="L285"/>
  <c r="L277"/>
  <c r="Q277" s="1"/>
  <c r="L528" i="6"/>
  <c r="Q528" s="1"/>
  <c r="L511"/>
  <c r="Q511" s="1"/>
  <c r="L467"/>
  <c r="Q467" s="1"/>
  <c r="L404"/>
  <c r="Q404" s="1"/>
  <c r="L339"/>
  <c r="Q339" s="1"/>
  <c r="L274"/>
  <c r="Q274" s="1"/>
  <c r="L544" i="5"/>
  <c r="Q544" s="1"/>
  <c r="L517"/>
  <c r="L513"/>
  <c r="L501"/>
  <c r="L471"/>
  <c r="L467"/>
  <c r="L458"/>
  <c r="L440"/>
  <c r="L428"/>
  <c r="L420"/>
  <c r="Q420" s="1"/>
  <c r="L408"/>
  <c r="L399"/>
  <c r="L394"/>
  <c r="L374"/>
  <c r="L362"/>
  <c r="Q362" s="1"/>
  <c r="L335"/>
  <c r="L301"/>
  <c r="L287"/>
  <c r="L284"/>
  <c r="L274"/>
  <c r="Q274" s="1"/>
  <c r="L266"/>
  <c r="L261"/>
  <c r="L246"/>
  <c r="L243"/>
  <c r="L240"/>
  <c r="L237"/>
  <c r="Q237" s="1"/>
  <c r="L226"/>
  <c r="L224"/>
  <c r="L215"/>
  <c r="L203"/>
  <c r="L99"/>
  <c r="Q99" s="1"/>
  <c r="L552" i="6"/>
  <c r="Q552" s="1"/>
  <c r="L534"/>
  <c r="Q534" s="1"/>
  <c r="L496"/>
  <c r="Q496" s="1"/>
  <c r="L432"/>
  <c r="Q432" s="1"/>
  <c r="L367"/>
  <c r="Q367" s="1"/>
  <c r="L303"/>
  <c r="Q303" s="1"/>
  <c r="L236"/>
  <c r="Q236" s="1"/>
  <c r="Q11"/>
  <c r="L536" i="5"/>
  <c r="L528"/>
  <c r="L524"/>
  <c r="L509"/>
  <c r="L479"/>
  <c r="L461"/>
  <c r="L448"/>
  <c r="J415"/>
  <c r="L390"/>
  <c r="L382"/>
  <c r="L357"/>
  <c r="L350"/>
  <c r="L327"/>
  <c r="L323"/>
  <c r="J317"/>
  <c r="Q317" s="1"/>
  <c r="L313"/>
  <c r="L303"/>
  <c r="J294"/>
  <c r="L290"/>
  <c r="J278"/>
  <c r="L271"/>
  <c r="Q271" s="1"/>
  <c r="L268"/>
  <c r="L263"/>
  <c r="L258"/>
  <c r="L251"/>
  <c r="J234"/>
  <c r="L230"/>
  <c r="L228"/>
  <c r="J222"/>
  <c r="Q222" s="1"/>
  <c r="L218"/>
  <c r="J213"/>
  <c r="L206"/>
  <c r="L545" i="6"/>
  <c r="Q545" s="1"/>
  <c r="L515"/>
  <c r="Q515" s="1"/>
  <c r="L510"/>
  <c r="Q510" s="1"/>
  <c r="L488"/>
  <c r="Q488" s="1"/>
  <c r="L424"/>
  <c r="Q424" s="1"/>
  <c r="L359"/>
  <c r="Q359" s="1"/>
  <c r="L295"/>
  <c r="Q295" s="1"/>
  <c r="L228"/>
  <c r="Q228" s="1"/>
  <c r="L546" i="5"/>
  <c r="Q546" s="1"/>
  <c r="L539"/>
  <c r="L532"/>
  <c r="L482"/>
  <c r="L452"/>
  <c r="Q452" s="1"/>
  <c r="L414"/>
  <c r="L411"/>
  <c r="L385"/>
  <c r="L346"/>
  <c r="L334"/>
  <c r="J320"/>
  <c r="L316"/>
  <c r="L300"/>
  <c r="L280"/>
  <c r="L255"/>
  <c r="Q255" s="1"/>
  <c r="L253"/>
  <c r="Q253" s="1"/>
  <c r="L248"/>
  <c r="L245"/>
  <c r="L236"/>
  <c r="L233"/>
  <c r="L221"/>
  <c r="L210"/>
  <c r="L208"/>
  <c r="L106"/>
  <c r="Q106" s="1"/>
  <c r="L544" i="6"/>
  <c r="Q544" s="1"/>
  <c r="L436"/>
  <c r="Q436" s="1"/>
  <c r="L371"/>
  <c r="Q371" s="1"/>
  <c r="L307"/>
  <c r="Q307" s="1"/>
  <c r="L240"/>
  <c r="Q240" s="1"/>
  <c r="L548" i="5"/>
  <c r="Q548" s="1"/>
  <c r="J539"/>
  <c r="L535"/>
  <c r="L526"/>
  <c r="J508"/>
  <c r="L499"/>
  <c r="L492"/>
  <c r="L488"/>
  <c r="J478"/>
  <c r="L473"/>
  <c r="L469"/>
  <c r="L459"/>
  <c r="J447"/>
  <c r="Q447" s="1"/>
  <c r="L442"/>
  <c r="L438"/>
  <c r="L431"/>
  <c r="J389"/>
  <c r="J381"/>
  <c r="Q381" s="1"/>
  <c r="L376"/>
  <c r="L372"/>
  <c r="L365"/>
  <c r="J346"/>
  <c r="J337"/>
  <c r="L329"/>
  <c r="L315"/>
  <c r="L312"/>
  <c r="L295"/>
  <c r="L292"/>
  <c r="L279"/>
  <c r="L250"/>
  <c r="L235"/>
  <c r="L232"/>
  <c r="L225"/>
  <c r="L223"/>
  <c r="L220"/>
  <c r="L217"/>
  <c r="L205"/>
  <c r="L95"/>
  <c r="Q95" s="1"/>
  <c r="L538" i="6"/>
  <c r="Q538" s="1"/>
  <c r="L519"/>
  <c r="Q519" s="1"/>
  <c r="L512"/>
  <c r="Q512" s="1"/>
  <c r="L384"/>
  <c r="Q384" s="1"/>
  <c r="L252"/>
  <c r="Q252" s="1"/>
  <c r="L520" i="5"/>
  <c r="L506"/>
  <c r="L485"/>
  <c r="L455"/>
  <c r="L425"/>
  <c r="J406"/>
  <c r="L393"/>
  <c r="J355"/>
  <c r="L308"/>
  <c r="Q308" s="1"/>
  <c r="L291"/>
  <c r="L278"/>
  <c r="L239"/>
  <c r="L214"/>
  <c r="J212"/>
  <c r="L204"/>
  <c r="L12"/>
  <c r="Q12" s="1"/>
  <c r="L88" i="4"/>
  <c r="Q88" s="1"/>
  <c r="L208"/>
  <c r="L216"/>
  <c r="L224"/>
  <c r="L232"/>
  <c r="L240"/>
  <c r="L248"/>
  <c r="L256"/>
  <c r="L264"/>
  <c r="L272"/>
  <c r="L280"/>
  <c r="L288"/>
  <c r="L296"/>
  <c r="L304"/>
  <c r="L312"/>
  <c r="L320"/>
  <c r="L328"/>
  <c r="L336"/>
  <c r="L344"/>
  <c r="Q344" s="1"/>
  <c r="L352"/>
  <c r="L360"/>
  <c r="L368"/>
  <c r="L376"/>
  <c r="L384"/>
  <c r="L392"/>
  <c r="L400"/>
  <c r="L408"/>
  <c r="L416"/>
  <c r="L424"/>
  <c r="L432"/>
  <c r="L440"/>
  <c r="L448"/>
  <c r="L456"/>
  <c r="L464"/>
  <c r="L472"/>
  <c r="L480"/>
  <c r="L491"/>
  <c r="L499"/>
  <c r="L507"/>
  <c r="L515"/>
  <c r="L524" i="6"/>
  <c r="Q524" s="1"/>
  <c r="L351"/>
  <c r="Q351" s="1"/>
  <c r="L76"/>
  <c r="Q76" s="1"/>
  <c r="L19"/>
  <c r="Q19" s="1"/>
  <c r="L538" i="5"/>
  <c r="L533"/>
  <c r="J515"/>
  <c r="L510"/>
  <c r="L480"/>
  <c r="J459"/>
  <c r="J435"/>
  <c r="L409"/>
  <c r="J388"/>
  <c r="Q388" s="1"/>
  <c r="J359"/>
  <c r="J321"/>
  <c r="L311"/>
  <c r="J295"/>
  <c r="Q295" s="1"/>
  <c r="L286"/>
  <c r="L282"/>
  <c r="L269"/>
  <c r="J263"/>
  <c r="L259"/>
  <c r="L247"/>
  <c r="L234"/>
  <c r="J230"/>
  <c r="L483" i="4"/>
  <c r="Q483" s="1"/>
  <c r="L201"/>
  <c r="L209"/>
  <c r="L217"/>
  <c r="L225"/>
  <c r="L233"/>
  <c r="L241"/>
  <c r="L249"/>
  <c r="L257"/>
  <c r="L265"/>
  <c r="Q265" s="1"/>
  <c r="L273"/>
  <c r="L281"/>
  <c r="L289"/>
  <c r="L297"/>
  <c r="L305"/>
  <c r="L313"/>
  <c r="L321"/>
  <c r="L329"/>
  <c r="L337"/>
  <c r="L345"/>
  <c r="Q345" s="1"/>
  <c r="L353"/>
  <c r="L361"/>
  <c r="Q361" s="1"/>
  <c r="L369"/>
  <c r="L377"/>
  <c r="L385"/>
  <c r="L393"/>
  <c r="L401"/>
  <c r="Q401" s="1"/>
  <c r="L409"/>
  <c r="L463" i="6"/>
  <c r="Q463" s="1"/>
  <c r="L335"/>
  <c r="Q335" s="1"/>
  <c r="L550" i="5"/>
  <c r="Q550" s="1"/>
  <c r="J523"/>
  <c r="L464"/>
  <c r="J443"/>
  <c r="Q443" s="1"/>
  <c r="L437"/>
  <c r="L434"/>
  <c r="L387"/>
  <c r="J377"/>
  <c r="Q377" s="1"/>
  <c r="J372"/>
  <c r="Q372" s="1"/>
  <c r="L368"/>
  <c r="L353"/>
  <c r="J333"/>
  <c r="L324"/>
  <c r="L294"/>
  <c r="L265"/>
  <c r="Q265" s="1"/>
  <c r="L262"/>
  <c r="L242"/>
  <c r="J239"/>
  <c r="L229"/>
  <c r="J214"/>
  <c r="L211"/>
  <c r="L207"/>
  <c r="L92"/>
  <c r="Q92" s="1"/>
  <c r="L88"/>
  <c r="Q88" s="1"/>
  <c r="L62"/>
  <c r="Q62" s="1"/>
  <c r="L484" i="4"/>
  <c r="Q484" s="1"/>
  <c r="L18"/>
  <c r="Q18" s="1"/>
  <c r="L90"/>
  <c r="Q90" s="1"/>
  <c r="L106"/>
  <c r="Q106" s="1"/>
  <c r="L202"/>
  <c r="L210"/>
  <c r="L218"/>
  <c r="L226"/>
  <c r="L234"/>
  <c r="L242"/>
  <c r="L250"/>
  <c r="L258"/>
  <c r="L266"/>
  <c r="L274"/>
  <c r="Q274" s="1"/>
  <c r="L282"/>
  <c r="L290"/>
  <c r="L298"/>
  <c r="L306"/>
  <c r="L314"/>
  <c r="L322"/>
  <c r="L330"/>
  <c r="L338"/>
  <c r="L346"/>
  <c r="L354"/>
  <c r="L362"/>
  <c r="Q362" s="1"/>
  <c r="L370"/>
  <c r="L378"/>
  <c r="L386"/>
  <c r="L394"/>
  <c r="L402"/>
  <c r="Q402" s="1"/>
  <c r="L410"/>
  <c r="L418"/>
  <c r="L426"/>
  <c r="Q426" s="1"/>
  <c r="L434"/>
  <c r="L442"/>
  <c r="L450"/>
  <c r="Q450" s="1"/>
  <c r="L458"/>
  <c r="L466"/>
  <c r="L474"/>
  <c r="L485"/>
  <c r="L493"/>
  <c r="L501"/>
  <c r="L509"/>
  <c r="L517"/>
  <c r="L535" i="6"/>
  <c r="Q535" s="1"/>
  <c r="L448"/>
  <c r="Q448" s="1"/>
  <c r="L319"/>
  <c r="Q319" s="1"/>
  <c r="J526" i="5"/>
  <c r="Q526" s="1"/>
  <c r="L504"/>
  <c r="J496"/>
  <c r="L487"/>
  <c r="L484"/>
  <c r="Q484" s="1"/>
  <c r="J474"/>
  <c r="L402"/>
  <c r="Q402" s="1"/>
  <c r="L396"/>
  <c r="L356"/>
  <c r="L309"/>
  <c r="Q309" s="1"/>
  <c r="J307"/>
  <c r="L302"/>
  <c r="L298"/>
  <c r="L257"/>
  <c r="L241"/>
  <c r="L213"/>
  <c r="L91"/>
  <c r="Q91" s="1"/>
  <c r="L12" i="4"/>
  <c r="Q12" s="1"/>
  <c r="L92"/>
  <c r="Q92" s="1"/>
  <c r="L204"/>
  <c r="L212"/>
  <c r="L220"/>
  <c r="L228"/>
  <c r="L236"/>
  <c r="L244"/>
  <c r="L252"/>
  <c r="Q252" s="1"/>
  <c r="L260"/>
  <c r="L268"/>
  <c r="L276"/>
  <c r="L284"/>
  <c r="L292"/>
  <c r="L300"/>
  <c r="L308"/>
  <c r="Q308" s="1"/>
  <c r="L316"/>
  <c r="L324"/>
  <c r="L332"/>
  <c r="L340"/>
  <c r="L348"/>
  <c r="L356"/>
  <c r="L364"/>
  <c r="L372"/>
  <c r="L380"/>
  <c r="L388"/>
  <c r="L396"/>
  <c r="L404"/>
  <c r="L412"/>
  <c r="L420"/>
  <c r="Q420" s="1"/>
  <c r="L428"/>
  <c r="L436"/>
  <c r="L444"/>
  <c r="L452"/>
  <c r="Q452" s="1"/>
  <c r="L460"/>
  <c r="L468"/>
  <c r="Q468" s="1"/>
  <c r="L476"/>
  <c r="L487"/>
  <c r="L495"/>
  <c r="L503"/>
  <c r="L511"/>
  <c r="L519"/>
  <c r="L527"/>
  <c r="L535"/>
  <c r="L543"/>
  <c r="L501" i="6"/>
  <c r="Q501" s="1"/>
  <c r="L327"/>
  <c r="Q327" s="1"/>
  <c r="L515" i="5"/>
  <c r="L449"/>
  <c r="L412"/>
  <c r="J392"/>
  <c r="Q392" s="1"/>
  <c r="L379"/>
  <c r="L369"/>
  <c r="J336"/>
  <c r="L264"/>
  <c r="L254"/>
  <c r="Q254" s="1"/>
  <c r="J251"/>
  <c r="L216"/>
  <c r="J202"/>
  <c r="L198"/>
  <c r="Q198" s="1"/>
  <c r="L11" i="4"/>
  <c r="Q11" s="1"/>
  <c r="L203"/>
  <c r="L219"/>
  <c r="L235"/>
  <c r="L251"/>
  <c r="L267"/>
  <c r="L283"/>
  <c r="L299"/>
  <c r="L315"/>
  <c r="L331"/>
  <c r="L347"/>
  <c r="L363"/>
  <c r="L379"/>
  <c r="L395"/>
  <c r="L411"/>
  <c r="L423"/>
  <c r="L437"/>
  <c r="L449"/>
  <c r="L462"/>
  <c r="L475"/>
  <c r="L490"/>
  <c r="L504"/>
  <c r="L516"/>
  <c r="L526"/>
  <c r="L536"/>
  <c r="L545"/>
  <c r="Q545" s="1"/>
  <c r="L383" i="5"/>
  <c r="L328"/>
  <c r="J299"/>
  <c r="L272"/>
  <c r="L244"/>
  <c r="L219"/>
  <c r="L90"/>
  <c r="Q90" s="1"/>
  <c r="L206" i="4"/>
  <c r="L238"/>
  <c r="L286"/>
  <c r="L318"/>
  <c r="L350"/>
  <c r="L382"/>
  <c r="L414"/>
  <c r="L439"/>
  <c r="L465"/>
  <c r="L494"/>
  <c r="L520"/>
  <c r="L538"/>
  <c r="L520" i="6"/>
  <c r="Q520" s="1"/>
  <c r="L529" i="5"/>
  <c r="L287" i="6"/>
  <c r="Q287" s="1"/>
  <c r="L541" i="5"/>
  <c r="L530"/>
  <c r="L495"/>
  <c r="L490"/>
  <c r="L422"/>
  <c r="L345"/>
  <c r="Q345" s="1"/>
  <c r="L288"/>
  <c r="L283"/>
  <c r="J225"/>
  <c r="Q225" s="1"/>
  <c r="L201"/>
  <c r="L482" i="4"/>
  <c r="L62"/>
  <c r="Q62" s="1"/>
  <c r="L205"/>
  <c r="L221"/>
  <c r="L237"/>
  <c r="Q237" s="1"/>
  <c r="L253"/>
  <c r="Q253" s="1"/>
  <c r="L269"/>
  <c r="L285"/>
  <c r="L301"/>
  <c r="L317"/>
  <c r="L333"/>
  <c r="L349"/>
  <c r="L365"/>
  <c r="L381"/>
  <c r="L397"/>
  <c r="L413"/>
  <c r="L425"/>
  <c r="L438"/>
  <c r="L451"/>
  <c r="Q451" s="1"/>
  <c r="L463"/>
  <c r="L477"/>
  <c r="L492"/>
  <c r="L505"/>
  <c r="L518"/>
  <c r="L528"/>
  <c r="L537"/>
  <c r="L546"/>
  <c r="Q546" s="1"/>
  <c r="L505" i="6"/>
  <c r="Q505" s="1"/>
  <c r="L270"/>
  <c r="Q270" s="1"/>
  <c r="J499" i="5"/>
  <c r="Q499" s="1"/>
  <c r="L416"/>
  <c r="L339"/>
  <c r="L318"/>
  <c r="J250"/>
  <c r="J228"/>
  <c r="J206"/>
  <c r="Q206" s="1"/>
  <c r="L222" i="4"/>
  <c r="L254"/>
  <c r="Q254" s="1"/>
  <c r="L270"/>
  <c r="L302"/>
  <c r="L334"/>
  <c r="L366"/>
  <c r="L398"/>
  <c r="L427"/>
  <c r="L453"/>
  <c r="L478"/>
  <c r="L506"/>
  <c r="L529"/>
  <c r="L547"/>
  <c r="Q547" s="1"/>
  <c r="L542" i="6"/>
  <c r="Q542" s="1"/>
  <c r="L262"/>
  <c r="Q262" s="1"/>
  <c r="L526"/>
  <c r="Q526" s="1"/>
  <c r="L455"/>
  <c r="Q455" s="1"/>
  <c r="L332" i="5"/>
  <c r="L281"/>
  <c r="L267"/>
  <c r="L256"/>
  <c r="L252"/>
  <c r="Q252" s="1"/>
  <c r="L231"/>
  <c r="L209"/>
  <c r="L91" i="4"/>
  <c r="Q91" s="1"/>
  <c r="L211"/>
  <c r="L227"/>
  <c r="L243"/>
  <c r="L259"/>
  <c r="L275"/>
  <c r="L291"/>
  <c r="L307"/>
  <c r="L323"/>
  <c r="L339"/>
  <c r="L355"/>
  <c r="L371"/>
  <c r="L387"/>
  <c r="L403"/>
  <c r="L417"/>
  <c r="L430"/>
  <c r="L443"/>
  <c r="L455"/>
  <c r="L469"/>
  <c r="L481"/>
  <c r="L497"/>
  <c r="L510"/>
  <c r="L522"/>
  <c r="L531"/>
  <c r="L540"/>
  <c r="L549"/>
  <c r="Q549" s="1"/>
  <c r="L548" i="6"/>
  <c r="Q548" s="1"/>
  <c r="L416"/>
  <c r="Q416" s="1"/>
  <c r="J302" i="5"/>
  <c r="J286"/>
  <c r="L275"/>
  <c r="L270"/>
  <c r="L18"/>
  <c r="Q18" s="1"/>
  <c r="L198" i="4"/>
  <c r="Q198" s="1"/>
  <c r="L213"/>
  <c r="L229"/>
  <c r="L245"/>
  <c r="L261"/>
  <c r="L277"/>
  <c r="Q277" s="1"/>
  <c r="L293"/>
  <c r="L309"/>
  <c r="Q309" s="1"/>
  <c r="L325"/>
  <c r="L341"/>
  <c r="L357"/>
  <c r="L373"/>
  <c r="L389"/>
  <c r="L405"/>
  <c r="L419"/>
  <c r="Q419" s="1"/>
  <c r="L431"/>
  <c r="L445"/>
  <c r="L457"/>
  <c r="L470"/>
  <c r="L486"/>
  <c r="L498"/>
  <c r="L512"/>
  <c r="L523"/>
  <c r="L532"/>
  <c r="L541"/>
  <c r="L502" i="6"/>
  <c r="Q502" s="1"/>
  <c r="L400"/>
  <c r="Q400" s="1"/>
  <c r="L512" i="5"/>
  <c r="L476"/>
  <c r="L445"/>
  <c r="L435"/>
  <c r="L359"/>
  <c r="L347"/>
  <c r="L305"/>
  <c r="L289"/>
  <c r="L260"/>
  <c r="L222"/>
  <c r="J218"/>
  <c r="L212"/>
  <c r="L202"/>
  <c r="L11"/>
  <c r="Q11" s="1"/>
  <c r="L214" i="4"/>
  <c r="L230"/>
  <c r="L246"/>
  <c r="L262"/>
  <c r="L278"/>
  <c r="L294"/>
  <c r="L310"/>
  <c r="L326"/>
  <c r="L342"/>
  <c r="L358"/>
  <c r="L374"/>
  <c r="L390"/>
  <c r="L406"/>
  <c r="L421"/>
  <c r="L433"/>
  <c r="L446"/>
  <c r="L459"/>
  <c r="L471"/>
  <c r="L488"/>
  <c r="L500"/>
  <c r="L513"/>
  <c r="L524"/>
  <c r="L533"/>
  <c r="L542"/>
  <c r="L551"/>
  <c r="Q551" s="1"/>
  <c r="L554" i="6"/>
  <c r="Q554" s="1"/>
  <c r="L392"/>
  <c r="Q392" s="1"/>
  <c r="J488" i="5"/>
  <c r="L319"/>
  <c r="J247"/>
  <c r="Q247" s="1"/>
  <c r="L95" i="4"/>
  <c r="Q95" s="1"/>
  <c r="L215"/>
  <c r="L231"/>
  <c r="L247"/>
  <c r="L263"/>
  <c r="L279"/>
  <c r="L295"/>
  <c r="L311"/>
  <c r="L327"/>
  <c r="L343"/>
  <c r="L359"/>
  <c r="L375"/>
  <c r="L255"/>
  <c r="Q255" s="1"/>
  <c r="L383"/>
  <c r="L441"/>
  <c r="L496"/>
  <c r="L539"/>
  <c r="J268" i="5"/>
  <c r="L249"/>
  <c r="L99" i="4"/>
  <c r="Q99" s="1"/>
  <c r="L271"/>
  <c r="Q271" s="1"/>
  <c r="L391"/>
  <c r="L447"/>
  <c r="L502"/>
  <c r="L544"/>
  <c r="Q544" s="1"/>
  <c r="L498" i="5"/>
  <c r="L287" i="4"/>
  <c r="L399"/>
  <c r="L454"/>
  <c r="Q454" s="1"/>
  <c r="L508"/>
  <c r="L548"/>
  <c r="Q548" s="1"/>
  <c r="J504" i="5"/>
  <c r="L303" i="4"/>
  <c r="L407"/>
  <c r="L461"/>
  <c r="L514"/>
  <c r="L550"/>
  <c r="Q550" s="1"/>
  <c r="L335"/>
  <c r="L422"/>
  <c r="L525"/>
  <c r="L534"/>
  <c r="L227" i="5"/>
  <c r="L319" i="4"/>
  <c r="L415"/>
  <c r="L467"/>
  <c r="L521"/>
  <c r="L276" i="5"/>
  <c r="L207" i="4"/>
  <c r="L473"/>
  <c r="J303" i="5"/>
  <c r="Q303" s="1"/>
  <c r="L238"/>
  <c r="L223" i="4"/>
  <c r="L351"/>
  <c r="L429"/>
  <c r="Q429" s="1"/>
  <c r="L479"/>
  <c r="L530"/>
  <c r="L239"/>
  <c r="L367"/>
  <c r="L435"/>
  <c r="L489"/>
  <c r="J244" i="5"/>
  <c r="J359" i="4"/>
  <c r="J331"/>
  <c r="J280" i="5"/>
  <c r="J365" i="4"/>
  <c r="Q365" s="1"/>
  <c r="J397"/>
  <c r="J421"/>
  <c r="Q421" s="1"/>
  <c r="J266"/>
  <c r="Q266" s="1"/>
  <c r="J279" i="5"/>
  <c r="J463"/>
  <c r="J414"/>
  <c r="J227"/>
  <c r="J304"/>
  <c r="J283"/>
  <c r="Q283" s="1"/>
  <c r="J393"/>
  <c r="J516"/>
  <c r="J291"/>
  <c r="J369"/>
  <c r="J404"/>
  <c r="Q404" s="1"/>
  <c r="J284"/>
  <c r="J489"/>
  <c r="Q489" s="1"/>
  <c r="J537"/>
  <c r="J391"/>
  <c r="J327"/>
  <c r="J204"/>
  <c r="J418"/>
  <c r="J358"/>
  <c r="Q358" s="1"/>
  <c r="J316"/>
  <c r="J281"/>
  <c r="J315"/>
  <c r="J349"/>
  <c r="J379"/>
  <c r="J417"/>
  <c r="J476"/>
  <c r="Q476" s="1"/>
  <c r="J510"/>
  <c r="J281" i="4"/>
  <c r="J261"/>
  <c r="J251"/>
  <c r="Q251" s="1"/>
  <c r="J461"/>
  <c r="Q461" s="1"/>
  <c r="J478"/>
  <c r="J534"/>
  <c r="J241"/>
  <c r="Q241" s="1"/>
  <c r="J463"/>
  <c r="J528"/>
  <c r="Q528" s="1"/>
  <c r="J325"/>
  <c r="J431"/>
  <c r="Q431" s="1"/>
  <c r="J393"/>
  <c r="J347"/>
  <c r="Q347" s="1"/>
  <c r="J403"/>
  <c r="J276"/>
  <c r="J507" i="5"/>
  <c r="J209"/>
  <c r="Q209" s="1"/>
  <c r="J381" i="4"/>
  <c r="J445"/>
  <c r="Q445" s="1"/>
  <c r="J367"/>
  <c r="J377"/>
  <c r="J527" i="5"/>
  <c r="J325"/>
  <c r="Q325" s="1"/>
  <c r="J248"/>
  <c r="J326"/>
  <c r="Q326" s="1"/>
  <c r="J512"/>
  <c r="Q512" s="1"/>
  <c r="J408"/>
  <c r="Q408" s="1"/>
  <c r="J444"/>
  <c r="J314"/>
  <c r="J455"/>
  <c r="J382"/>
  <c r="J505"/>
  <c r="Q505" s="1"/>
  <c r="J285"/>
  <c r="J428"/>
  <c r="Q428" s="1"/>
  <c r="J258"/>
  <c r="Q258" s="1"/>
  <c r="J343"/>
  <c r="Q343" s="1"/>
  <c r="J242"/>
  <c r="J220"/>
  <c r="Q220" s="1"/>
  <c r="J203"/>
  <c r="J215"/>
  <c r="J205"/>
  <c r="J350"/>
  <c r="Q350" s="1"/>
  <c r="J538"/>
  <c r="J289"/>
  <c r="J323"/>
  <c r="Q323" s="1"/>
  <c r="J357"/>
  <c r="J387"/>
  <c r="J423"/>
  <c r="J486"/>
  <c r="J518"/>
  <c r="Q518" s="1"/>
  <c r="J415" i="4"/>
  <c r="J417"/>
  <c r="J313"/>
  <c r="J279"/>
  <c r="J459"/>
  <c r="J524"/>
  <c r="J239"/>
  <c r="J259"/>
  <c r="Q259" s="1"/>
  <c r="J465"/>
  <c r="J538"/>
  <c r="J249"/>
  <c r="J341"/>
  <c r="J327"/>
  <c r="J447"/>
  <c r="Q447" s="1"/>
  <c r="J433"/>
  <c r="J363"/>
  <c r="J443"/>
  <c r="Q443" s="1"/>
  <c r="J400" i="5"/>
  <c r="J379" i="4"/>
  <c r="J267" i="5"/>
  <c r="J539" i="4"/>
  <c r="J329"/>
  <c r="J535"/>
  <c r="J226" i="5"/>
  <c r="Q226" s="1"/>
  <c r="J348"/>
  <c r="Q348" s="1"/>
  <c r="J256"/>
  <c r="Q256" s="1"/>
  <c r="J334"/>
  <c r="J356"/>
  <c r="J542"/>
  <c r="Q542" s="1"/>
  <c r="J287"/>
  <c r="J466"/>
  <c r="J485"/>
  <c r="J475"/>
  <c r="Q475" s="1"/>
  <c r="J390"/>
  <c r="J464"/>
  <c r="Q464" s="1"/>
  <c r="J440"/>
  <c r="J521"/>
  <c r="Q521" s="1"/>
  <c r="J319"/>
  <c r="Q319" s="1"/>
  <c r="J462"/>
  <c r="Q462" s="1"/>
  <c r="J293"/>
  <c r="Q293" s="1"/>
  <c r="J433"/>
  <c r="Q433" s="1"/>
  <c r="J290"/>
  <c r="Q290" s="1"/>
  <c r="J236"/>
  <c r="Q236" s="1"/>
  <c r="J219"/>
  <c r="J221"/>
  <c r="J270"/>
  <c r="J297"/>
  <c r="J331"/>
  <c r="J363"/>
  <c r="Q363" s="1"/>
  <c r="J395"/>
  <c r="J437"/>
  <c r="J494"/>
  <c r="J405" i="4"/>
  <c r="J289"/>
  <c r="J301"/>
  <c r="Q301" s="1"/>
  <c r="J295"/>
  <c r="Q295" s="1"/>
  <c r="J291"/>
  <c r="Q291" s="1"/>
  <c r="J467"/>
  <c r="Q467" s="1"/>
  <c r="J532"/>
  <c r="J243"/>
  <c r="J263"/>
  <c r="Q263" s="1"/>
  <c r="J470"/>
  <c r="J357"/>
  <c r="J343"/>
  <c r="J449"/>
  <c r="J387"/>
  <c r="Q387" s="1"/>
  <c r="J482" i="5"/>
  <c r="J275"/>
  <c r="J535"/>
  <c r="Q535" s="1"/>
  <c r="J353" i="4"/>
  <c r="J411" i="5"/>
  <c r="J229"/>
  <c r="J352"/>
  <c r="Q352" s="1"/>
  <c r="J269"/>
  <c r="J223"/>
  <c r="Q223" s="1"/>
  <c r="J208"/>
  <c r="J300"/>
  <c r="J365"/>
  <c r="Q365" s="1"/>
  <c r="J360"/>
  <c r="J342"/>
  <c r="Q342" s="1"/>
  <c r="J509"/>
  <c r="Q509" s="1"/>
  <c r="J338"/>
  <c r="Q338" s="1"/>
  <c r="J330"/>
  <c r="Q330" s="1"/>
  <c r="J536"/>
  <c r="J436"/>
  <c r="Q436" s="1"/>
  <c r="J416"/>
  <c r="J517"/>
  <c r="Q517" s="1"/>
  <c r="J471"/>
  <c r="J353"/>
  <c r="Q353" s="1"/>
  <c r="J238"/>
  <c r="Q238" s="1"/>
  <c r="J311"/>
  <c r="J449"/>
  <c r="J430"/>
  <c r="J380"/>
  <c r="J235"/>
  <c r="J231"/>
  <c r="Q231" s="1"/>
  <c r="J306"/>
  <c r="J282"/>
  <c r="J276"/>
  <c r="J305"/>
  <c r="J339"/>
  <c r="J371"/>
  <c r="J409"/>
  <c r="J445"/>
  <c r="Q445" s="1"/>
  <c r="J502"/>
  <c r="Q502" s="1"/>
  <c r="J411" i="4"/>
  <c r="J321"/>
  <c r="Q321" s="1"/>
  <c r="J311"/>
  <c r="J428"/>
  <c r="Q428" s="1"/>
  <c r="J307"/>
  <c r="J245"/>
  <c r="Q245" s="1"/>
  <c r="J476"/>
  <c r="J540"/>
  <c r="Q540" s="1"/>
  <c r="J247"/>
  <c r="J335"/>
  <c r="J385"/>
  <c r="J375"/>
  <c r="J397" i="5"/>
  <c r="J385"/>
  <c r="Q385" s="1"/>
  <c r="J210"/>
  <c r="J329"/>
  <c r="Q329" s="1"/>
  <c r="J456"/>
  <c r="J403"/>
  <c r="Q403" s="1"/>
  <c r="J378"/>
  <c r="J422"/>
  <c r="J432"/>
  <c r="J364"/>
  <c r="J438"/>
  <c r="Q438" s="1"/>
  <c r="J498"/>
  <c r="Q498" s="1"/>
  <c r="J249"/>
  <c r="Q249" s="1"/>
  <c r="J525"/>
  <c r="Q525" s="1"/>
  <c r="J493" i="4"/>
  <c r="J257"/>
  <c r="J513"/>
  <c r="Q513" s="1"/>
  <c r="J460"/>
  <c r="J469"/>
  <c r="J477"/>
  <c r="Q477" s="1"/>
  <c r="J525"/>
  <c r="Q525" s="1"/>
  <c r="J284"/>
  <c r="Q284" s="1"/>
  <c r="J292"/>
  <c r="J300"/>
  <c r="Q300" s="1"/>
  <c r="J310"/>
  <c r="J318"/>
  <c r="J326"/>
  <c r="J334"/>
  <c r="Q334" s="1"/>
  <c r="J342"/>
  <c r="Q342" s="1"/>
  <c r="J352"/>
  <c r="J360"/>
  <c r="J203"/>
  <c r="J211"/>
  <c r="J219"/>
  <c r="Q219" s="1"/>
  <c r="J227"/>
  <c r="J235"/>
  <c r="Q235" s="1"/>
  <c r="J436"/>
  <c r="J444"/>
  <c r="J542" i="1"/>
  <c r="J333" i="4"/>
  <c r="J351"/>
  <c r="Q351" s="1"/>
  <c r="J425"/>
  <c r="Q425" s="1"/>
  <c r="J288" i="5"/>
  <c r="Q288" s="1"/>
  <c r="J313"/>
  <c r="Q313" s="1"/>
  <c r="J501"/>
  <c r="J427"/>
  <c r="J448"/>
  <c r="J396"/>
  <c r="Q396" s="1"/>
  <c r="J266"/>
  <c r="J469"/>
  <c r="Q469" s="1"/>
  <c r="J503"/>
  <c r="Q503" s="1"/>
  <c r="J216"/>
  <c r="Q216" s="1"/>
  <c r="J413"/>
  <c r="J367"/>
  <c r="Q367" s="1"/>
  <c r="J461"/>
  <c r="J409" i="4"/>
  <c r="J499"/>
  <c r="J515"/>
  <c r="Q515" s="1"/>
  <c r="J208"/>
  <c r="Q208" s="1"/>
  <c r="J228"/>
  <c r="J214"/>
  <c r="Q214" s="1"/>
  <c r="J230"/>
  <c r="Q230" s="1"/>
  <c r="J462"/>
  <c r="Q462" s="1"/>
  <c r="J471"/>
  <c r="J479"/>
  <c r="Q479" s="1"/>
  <c r="J527"/>
  <c r="J250"/>
  <c r="Q250" s="1"/>
  <c r="J278"/>
  <c r="Q278" s="1"/>
  <c r="J286"/>
  <c r="J294"/>
  <c r="Q294" s="1"/>
  <c r="J302"/>
  <c r="J312"/>
  <c r="J320"/>
  <c r="Q320" s="1"/>
  <c r="J328"/>
  <c r="J336"/>
  <c r="Q336" s="1"/>
  <c r="J346"/>
  <c r="Q346" s="1"/>
  <c r="J354"/>
  <c r="J427"/>
  <c r="Q427" s="1"/>
  <c r="J244"/>
  <c r="J264"/>
  <c r="Q264" s="1"/>
  <c r="J492"/>
  <c r="J500"/>
  <c r="J508"/>
  <c r="J516"/>
  <c r="Q516" s="1"/>
  <c r="J438"/>
  <c r="J537"/>
  <c r="J349"/>
  <c r="J423"/>
  <c r="J441"/>
  <c r="Q441" s="1"/>
  <c r="J435"/>
  <c r="J296" i="5"/>
  <c r="Q296" s="1"/>
  <c r="J369" i="4"/>
  <c r="Q369" s="1"/>
  <c r="J434" i="5"/>
  <c r="Q434" s="1"/>
  <c r="J272"/>
  <c r="Q272" s="1"/>
  <c r="J354"/>
  <c r="J424"/>
  <c r="Q424" s="1"/>
  <c r="J460"/>
  <c r="J479"/>
  <c r="J453"/>
  <c r="Q453" s="1"/>
  <c r="J217"/>
  <c r="Q217" s="1"/>
  <c r="J340"/>
  <c r="J472"/>
  <c r="Q472" s="1"/>
  <c r="J506"/>
  <c r="J261"/>
  <c r="J533"/>
  <c r="J273" i="4"/>
  <c r="J497"/>
  <c r="Q497" s="1"/>
  <c r="J457"/>
  <c r="J542"/>
  <c r="J455"/>
  <c r="J489"/>
  <c r="J521"/>
  <c r="Q521" s="1"/>
  <c r="J404"/>
  <c r="J412"/>
  <c r="J486"/>
  <c r="Q486" s="1"/>
  <c r="J494"/>
  <c r="Q494" s="1"/>
  <c r="J502"/>
  <c r="Q502" s="1"/>
  <c r="J510"/>
  <c r="J518"/>
  <c r="J267"/>
  <c r="J366"/>
  <c r="J374"/>
  <c r="Q374" s="1"/>
  <c r="J382"/>
  <c r="Q382" s="1"/>
  <c r="J390"/>
  <c r="Q390" s="1"/>
  <c r="J398"/>
  <c r="J389"/>
  <c r="J439"/>
  <c r="J323"/>
  <c r="J318" i="5"/>
  <c r="Q318" s="1"/>
  <c r="J532"/>
  <c r="Q532" s="1"/>
  <c r="J368"/>
  <c r="Q368" s="1"/>
  <c r="J264"/>
  <c r="Q264" s="1"/>
  <c r="J399" i="4"/>
  <c r="J260" i="5"/>
  <c r="Q260" s="1"/>
  <c r="J366"/>
  <c r="J370"/>
  <c r="J497"/>
  <c r="J301"/>
  <c r="J477"/>
  <c r="J511"/>
  <c r="Q511" s="1"/>
  <c r="J232"/>
  <c r="J383"/>
  <c r="Q383" s="1"/>
  <c r="J446"/>
  <c r="J407" i="4"/>
  <c r="J305"/>
  <c r="J283"/>
  <c r="J216"/>
  <c r="J487"/>
  <c r="J503"/>
  <c r="J519"/>
  <c r="Q519" s="1"/>
  <c r="J212"/>
  <c r="J232"/>
  <c r="J202"/>
  <c r="J218"/>
  <c r="Q218" s="1"/>
  <c r="J234"/>
  <c r="Q234" s="1"/>
  <c r="J238"/>
  <c r="Q238" s="1"/>
  <c r="J258"/>
  <c r="J406"/>
  <c r="J414"/>
  <c r="J248"/>
  <c r="J205"/>
  <c r="Q205" s="1"/>
  <c r="J213"/>
  <c r="J221"/>
  <c r="J229"/>
  <c r="J269"/>
  <c r="Q269" s="1"/>
  <c r="J368"/>
  <c r="Q368" s="1"/>
  <c r="J376"/>
  <c r="J384"/>
  <c r="Q384" s="1"/>
  <c r="J392"/>
  <c r="J400"/>
  <c r="J541"/>
  <c r="J496"/>
  <c r="Q496" s="1"/>
  <c r="J512"/>
  <c r="J275"/>
  <c r="J442"/>
  <c r="J539" i="1"/>
  <c r="J339" i="4"/>
  <c r="J270"/>
  <c r="J337"/>
  <c r="J543"/>
  <c r="J322" i="5"/>
  <c r="J398"/>
  <c r="J394"/>
  <c r="J543"/>
  <c r="Q543" s="1"/>
  <c r="J513"/>
  <c r="J324"/>
  <c r="J480"/>
  <c r="Q480" s="1"/>
  <c r="J514"/>
  <c r="Q514" s="1"/>
  <c r="J457"/>
  <c r="Q457" s="1"/>
  <c r="J541"/>
  <c r="Q541" s="1"/>
  <c r="J293" i="4"/>
  <c r="J287"/>
  <c r="J299"/>
  <c r="J509"/>
  <c r="J526"/>
  <c r="J501"/>
  <c r="Q501" s="1"/>
  <c r="J536"/>
  <c r="Q536" s="1"/>
  <c r="J456"/>
  <c r="J464"/>
  <c r="J473"/>
  <c r="J481"/>
  <c r="J280"/>
  <c r="Q280" s="1"/>
  <c r="J288"/>
  <c r="Q288" s="1"/>
  <c r="J296"/>
  <c r="Q296" s="1"/>
  <c r="J304"/>
  <c r="Q304" s="1"/>
  <c r="J314"/>
  <c r="J322"/>
  <c r="J330"/>
  <c r="J338"/>
  <c r="J348"/>
  <c r="J356"/>
  <c r="J453"/>
  <c r="Q453" s="1"/>
  <c r="J207"/>
  <c r="Q207" s="1"/>
  <c r="J215"/>
  <c r="J223"/>
  <c r="J231"/>
  <c r="J432"/>
  <c r="J440"/>
  <c r="J448"/>
  <c r="Q448" s="1"/>
  <c r="J355"/>
  <c r="J268"/>
  <c r="J373"/>
  <c r="Q373" s="1"/>
  <c r="J391"/>
  <c r="J351" i="5"/>
  <c r="J241"/>
  <c r="J243"/>
  <c r="J341"/>
  <c r="J310"/>
  <c r="Q310" s="1"/>
  <c r="J211"/>
  <c r="J292"/>
  <c r="J528"/>
  <c r="J540"/>
  <c r="J335"/>
  <c r="J487"/>
  <c r="J519"/>
  <c r="Q519" s="1"/>
  <c r="J245"/>
  <c r="Q245" s="1"/>
  <c r="J233"/>
  <c r="J399"/>
  <c r="J530"/>
  <c r="J303" i="4"/>
  <c r="J315"/>
  <c r="J491"/>
  <c r="J507"/>
  <c r="J472"/>
  <c r="Q472" s="1"/>
  <c r="J220"/>
  <c r="Q220" s="1"/>
  <c r="J236"/>
  <c r="Q236" s="1"/>
  <c r="J206"/>
  <c r="J222"/>
  <c r="J458"/>
  <c r="J466"/>
  <c r="J475"/>
  <c r="Q475" s="1"/>
  <c r="J523"/>
  <c r="Q523" s="1"/>
  <c r="J242"/>
  <c r="Q242" s="1"/>
  <c r="J262"/>
  <c r="J282"/>
  <c r="Q282" s="1"/>
  <c r="J290"/>
  <c r="Q290" s="1"/>
  <c r="J298"/>
  <c r="Q298" s="1"/>
  <c r="J306"/>
  <c r="Q306" s="1"/>
  <c r="J316"/>
  <c r="Q316" s="1"/>
  <c r="J324"/>
  <c r="Q324" s="1"/>
  <c r="J332"/>
  <c r="J340"/>
  <c r="J350"/>
  <c r="J358"/>
  <c r="J256"/>
  <c r="Q256" s="1"/>
  <c r="J488"/>
  <c r="Q488" s="1"/>
  <c r="J504"/>
  <c r="J520"/>
  <c r="Q520" s="1"/>
  <c r="J434"/>
  <c r="Q434" s="1"/>
  <c r="J529"/>
  <c r="Q529" s="1"/>
  <c r="J526" i="1"/>
  <c r="J371" i="4"/>
  <c r="J531"/>
  <c r="J437"/>
  <c r="J383"/>
  <c r="J491" i="5"/>
  <c r="Q491" s="1"/>
  <c r="J224"/>
  <c r="J386"/>
  <c r="Q386" s="1"/>
  <c r="J412"/>
  <c r="J298"/>
  <c r="J490"/>
  <c r="J522"/>
  <c r="J465"/>
  <c r="J285" i="4"/>
  <c r="J297"/>
  <c r="Q297" s="1"/>
  <c r="J319"/>
  <c r="Q319" s="1"/>
  <c r="J485"/>
  <c r="J517"/>
  <c r="J530"/>
  <c r="J505"/>
  <c r="J408"/>
  <c r="J416"/>
  <c r="Q416" s="1"/>
  <c r="J490"/>
  <c r="J498"/>
  <c r="J506"/>
  <c r="J514"/>
  <c r="J522"/>
  <c r="Q522" s="1"/>
  <c r="J370"/>
  <c r="Q370" s="1"/>
  <c r="J378"/>
  <c r="Q378" s="1"/>
  <c r="J386"/>
  <c r="Q386" s="1"/>
  <c r="J394"/>
  <c r="Q394" s="1"/>
  <c r="J422"/>
  <c r="J395"/>
  <c r="J207" i="5"/>
  <c r="J482" i="4"/>
  <c r="Q482" s="1"/>
  <c r="J262" i="5"/>
  <c r="Q262" s="1"/>
  <c r="J259"/>
  <c r="J273"/>
  <c r="Q273" s="1"/>
  <c r="J493"/>
  <c r="J524"/>
  <c r="Q524" s="1"/>
  <c r="J374"/>
  <c r="J240"/>
  <c r="J257"/>
  <c r="J441"/>
  <c r="J495"/>
  <c r="Q495" s="1"/>
  <c r="J529"/>
  <c r="Q529" s="1"/>
  <c r="J375"/>
  <c r="Q375" s="1"/>
  <c r="J201"/>
  <c r="Q201" s="1"/>
  <c r="J246"/>
  <c r="Q246" s="1"/>
  <c r="J405"/>
  <c r="J332"/>
  <c r="J413" i="4"/>
  <c r="J317"/>
  <c r="Q317" s="1"/>
  <c r="J474"/>
  <c r="Q474" s="1"/>
  <c r="J495"/>
  <c r="Q495" s="1"/>
  <c r="J511"/>
  <c r="J480"/>
  <c r="J204"/>
  <c r="J224"/>
  <c r="J210"/>
  <c r="J226"/>
  <c r="Q226" s="1"/>
  <c r="J246"/>
  <c r="Q246" s="1"/>
  <c r="J272"/>
  <c r="J410"/>
  <c r="Q410" s="1"/>
  <c r="J418"/>
  <c r="J240"/>
  <c r="J260"/>
  <c r="J201"/>
  <c r="J209"/>
  <c r="J217"/>
  <c r="J225"/>
  <c r="J233"/>
  <c r="Q233" s="1"/>
  <c r="J364"/>
  <c r="Q364" s="1"/>
  <c r="J372"/>
  <c r="Q372" s="1"/>
  <c r="J380"/>
  <c r="Q380" s="1"/>
  <c r="J388"/>
  <c r="Q388" s="1"/>
  <c r="J396"/>
  <c r="Q396" s="1"/>
  <c r="J424"/>
  <c r="Q424" s="1"/>
  <c r="J533"/>
  <c r="J528" i="1"/>
  <c r="J430" i="4"/>
  <c r="J446"/>
  <c r="J537" i="1"/>
  <c r="J462"/>
  <c r="J477"/>
  <c r="J490"/>
  <c r="J529"/>
  <c r="J517"/>
  <c r="J501"/>
  <c r="J495"/>
  <c r="J479"/>
  <c r="J466"/>
  <c r="J444"/>
  <c r="J533"/>
  <c r="J460"/>
  <c r="J484"/>
  <c r="J524"/>
  <c r="J521"/>
  <c r="J514"/>
  <c r="J513"/>
  <c r="J509"/>
  <c r="J481"/>
  <c r="J459"/>
  <c r="J536"/>
  <c r="J469"/>
  <c r="J534"/>
  <c r="J531"/>
  <c r="J515"/>
  <c r="J506"/>
  <c r="J505"/>
  <c r="J498"/>
  <c r="J480"/>
  <c r="J478"/>
  <c r="J455"/>
  <c r="J448"/>
  <c r="J525"/>
  <c r="J470"/>
  <c r="J474"/>
  <c r="J472"/>
  <c r="J518"/>
  <c r="J510"/>
  <c r="J511"/>
  <c r="J494"/>
  <c r="J446"/>
  <c r="J540"/>
  <c r="J487"/>
  <c r="J476"/>
  <c r="J522"/>
  <c r="J530"/>
  <c r="J512"/>
  <c r="J507"/>
  <c r="J500"/>
  <c r="J486"/>
  <c r="J456"/>
  <c r="J447"/>
  <c r="J535"/>
  <c r="J541"/>
  <c r="J475"/>
  <c r="J532"/>
  <c r="J461"/>
  <c r="J520"/>
  <c r="J508"/>
  <c r="J503"/>
  <c r="J496"/>
  <c r="J493"/>
  <c r="J463"/>
  <c r="J449"/>
  <c r="J485"/>
  <c r="J465"/>
  <c r="J527"/>
  <c r="J442"/>
  <c r="J492"/>
  <c r="J441"/>
  <c r="J471"/>
  <c r="J516"/>
  <c r="J504"/>
  <c r="J497"/>
  <c r="J489"/>
  <c r="J467"/>
  <c r="J443"/>
  <c r="J538"/>
  <c r="J453"/>
  <c r="J523"/>
  <c r="J473"/>
  <c r="J488"/>
  <c r="J519"/>
  <c r="J502"/>
  <c r="J491"/>
  <c r="J464"/>
  <c r="J457"/>
  <c r="J445"/>
  <c r="J499"/>
  <c r="J458"/>
  <c r="J297"/>
  <c r="J360"/>
  <c r="J376"/>
  <c r="J383"/>
  <c r="J299"/>
  <c r="J270"/>
  <c r="J298"/>
  <c r="J304"/>
  <c r="J435"/>
  <c r="J411"/>
  <c r="J369"/>
  <c r="J391"/>
  <c r="J363"/>
  <c r="J323"/>
  <c r="J295"/>
  <c r="J290"/>
  <c r="J283"/>
  <c r="J267"/>
  <c r="J258"/>
  <c r="J418"/>
  <c r="J417"/>
  <c r="J375"/>
  <c r="J321"/>
  <c r="J262"/>
  <c r="J371"/>
  <c r="J326"/>
  <c r="J259"/>
  <c r="J436"/>
  <c r="J437"/>
  <c r="J407"/>
  <c r="J365"/>
  <c r="J347"/>
  <c r="J357"/>
  <c r="J358"/>
  <c r="J313"/>
  <c r="J305"/>
  <c r="J339"/>
  <c r="J296"/>
  <c r="J266"/>
  <c r="J427"/>
  <c r="J409"/>
  <c r="J416"/>
  <c r="J373"/>
  <c r="J288"/>
  <c r="J388"/>
  <c r="J346"/>
  <c r="J319"/>
  <c r="J421"/>
  <c r="J432"/>
  <c r="J414"/>
  <c r="J399"/>
  <c r="J359"/>
  <c r="J389"/>
  <c r="J353"/>
  <c r="J354"/>
  <c r="J343"/>
  <c r="J301"/>
  <c r="J285"/>
  <c r="J269"/>
  <c r="J284"/>
  <c r="J261"/>
  <c r="J293"/>
  <c r="J408"/>
  <c r="J390"/>
  <c r="J340"/>
  <c r="J380"/>
  <c r="J387"/>
  <c r="J311"/>
  <c r="J438"/>
  <c r="J428"/>
  <c r="J410"/>
  <c r="J398"/>
  <c r="J355"/>
  <c r="J385"/>
  <c r="J349"/>
  <c r="J350"/>
  <c r="J341"/>
  <c r="J342"/>
  <c r="J306"/>
  <c r="J280"/>
  <c r="J318"/>
  <c r="J273"/>
  <c r="J316"/>
  <c r="J425"/>
  <c r="J382"/>
  <c r="J332"/>
  <c r="J413"/>
  <c r="J379"/>
  <c r="J325"/>
  <c r="J434"/>
  <c r="J406"/>
  <c r="J312"/>
  <c r="J351"/>
  <c r="J381"/>
  <c r="J370"/>
  <c r="J337"/>
  <c r="J338"/>
  <c r="J335"/>
  <c r="J302"/>
  <c r="J328"/>
  <c r="J292"/>
  <c r="J281"/>
  <c r="J272"/>
  <c r="J268"/>
  <c r="J310"/>
  <c r="J294"/>
  <c r="J300"/>
  <c r="J431"/>
  <c r="J374"/>
  <c r="J372"/>
  <c r="J405"/>
  <c r="J394"/>
  <c r="J386"/>
  <c r="J439"/>
  <c r="J430"/>
  <c r="J400"/>
  <c r="J397"/>
  <c r="J377"/>
  <c r="J366"/>
  <c r="J396"/>
  <c r="J333"/>
  <c r="J334"/>
  <c r="J331"/>
  <c r="J324"/>
  <c r="J336"/>
  <c r="J367"/>
  <c r="J322"/>
  <c r="J315"/>
  <c r="J424"/>
  <c r="J364"/>
  <c r="J422"/>
  <c r="J412"/>
  <c r="J378"/>
  <c r="J433"/>
  <c r="J403"/>
  <c r="J356"/>
  <c r="J392"/>
  <c r="J329"/>
  <c r="J330"/>
  <c r="J320"/>
  <c r="J289"/>
  <c r="J263"/>
  <c r="J279"/>
  <c r="J368"/>
  <c r="J384"/>
  <c r="J348"/>
  <c r="J307"/>
  <c r="J278"/>
  <c r="J423"/>
  <c r="J260"/>
  <c r="J404"/>
  <c r="J393"/>
  <c r="J440"/>
  <c r="J415"/>
  <c r="J395"/>
  <c r="J352"/>
  <c r="J317"/>
  <c r="J303"/>
  <c r="J282"/>
  <c r="J287"/>
  <c r="J264"/>
  <c r="J275"/>
  <c r="J327"/>
  <c r="J291"/>
  <c r="J286"/>
  <c r="J314"/>
  <c r="J276"/>
  <c r="J250"/>
  <c r="J243"/>
  <c r="J244"/>
  <c r="J257"/>
  <c r="J248"/>
  <c r="J242"/>
  <c r="J240"/>
  <c r="J241"/>
  <c r="J245"/>
  <c r="J249"/>
  <c r="J251"/>
  <c r="J256"/>
  <c r="J247"/>
  <c r="J246"/>
  <c r="J204"/>
  <c r="J217"/>
  <c r="J230"/>
  <c r="J219"/>
  <c r="J225"/>
  <c r="J201"/>
  <c r="J233"/>
  <c r="J236"/>
  <c r="J222"/>
  <c r="J214"/>
  <c r="J205"/>
  <c r="N261"/>
  <c r="J7"/>
  <c r="N7"/>
  <c r="J10"/>
  <c r="N10"/>
  <c r="J9"/>
  <c r="N9"/>
  <c r="J45"/>
  <c r="J44"/>
  <c r="J21"/>
  <c r="J15"/>
  <c r="J16"/>
  <c r="J22"/>
  <c r="J17"/>
  <c r="J19"/>
  <c r="J8"/>
  <c r="J13"/>
  <c r="J14"/>
  <c r="Q337" i="5" l="1"/>
  <c r="Q522"/>
  <c r="Q400" i="4"/>
  <c r="Q301" i="5"/>
  <c r="Q360"/>
  <c r="Q466"/>
  <c r="Q205"/>
  <c r="Q285"/>
  <c r="Q204" i="4"/>
  <c r="Q222"/>
  <c r="Q351" i="5"/>
  <c r="Q333" i="4"/>
  <c r="Q405"/>
  <c r="Q327"/>
  <c r="Q382" i="5"/>
  <c r="Q528"/>
  <c r="Q464" i="4"/>
  <c r="Q366" i="5"/>
  <c r="Q506"/>
  <c r="Q493" i="4"/>
  <c r="Q539"/>
  <c r="Q511"/>
  <c r="Q422"/>
  <c r="Q498"/>
  <c r="Q292" i="5"/>
  <c r="Q314" i="4"/>
  <c r="Q456"/>
  <c r="Q406"/>
  <c r="Q444"/>
  <c r="Q352"/>
  <c r="Q276" i="5"/>
  <c r="Q311"/>
  <c r="Q482"/>
  <c r="Q334"/>
  <c r="Q379" i="4"/>
  <c r="Q249"/>
  <c r="Q313"/>
  <c r="Q314" i="5"/>
  <c r="Q377" i="4"/>
  <c r="Q516" i="5"/>
  <c r="Q539"/>
  <c r="Q213"/>
  <c r="Q240"/>
  <c r="Q303" i="4"/>
  <c r="Q473"/>
  <c r="Q323"/>
  <c r="Q422" i="5"/>
  <c r="Q272" i="4"/>
  <c r="Q490"/>
  <c r="Q322" i="5"/>
  <c r="Q398" i="4"/>
  <c r="Q413" i="5"/>
  <c r="Q508" i="4"/>
  <c r="Q363"/>
  <c r="Q261"/>
  <c r="Q201"/>
  <c r="Q441" i="5"/>
  <c r="Q487"/>
  <c r="Q243"/>
  <c r="Q509" i="4"/>
  <c r="Q283"/>
  <c r="Q500"/>
  <c r="Q328"/>
  <c r="Q527"/>
  <c r="Q318"/>
  <c r="Q460"/>
  <c r="Q235" i="5"/>
  <c r="Q433" i="4"/>
  <c r="Q239"/>
  <c r="Q486" i="5"/>
  <c r="Q316"/>
  <c r="Q284"/>
  <c r="Q504"/>
  <c r="Q307"/>
  <c r="Q496"/>
  <c r="Q459"/>
  <c r="Q346"/>
  <c r="Q320"/>
  <c r="Q520"/>
  <c r="Q383" i="4"/>
  <c r="Q224"/>
  <c r="Q490" i="5"/>
  <c r="Q335"/>
  <c r="Q513"/>
  <c r="Q392" i="4"/>
  <c r="Q305"/>
  <c r="Q366"/>
  <c r="Q310"/>
  <c r="Q397" i="5"/>
  <c r="Q371"/>
  <c r="Q329" i="4"/>
  <c r="Q248" i="5"/>
  <c r="Q510"/>
  <c r="Q228"/>
  <c r="Q251"/>
  <c r="Q239"/>
  <c r="Q418" i="4"/>
  <c r="Q480"/>
  <c r="Q485"/>
  <c r="Q391"/>
  <c r="Q442"/>
  <c r="Q354" i="5"/>
  <c r="Q244" i="4"/>
  <c r="Q378" i="5"/>
  <c r="Q449"/>
  <c r="Q536"/>
  <c r="Q275"/>
  <c r="Q440"/>
  <c r="Q356"/>
  <c r="Q279" i="4"/>
  <c r="Q455" i="5"/>
  <c r="Q403" i="4"/>
  <c r="Q534"/>
  <c r="Q417" i="5"/>
  <c r="Q291"/>
  <c r="Q279"/>
  <c r="Q244"/>
  <c r="Q302"/>
  <c r="Q355"/>
  <c r="Q415"/>
  <c r="Q421"/>
  <c r="Q384"/>
  <c r="Q340" i="4"/>
  <c r="Q262"/>
  <c r="Q399" i="5"/>
  <c r="Q215" i="4"/>
  <c r="Q398" i="5"/>
  <c r="Q275" i="4"/>
  <c r="Q389"/>
  <c r="Q510"/>
  <c r="Q455"/>
  <c r="Q537"/>
  <c r="Q427" i="5"/>
  <c r="Q335" i="4"/>
  <c r="Q532"/>
  <c r="Q437" i="5"/>
  <c r="Q242"/>
  <c r="Q478" i="4"/>
  <c r="Q379" i="5"/>
  <c r="Q327"/>
  <c r="Q336"/>
  <c r="Q359"/>
  <c r="Q533" i="4"/>
  <c r="Q493" i="5"/>
  <c r="Q224"/>
  <c r="Q332" i="4"/>
  <c r="Q233" i="5"/>
  <c r="Q211"/>
  <c r="Q268" i="4"/>
  <c r="Q512"/>
  <c r="Q258"/>
  <c r="Q503"/>
  <c r="Q232" i="5"/>
  <c r="Q542" i="4"/>
  <c r="Q340" i="5"/>
  <c r="Q438" i="4"/>
  <c r="Q354"/>
  <c r="Q286"/>
  <c r="Q501" i="5"/>
  <c r="Q436" i="4"/>
  <c r="Q456" i="5"/>
  <c r="Q411" i="4"/>
  <c r="Q282" i="5"/>
  <c r="Q269"/>
  <c r="Q395"/>
  <c r="Q390"/>
  <c r="Q538" i="4"/>
  <c r="Q417"/>
  <c r="Q444" i="5"/>
  <c r="Q367" i="4"/>
  <c r="Q393"/>
  <c r="Q349" i="5"/>
  <c r="Q391"/>
  <c r="Q212"/>
  <c r="Q406"/>
  <c r="Q389"/>
  <c r="Q478"/>
  <c r="Q328"/>
  <c r="Q425"/>
  <c r="Q458"/>
  <c r="Q247" i="4"/>
  <c r="Q228"/>
  <c r="Q538" i="5"/>
  <c r="Q397" i="4"/>
  <c r="Q312" i="5"/>
  <c r="Q209" i="4"/>
  <c r="Q259" i="5"/>
  <c r="Q408" i="4"/>
  <c r="Q465" i="5"/>
  <c r="Q504" i="4"/>
  <c r="Q507"/>
  <c r="Q341" i="5"/>
  <c r="Q356" i="4"/>
  <c r="Q526"/>
  <c r="Q337"/>
  <c r="Q541"/>
  <c r="Q221"/>
  <c r="Q216"/>
  <c r="Q477" i="5"/>
  <c r="Q227" i="4"/>
  <c r="Q326"/>
  <c r="Q469"/>
  <c r="Q210" i="5"/>
  <c r="Q476" i="4"/>
  <c r="Q471" i="5"/>
  <c r="Q229"/>
  <c r="Q343" i="4"/>
  <c r="Q331" i="5"/>
  <c r="Q485"/>
  <c r="Q381" i="4"/>
  <c r="Q325"/>
  <c r="Q281" i="5"/>
  <c r="Q304"/>
  <c r="Q202"/>
  <c r="Q214"/>
  <c r="Q333"/>
  <c r="Q435"/>
  <c r="Q278"/>
  <c r="Q500"/>
  <c r="Q431"/>
  <c r="Q467"/>
  <c r="Q399" i="4"/>
  <c r="Q474" i="5"/>
  <c r="Q263"/>
  <c r="Q543" i="4"/>
  <c r="Q229"/>
  <c r="Q465"/>
  <c r="Q413"/>
  <c r="Q505"/>
  <c r="Q437"/>
  <c r="Q466"/>
  <c r="Q440"/>
  <c r="Q479" i="5"/>
  <c r="Q535" i="4"/>
  <c r="Q473" i="5"/>
  <c r="Q260" i="4"/>
  <c r="Q332" i="5"/>
  <c r="Q257"/>
  <c r="Q530" i="4"/>
  <c r="Q531"/>
  <c r="Q458"/>
  <c r="Q315"/>
  <c r="Q241" i="5"/>
  <c r="Q432" i="4"/>
  <c r="Q338"/>
  <c r="Q481"/>
  <c r="Q299"/>
  <c r="Q339"/>
  <c r="Q202"/>
  <c r="Q497" i="5"/>
  <c r="Q404" i="4"/>
  <c r="Q533" i="5"/>
  <c r="Q460"/>
  <c r="Q492" i="4"/>
  <c r="Q499"/>
  <c r="Q266" i="5"/>
  <c r="Q211" i="4"/>
  <c r="Q432" i="5"/>
  <c r="Q307" i="4"/>
  <c r="Q380" i="5"/>
  <c r="Q416"/>
  <c r="Q353" i="4"/>
  <c r="Q470"/>
  <c r="Q289"/>
  <c r="Q270" i="5"/>
  <c r="Q287"/>
  <c r="Q524" i="4"/>
  <c r="Q423" i="5"/>
  <c r="Q215"/>
  <c r="Q507"/>
  <c r="Q463" i="4"/>
  <c r="Q414" i="5"/>
  <c r="Q331" i="4"/>
  <c r="Q218" i="5"/>
  <c r="Q299"/>
  <c r="Q523"/>
  <c r="Q230"/>
  <c r="Q508"/>
  <c r="Q234"/>
  <c r="Q294"/>
  <c r="Q410"/>
  <c r="Q347"/>
  <c r="Q442"/>
  <c r="Q225" i="4"/>
  <c r="Q355"/>
  <c r="Q487"/>
  <c r="Q537" i="5"/>
  <c r="Q268"/>
  <c r="Q210" i="4"/>
  <c r="Q270"/>
  <c r="Q213"/>
  <c r="Q273"/>
  <c r="Q357"/>
  <c r="Q281"/>
  <c r="Q227" i="5"/>
  <c r="Q446" i="4"/>
  <c r="Q240"/>
  <c r="Q405" i="5"/>
  <c r="Q207"/>
  <c r="Q514" i="4"/>
  <c r="Q517"/>
  <c r="Q298" i="5"/>
  <c r="Q371" i="4"/>
  <c r="Q358"/>
  <c r="Q540" i="5"/>
  <c r="Q231" i="4"/>
  <c r="Q330"/>
  <c r="Q287"/>
  <c r="Q248"/>
  <c r="Q232"/>
  <c r="Q407"/>
  <c r="Q370" i="5"/>
  <c r="Q267" i="4"/>
  <c r="Q261" i="5"/>
  <c r="Q423" i="4"/>
  <c r="Q312"/>
  <c r="Q471"/>
  <c r="Q409"/>
  <c r="Q203"/>
  <c r="Q257"/>
  <c r="Q375"/>
  <c r="Q339" i="5"/>
  <c r="Q430"/>
  <c r="Q300"/>
  <c r="Q221"/>
  <c r="Q459" i="4"/>
  <c r="Q387" i="5"/>
  <c r="Q203"/>
  <c r="Q276" i="4"/>
  <c r="Q418" i="5"/>
  <c r="Q369"/>
  <c r="Q463"/>
  <c r="Q359" i="4"/>
  <c r="Q488" i="5"/>
  <c r="Q286"/>
  <c r="Q250"/>
  <c r="Q373"/>
  <c r="Q470"/>
  <c r="Q400"/>
  <c r="Q289"/>
  <c r="Q393"/>
  <c r="Q531"/>
  <c r="Q217" i="4"/>
  <c r="Q285"/>
  <c r="Q457"/>
  <c r="Q306" i="5"/>
  <c r="Q449" i="4"/>
  <c r="Q415"/>
  <c r="Q315" i="5"/>
  <c r="Q491" i="4"/>
  <c r="Q348"/>
  <c r="Q324" i="5"/>
  <c r="Q412" i="4"/>
  <c r="Q435"/>
  <c r="Q364" i="5"/>
  <c r="Q409"/>
  <c r="Q411"/>
  <c r="Q297"/>
  <c r="Q280"/>
  <c r="Q430" i="4"/>
  <c r="Q374" i="5"/>
  <c r="Q395" i="4"/>
  <c r="Q506"/>
  <c r="Q412" i="5"/>
  <c r="Q350" i="4"/>
  <c r="Q206"/>
  <c r="Q530" i="5"/>
  <c r="Q223" i="4"/>
  <c r="Q322"/>
  <c r="Q293"/>
  <c r="Q394" i="5"/>
  <c r="Q376" i="4"/>
  <c r="Q414"/>
  <c r="Q212"/>
  <c r="Q446" i="5"/>
  <c r="Q439" i="4"/>
  <c r="Q518"/>
  <c r="Q489"/>
  <c r="Q349"/>
  <c r="Q302"/>
  <c r="Q461" i="5"/>
  <c r="Q448"/>
  <c r="Q360" i="4"/>
  <c r="Q292"/>
  <c r="Q385"/>
  <c r="Q311"/>
  <c r="Q305" i="5"/>
  <c r="Q208"/>
  <c r="Q243" i="4"/>
  <c r="Q494" i="5"/>
  <c r="Q219"/>
  <c r="Q267"/>
  <c r="Q341" i="4"/>
  <c r="Q357" i="5"/>
  <c r="Q527"/>
  <c r="Q204"/>
  <c r="Q321"/>
  <c r="Q515"/>
  <c r="Q492"/>
</calcChain>
</file>

<file path=xl/comments1.xml><?xml version="1.0" encoding="utf-8"?>
<comments xmlns="http://schemas.openxmlformats.org/spreadsheetml/2006/main">
  <authors>
    <author>XTreme.ws</author>
  </authors>
  <commentList>
    <comment ref="I257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с 6</t>
        </r>
      </text>
    </comment>
    <comment ref="I302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04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06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</commentList>
</comments>
</file>

<file path=xl/comments2.xml><?xml version="1.0" encoding="utf-8"?>
<comments xmlns="http://schemas.openxmlformats.org/spreadsheetml/2006/main">
  <authors>
    <author>XTreme.ws</author>
  </authors>
  <commentList>
    <comment ref="I257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с 6</t>
        </r>
      </text>
    </comment>
    <comment ref="I302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04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06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</commentList>
</comments>
</file>

<file path=xl/comments3.xml><?xml version="1.0" encoding="utf-8"?>
<comments xmlns="http://schemas.openxmlformats.org/spreadsheetml/2006/main">
  <authors>
    <author>XTreme.ws</author>
  </authors>
  <commentList>
    <comment ref="I257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с 6</t>
        </r>
      </text>
    </comment>
    <comment ref="I302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04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06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</commentList>
</comments>
</file>

<file path=xl/comments4.xml><?xml version="1.0" encoding="utf-8"?>
<comments xmlns="http://schemas.openxmlformats.org/spreadsheetml/2006/main">
  <authors>
    <author>XTreme.ws</author>
  </authors>
  <commentList>
    <comment ref="I284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с 6</t>
        </r>
      </text>
    </comment>
    <comment ref="I330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32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34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</commentList>
</comments>
</file>

<file path=xl/comments5.xml><?xml version="1.0" encoding="utf-8"?>
<comments xmlns="http://schemas.openxmlformats.org/spreadsheetml/2006/main">
  <authors>
    <author>XTreme.ws</author>
  </authors>
  <commentList>
    <comment ref="I285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с 6</t>
        </r>
      </text>
    </comment>
    <comment ref="I331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33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  <comment ref="I335" authorId="0">
      <text>
        <r>
          <rPr>
            <b/>
            <sz val="9"/>
            <color indexed="81"/>
            <rFont val="Tahoma"/>
            <family val="2"/>
            <charset val="204"/>
          </rPr>
          <t>XTreme.ws:</t>
        </r>
        <r>
          <rPr>
            <sz val="9"/>
            <color indexed="81"/>
            <rFont val="Tahoma"/>
            <family val="2"/>
            <charset val="204"/>
          </rPr>
          <t xml:space="preserve">
код должен начинаться на 6</t>
        </r>
      </text>
    </comment>
  </commentList>
</comments>
</file>

<file path=xl/sharedStrings.xml><?xml version="1.0" encoding="utf-8"?>
<sst xmlns="http://schemas.openxmlformats.org/spreadsheetml/2006/main" count="21834" uniqueCount="1784">
  <si>
    <t>Государственная программа</t>
  </si>
  <si>
    <t>Подпрограмма</t>
  </si>
  <si>
    <t>Код направления расходов</t>
  </si>
  <si>
    <t>ЦСР 2015</t>
  </si>
  <si>
    <t>Наименование</t>
  </si>
  <si>
    <t>Основное мероприятие</t>
  </si>
  <si>
    <t>Направление расходов</t>
  </si>
  <si>
    <t>01</t>
  </si>
  <si>
    <t>0</t>
  </si>
  <si>
    <t>0000</t>
  </si>
  <si>
    <t>01 0 0000</t>
  </si>
  <si>
    <t>Муниципальная программа «Развитие образования в городе Ставрополе на 2014 - 2018 годы»</t>
  </si>
  <si>
    <t>00</t>
  </si>
  <si>
    <t>00000</t>
  </si>
  <si>
    <t>01 0 00 00000</t>
  </si>
  <si>
    <t>1</t>
  </si>
  <si>
    <t>01 1 0000</t>
  </si>
  <si>
    <t xml:space="preserve">Подпрограмма «Организация дошкольного, школьного и дополнительного образования на 2014 - 2018 годы» </t>
  </si>
  <si>
    <t>01 1 00 00000</t>
  </si>
  <si>
    <t>01 1 01 00000</t>
  </si>
  <si>
    <t>01 1 1113</t>
  </si>
  <si>
    <t>Обеспечение деятельности (оказание услуг) детских дошкольных учреждений</t>
  </si>
  <si>
    <t>11010</t>
  </si>
  <si>
    <t>01 1 01 11010</t>
  </si>
  <si>
    <t>01 1 7614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</si>
  <si>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образования»</t>
  </si>
  <si>
    <t>76140</t>
  </si>
  <si>
    <t>01 1 01 76140</t>
  </si>
  <si>
    <t>01 1 7657</t>
  </si>
  <si>
    <t>Субвенции, выделяемые местным бюджетам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 города Ставрополя, общеобразовательных организациях города Ставрополя</t>
  </si>
  <si>
    <t>77170</t>
  </si>
  <si>
    <t>01 1 01 77170</t>
  </si>
  <si>
    <t>01 1 2031</t>
  </si>
  <si>
    <t>Расходы на техническое обслуживание технологического оборудования в детских дошкольных учреждениях</t>
  </si>
  <si>
    <t>Расходы на обеспечение деятельности (оказание услуг) муниципальных учреждений</t>
  </si>
  <si>
    <t>01 1 2032</t>
  </si>
  <si>
    <t>Расходы на приобретение моющих средств для технологического оборудования в детских дошкольных учреждениях</t>
  </si>
  <si>
    <t>02</t>
  </si>
  <si>
    <t>01 1 02 00000</t>
  </si>
  <si>
    <t>01 1 1114</t>
  </si>
  <si>
    <t>Обеспечение деятельности (оказание услуг) школы - детского сада, начальной, неполной средней и средней школы</t>
  </si>
  <si>
    <t>01 1 02 11010</t>
  </si>
  <si>
    <t>01 1 1115</t>
  </si>
  <si>
    <t>Обеспечение деятельности (оказание услуг) учреждений по внешкольной работе с детьми</t>
  </si>
  <si>
    <t>01 1 7613</t>
  </si>
  <si>
    <t>Субвенции, выделяемые местным бюджетам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 города Ставрополя, обеспечение дополнительного образования детей в общеобразовательных организациях города Ставрополя</t>
  </si>
  <si>
    <t>77160</t>
  </si>
  <si>
    <t>01 1 02 77160</t>
  </si>
  <si>
    <t>03</t>
  </si>
  <si>
    <t>01 1 03 00000</t>
  </si>
  <si>
    <t>01 1 1130</t>
  </si>
  <si>
    <t>Обеспечение деятельности (оказание услуг) учебно-методических кабинетов, централизованных бухгалтерий, групп хозяйственного обслуживания, учебных фильмотек, межшкольных учебно-производственных комбинатов, логопедических пунктов</t>
  </si>
  <si>
    <t>01 1 03 11010</t>
  </si>
  <si>
    <t>04</t>
  </si>
  <si>
    <t>01 1 04 00000</t>
  </si>
  <si>
    <t>01 1 1154</t>
  </si>
  <si>
    <t>Обеспечение деятельности (оказание услуг) учреждений, обеспечивающих предоставление услуг по оздоровлению детей</t>
  </si>
  <si>
    <t>01 1 04 11010</t>
  </si>
  <si>
    <t>01 1 2033</t>
  </si>
  <si>
    <t>Мероприятия по оздоровлению детей</t>
  </si>
  <si>
    <t>20330</t>
  </si>
  <si>
    <t>01 1 04 20330</t>
  </si>
  <si>
    <t>05</t>
  </si>
  <si>
    <t>01 1 05 00000</t>
  </si>
  <si>
    <t>01 1 2024</t>
  </si>
  <si>
    <t>Расходы на проведение мероприятий для детей и молодежи</t>
  </si>
  <si>
    <t>20240</t>
  </si>
  <si>
    <t>01 1 05 20240</t>
  </si>
  <si>
    <t>06</t>
  </si>
  <si>
    <t>01 1 06 00000</t>
  </si>
  <si>
    <t>01 1 2041</t>
  </si>
  <si>
    <t>Расходы на реализацию мероприятий направленных на модернизацию муниципальных образовательных учреждений</t>
  </si>
  <si>
    <t>01 1 06 11010</t>
  </si>
  <si>
    <t>07</t>
  </si>
  <si>
    <t>01 1 07 00000</t>
  </si>
  <si>
    <t>01 1 7617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</si>
  <si>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 на выплату денежных средств на содержание ребенка опекуну (попечителю)</t>
  </si>
  <si>
    <t>76170</t>
  </si>
  <si>
    <t>Расходы на выплату денежных средств на содержание ребенка опекуну (попечителю)</t>
  </si>
  <si>
    <t>01 1 07 76170</t>
  </si>
  <si>
    <t>01 1 7618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</si>
  <si>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 крае отдельными государственными полномочиями Ставропольского края по социальной поддержке детей-сирот и детей, оставшихся без попечения родителей»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города Ставрополя</t>
  </si>
  <si>
    <t>76180</t>
  </si>
  <si>
    <t>01 1 07 76180</t>
  </si>
  <si>
    <t>01 1 7619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</si>
  <si>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</si>
  <si>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76190</t>
  </si>
  <si>
    <t>01 1 07 76190</t>
  </si>
  <si>
    <t>01 1 7660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</si>
  <si>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</si>
  <si>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76600</t>
  </si>
  <si>
    <t>Расходы на выплату единовременного пособия усыновителям</t>
  </si>
  <si>
    <t>01 1 07 76600</t>
  </si>
  <si>
    <t>08</t>
  </si>
  <si>
    <t>2</t>
  </si>
  <si>
    <t>01 2 0000</t>
  </si>
  <si>
    <t xml:space="preserve">Подпрограмма «Расширение и усовершенствование сети муниципальных дошкольных и общеобразовательных учреждений на 2014 - 2018 годы» </t>
  </si>
  <si>
    <t>01 2 00 00000</t>
  </si>
  <si>
    <t>01 2 01 00000</t>
  </si>
  <si>
    <t>01 2 4001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</si>
  <si>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</si>
  <si>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40010</t>
  </si>
  <si>
    <t>01 2 01 40010</t>
  </si>
  <si>
    <t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t>
  </si>
  <si>
    <t>02 0 00 00000</t>
  </si>
  <si>
    <t>Б</t>
  </si>
  <si>
    <t>02 Б 0000</t>
  </si>
  <si>
    <t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t>
  </si>
  <si>
    <t>02 Б 00 00000</t>
  </si>
  <si>
    <t>02 Б 01 00000</t>
  </si>
  <si>
    <t>02 Б 2056</t>
  </si>
  <si>
    <t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t>
  </si>
  <si>
    <t>20560</t>
  </si>
  <si>
    <t>02 Б 01 20560</t>
  </si>
  <si>
    <t>02 Б 02 00000</t>
  </si>
  <si>
    <t>02 Б 2016</t>
  </si>
  <si>
    <t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t>
  </si>
  <si>
    <t>20160</t>
  </si>
  <si>
    <t>02 Б 02 20160</t>
  </si>
  <si>
    <t>02 Б 6005</t>
  </si>
  <si>
    <t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t>
  </si>
  <si>
    <t>60050</t>
  </si>
  <si>
    <t>02 Б 02 60050</t>
  </si>
  <si>
    <t>02 Б 03 00000</t>
  </si>
  <si>
    <t>02 Б 6001</t>
  </si>
  <si>
    <t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t>
  </si>
  <si>
    <t>60010</t>
  </si>
  <si>
    <t>02 Б 03 60010</t>
  </si>
  <si>
    <t>03 0 0000</t>
  </si>
  <si>
    <t>Муниципальная программа «Социальная поддержка населения города Ставрополя на 2014 - 2018 годы»</t>
  </si>
  <si>
    <t>03 0 00 00000</t>
  </si>
  <si>
    <t>03 1 0000</t>
  </si>
  <si>
    <t xml:space="preserve">Подпрограмма «Осуществление отдельных государственных полномочий в области социальной поддержки отдельных категорий граждан» </t>
  </si>
  <si>
    <t>5220</t>
  </si>
  <si>
    <t>03 1 5220</t>
  </si>
  <si>
    <t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осуществление ежегодной денежной выплаты лицам, награжденным нагрудным знаком "Почетный донор России", "Почетный донор СССР"</t>
  </si>
  <si>
    <t>52200</t>
  </si>
  <si>
    <t>03 1 01 52200</t>
  </si>
  <si>
    <t>5250</t>
  </si>
  <si>
    <t>03 1 5250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</si>
  <si>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оплату жилищно-коммунальных услуг отдельным категориям граждан за счет средств федерального бюджета</t>
  </si>
  <si>
    <t>52500</t>
  </si>
  <si>
    <t xml:space="preserve">Выплата компенсации расходов по оплате жилого помещения и коммунальных услуг отдельным категориям граждан </t>
  </si>
  <si>
    <t>03 1 01 52500</t>
  </si>
  <si>
    <t>5280</t>
  </si>
  <si>
    <t>03 1 5280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</si>
  <si>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</si>
  <si>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52800</t>
  </si>
  <si>
    <t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t>
  </si>
  <si>
    <t>03 1 01 52800</t>
  </si>
  <si>
    <t>7622</t>
  </si>
  <si>
    <t>03 1 7622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</si>
  <si>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обеспечение мер социальной поддержки ветеранов труда Ставропольского края</t>
  </si>
  <si>
    <t>76220</t>
  </si>
  <si>
    <t>Предоставление мер социальной поддержки ветеранам труда Ставропольского края и лицам, награжденным медалью «Герой труда Ставрополья»</t>
  </si>
  <si>
    <t>03 1 01 76220</t>
  </si>
  <si>
    <t>7623</t>
  </si>
  <si>
    <t>03 1 7623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</si>
  <si>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обеспечение мер социальной поддержки реабилитированных лиц и лиц, признанных пострадавшими от политических репрессий</t>
  </si>
  <si>
    <t>76230</t>
  </si>
  <si>
    <t>Предоставление мер социальной поддержки  реабилитированным лицам и лицам, признанным пострадавшими от политических репрессий</t>
  </si>
  <si>
    <t>03 1 01 76230</t>
  </si>
  <si>
    <t>7624</t>
  </si>
  <si>
    <t>03 1 7624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</si>
  <si>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предоставление государственной социальной помощи малоимущим семьям, малоимущим одиноко проживающим гражданам
</t>
  </si>
  <si>
    <t>76240</t>
  </si>
  <si>
    <t>Оказание государственной социальной помощи малоимущим семьям и малоимущим одиноко проживающим гражданам</t>
  </si>
  <si>
    <t>03 1 01 76240</t>
  </si>
  <si>
    <t>7630</t>
  </si>
  <si>
    <t>03 1 7630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</si>
  <si>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предоставление гражданам субсидий на оплату жилого помещения и коммунальных услуг
</t>
  </si>
  <si>
    <t>76300</t>
  </si>
  <si>
    <t>Предоставление гражданам субсидии на оплату жилого помещения и коммунальных услуг</t>
  </si>
  <si>
    <t>03 1 01 76300</t>
  </si>
  <si>
    <t>7631</t>
  </si>
  <si>
    <t>03 1 7631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</si>
  <si>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обеспечение мер социальной поддержки ветеранов труда и тружеников тыла
</t>
  </si>
  <si>
    <t>76310</t>
  </si>
  <si>
    <t>03 1 01 76310</t>
  </si>
  <si>
    <t>7632</t>
  </si>
  <si>
    <t>03 1 7632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</si>
  <si>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выплату ежемесячной доплаты к пенсии гражданам, ставшим инвалидами при исполнении служебных обязанностей в районах боевых действий
</t>
  </si>
  <si>
    <t>76320</t>
  </si>
  <si>
    <t xml:space="preserve">Ежемесячная доплата к пенсии гражданам, ставшим инвалидами при исполнении служебных обязанностей в районах боевых действий </t>
  </si>
  <si>
    <t>03 1 01 76320</t>
  </si>
  <si>
    <t>7633</t>
  </si>
  <si>
    <t>03 1 7633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</si>
  <si>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выплату ежемесячной доплаты к пенсии гражданам, ставшим инвалидами при исполнении служебных обязанностей в районах боевых действий
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ежемесячную денежную выплату семьям погибших ветеранов боевых действий
</t>
  </si>
  <si>
    <t>76330</t>
  </si>
  <si>
    <t>Ежемесячные денежные выплаты семьям погибших ветеранов боевых действий</t>
  </si>
  <si>
    <t>03 1 01 76330</t>
  </si>
  <si>
    <t>03 1 02 00000</t>
  </si>
  <si>
    <t>5084</t>
  </si>
  <si>
    <t>03 1 5084</t>
  </si>
  <si>
    <t>Расходы за счет субвенций из краевого Фонда компенсаций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органами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выплату ежемесячной выплаты, назначаемой в случае рождения третьего ребенка или последующих детей до достижения ребенком возраста трех лет, за счет средств федерального бюджета</t>
  </si>
  <si>
    <t>50840</t>
  </si>
  <si>
    <t>03 1 02 50840</t>
  </si>
  <si>
    <t>7084</t>
  </si>
  <si>
    <t>03 1 7084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</si>
  <si>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выплату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краевого бюджета</t>
  </si>
  <si>
    <t>R0840</t>
  </si>
  <si>
    <t>03 1 02 R0840</t>
  </si>
  <si>
    <t>5270</t>
  </si>
  <si>
    <t>03 1 5270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</si>
  <si>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
</t>
  </si>
  <si>
    <t>52700</t>
  </si>
  <si>
    <t>03 1 02 52700</t>
  </si>
  <si>
    <t xml:space="preserve">03 </t>
  </si>
  <si>
    <t>5380</t>
  </si>
  <si>
    <t>03 1 5380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</si>
  <si>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субъекта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за счет средств федерального бюджета</t>
  </si>
  <si>
    <t>53800</t>
  </si>
  <si>
    <t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</si>
  <si>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03 1 02 53800</t>
  </si>
  <si>
    <t>7626</t>
  </si>
  <si>
    <t>03 1 7626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</si>
  <si>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выплату ежегодного социального пособия на проезд учащимся (студентам)
</t>
  </si>
  <si>
    <t>76260</t>
  </si>
  <si>
    <t>Выплата ежегодного социального пособия на проезд студентам</t>
  </si>
  <si>
    <t>03 1 02 76260</t>
  </si>
  <si>
    <t>7627</t>
  </si>
  <si>
    <t>03 1 7627</t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</si>
  <si>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выплату ежемесячного пособия на ребенка
</t>
  </si>
  <si>
    <t>76270</t>
  </si>
  <si>
    <t>Выплата ежемесячного пособия на ребенка</t>
  </si>
  <si>
    <t>03 1 02 76270</t>
  </si>
  <si>
    <t>7628</t>
  </si>
  <si>
    <t>03 1 7628</t>
  </si>
  <si>
    <t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 на предоставление мер социальной поддержки многодетным семьям</t>
  </si>
  <si>
    <t>76280</t>
  </si>
  <si>
    <t>03 1 02 76280</t>
  </si>
  <si>
    <t>03 2 0000</t>
  </si>
  <si>
    <t xml:space="preserve">Подпрограмма «Развитие системы предоставления дополнительных мер социальной поддержки отдельным категориям граждан» 
</t>
  </si>
  <si>
    <t>Подпрограмма «Развитие системы предоставления дополнительных мер социальной поддержки отдельным категориям граждан»</t>
  </si>
  <si>
    <t>03 2 00 00000</t>
  </si>
  <si>
    <t>03 2 01 00000</t>
  </si>
  <si>
    <t>03 2 8001</t>
  </si>
  <si>
    <t>Расходы на реализацию решения Ставропольской городской Думы «О дополнительных мерах социальной поддержки больных, направленных в федеральные учреждения здравоохранения»</t>
  </si>
  <si>
    <t>03 2 8003</t>
  </si>
  <si>
    <t>Расходы на реализацию решения Ставропольской городской Думы "О предоставлении дополнительных мер социальной поддержки малообеспеченной многодетной семье, имеющей детей в возрасте до 3 лет, и малообеспеченной одинокой матери, имеющей детей в возрасте от 1,5 до 3 лет"</t>
  </si>
  <si>
    <t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t>
  </si>
  <si>
    <t>03 2 01 80030</t>
  </si>
  <si>
    <t>03 2 8004</t>
  </si>
  <si>
    <t>Расходы на реализацию решения Ставропольской городской Думы «О дополнительных мерах социальной поддержки студенческих семей, имеющих детей»</t>
  </si>
  <si>
    <t>03 2 8005</t>
  </si>
  <si>
    <t>Расходы на реализацию решения Ставропольской городской Думы "О дополнительных мерах социальной поддержки семей при рождении третьего по счету и последующих детей"</t>
  </si>
  <si>
    <t>03 2 8006</t>
  </si>
  <si>
    <t>Расходы на реализацию решения Ставропольской городской Думы "О замене льгот на проезд в муниципальном общественном пассажирском транспорте иными мерами социальной поддержки"</t>
  </si>
  <si>
    <t>03 2 8007</t>
  </si>
  <si>
    <t>Расходы на реализацию решения Ставропольской городской Думы "О дополнительных мерах социальной поддержки ветеранов боевых действий из числа лиц, принимавших участие в боевых действиях на территориях других государств"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</si>
  <si>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</si>
  <si>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</si>
  <si>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03 2 8008</t>
  </si>
  <si>
    <t xml:space="preserve">Расходы на реализацию решения Ставропольской городской Думы "О Положении о Почетном гражданине города Ставрополя"
</t>
  </si>
  <si>
    <t>Предоставление мер социальной поддержки Почетным гражданам города Ставрополя</t>
  </si>
  <si>
    <t>03 2 01 80080</t>
  </si>
  <si>
    <t>03 2 8009</t>
  </si>
  <si>
    <t>Расходы на реализацию решения Ставропольской городской Думы "О дополнительных мерах социальной поддержки лиц, осуществляющих уход за инвалидами I группы"</t>
  </si>
  <si>
    <t>03 2 8010</t>
  </si>
  <si>
    <t>Расходы на реализацию решения Ставропольской городской Думы "О предоставлении дополнительных мер социальной поддержки семьям, воспитывающим детей-инвалидов"</t>
  </si>
  <si>
    <t>Осуществление ежемесячной дополнительной выплаты семьям, воспитывающим детей-инвалидов</t>
  </si>
  <si>
    <t>03 2 01 80100</t>
  </si>
  <si>
    <t>03 2 8011</t>
  </si>
  <si>
    <t>Расходы на реализацию решения Ставропольской городской Думы "О предоставлении дополнительных мер социальной поддержки детям-инвалидам"</t>
  </si>
  <si>
    <t>Выплата ежемесячного социального пособия на проезд в пассажирском транспорте общего пользования детям-инвалидам</t>
  </si>
  <si>
    <t>03 2 01 80110</t>
  </si>
  <si>
    <t>03 2 8012</t>
  </si>
  <si>
    <t>Расходы на реализацию решения Ставропольской городской Думы "О мерах социальной поддержки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разъездами"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</si>
  <si>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</si>
  <si>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03 2 01 80120</t>
  </si>
  <si>
    <t>03 2 8013</t>
  </si>
  <si>
    <t>Расходы на реализацию решения Ставропольской городской Думы "О предоставлении дополнительных мер социальной поддержки малообеспеченным многодетным семьям"</t>
  </si>
  <si>
    <t>03 2 8014</t>
  </si>
  <si>
    <t>Расходы на реализацию решения Ставропольской городской Думы "О дополнительных мерах социальной поддержки семей, воспитывающих детей в возрасте до 18 лет, больных целиакией или сахарным диабетом"</t>
  </si>
  <si>
    <t>Выплата ежемесячного пособия семьям, воспитывающим детей в возрасте до 18 лет, больных целиакией или сахарным диабетом</t>
  </si>
  <si>
    <t>03 2 01 80140</t>
  </si>
  <si>
    <t>03 2 8015</t>
  </si>
  <si>
    <t>Расходы на реализацию решения Ставропольской городской Думы "О мерах социальной поддержки одиноких и одиноко проживающих участников и инвалидов Великой Отечественной войны, тружеников тыла, вдов погибших (умерших) участников Великой Отечественной войны"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</si>
  <si>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</si>
  <si>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</si>
  <si>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03 2 8016</t>
  </si>
  <si>
    <t>Расходы на реализацию решения Ставропольской городской Думы "О дополнительных мерах социальной поддержки граждан, оказавшихся в трудной жизненной ситуации"</t>
  </si>
  <si>
    <t>Выплата единовременного пособия гражданам, оказавшимся в трудной жизненной ситуации</t>
  </si>
  <si>
    <t>03 2 01 80160</t>
  </si>
  <si>
    <t>03 2 8017</t>
  </si>
  <si>
    <t>Расходы на реализацию решения Ставропольской городской Думы "О дополнительных мерах социальной поддержки лиц, сопровождающих инвалидов или больных детей, направленных в федеральные учреждения здравоохранения"</t>
  </si>
  <si>
    <t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t>
  </si>
  <si>
    <t>03 2 01 80170</t>
  </si>
  <si>
    <t>03 2 8018</t>
  </si>
  <si>
    <t>Расходы на реализацию решения Ставропольской городской Думы "О дополнительных мерах социальной поддержки семей, воспитывающих детей-инвалидов в возрасте до 18 лет"</t>
  </si>
  <si>
    <t>Выплата семьям, воспитывающим детей-инвалидов в возрасте до 18 лет</t>
  </si>
  <si>
    <t>03 2 01 80180</t>
  </si>
  <si>
    <t>03 2 8019</t>
  </si>
  <si>
    <t>Расходы на реализацию решения Ставропольской городской Думы "О дополнительных мерах социальной поддержки инвалидов по зрению, имеющих I группу инвалидности"</t>
  </si>
  <si>
    <t>Выплата единовременного пособия инвалидам по зрению, имеющим I группу инвалидности</t>
  </si>
  <si>
    <t>03 2 01 80190</t>
  </si>
  <si>
    <t>03 2 8020</t>
  </si>
  <si>
    <t>Расходы на реализацию решения Ставропольской городской Думы «О дополнительных мерах социальной поддержки малоимущих семей и малоимущих одиноко проживающих граждан»</t>
  </si>
  <si>
    <t>03 2 8021</t>
  </si>
  <si>
    <t>Расходы на реализацию решения Ставропольской городской Думы "О дополнительных мерах социальной поддержки отдельных категорий ветеранов боевых действий, направленных на реабилитацию в Центр восстановительной терапии для воинов-интернационалистов им. М.А. Лиходея"</t>
  </si>
  <si>
    <t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t>
  </si>
  <si>
    <t>03 2 01 80210</t>
  </si>
  <si>
    <t>03 2 02 00000</t>
  </si>
  <si>
    <t>03 2 8024</t>
  </si>
  <si>
    <t>Расходы на компенсацию недополученных доходов в связи с предоставлением льгот на бытовые услуги по помывке в общем отделении бань отдельным категориям граждан</t>
  </si>
  <si>
    <t>03 2 02 80240</t>
  </si>
  <si>
    <t>03 2 03 00000</t>
  </si>
  <si>
    <t>03 2 8002</t>
  </si>
  <si>
    <t>Расходы за счет средств местного бюджета на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</si>
  <si>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</si>
  <si>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</si>
  <si>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03 2 04 00000</t>
  </si>
  <si>
    <t>03 2 8022</t>
  </si>
  <si>
    <t>Расходы на компенсацию недополученных доходов организаций, осуществляющих пассажирские перевозки автомобильным транспортом и (или) городским электрическим транспортом (троллейбусами), в связи с установлением дополнительных мер социальной поддержки отдельным категориям граждан в виде предоставления права на приобретение билета длительного пользования для проезда в городских автобусах, осуществляющих регулярные перевозки пассажиров по расписанию с остановкой на каждом остановочном пункте, и (или) в городском электрическом транспорте (троллейбусах) на территории муниципального образования города Ставрополя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</si>
  <si>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</si>
  <si>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03 2 04 80220</t>
  </si>
  <si>
    <t>3</t>
  </si>
  <si>
    <t>03 3 0000</t>
  </si>
  <si>
    <t>Подпрограмма «Совершенствование социальной поддержки семьи и детей»</t>
  </si>
  <si>
    <t>03 3 00 00000</t>
  </si>
  <si>
    <t>03 3 01 00000</t>
  </si>
  <si>
    <t>03 3 2050</t>
  </si>
  <si>
    <t>Расходы на реализацию мероприятий, направленных на социальную поддержку семьи и детей</t>
  </si>
  <si>
    <t>03 3 01 20500</t>
  </si>
  <si>
    <t>03 3 02 00000</t>
  </si>
  <si>
    <t>03 3 02 20500</t>
  </si>
  <si>
    <t>4</t>
  </si>
  <si>
    <t>03 4 0000</t>
  </si>
  <si>
    <t>Подпрограмма «Реабилитация людей с ограниченными возможностями и пожилых людей»</t>
  </si>
  <si>
    <t>03 4 00 00000</t>
  </si>
  <si>
    <t>03 4 01 00000</t>
  </si>
  <si>
    <t>03 4 2052</t>
  </si>
  <si>
    <t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t>
  </si>
  <si>
    <t>03 4 01 20520</t>
  </si>
  <si>
    <t>03 4 02 00000</t>
  </si>
  <si>
    <t>03 4 02 21240</t>
  </si>
  <si>
    <t>5</t>
  </si>
  <si>
    <t>03 5 0000</t>
  </si>
  <si>
    <t>Подпрограмма «Доступная среда»</t>
  </si>
  <si>
    <t>03 5 00 00000</t>
  </si>
  <si>
    <t>03 5 01 00000</t>
  </si>
  <si>
    <t>03 5 2053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</si>
  <si>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</si>
  <si>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03 5 01 20530</t>
  </si>
  <si>
    <t>L0270</t>
  </si>
  <si>
    <t>03 5 01 L0270</t>
  </si>
  <si>
    <t>6</t>
  </si>
  <si>
    <t>03 6 0000</t>
  </si>
  <si>
    <t>Подпрограмма «Поддержка социально ориентированных некоммерческих организаций»</t>
  </si>
  <si>
    <t>03 6 00 00000</t>
  </si>
  <si>
    <t>03 6 01 00000</t>
  </si>
  <si>
    <t>06 6 6004</t>
  </si>
  <si>
    <t xml:space="preserve">Субсидия на поддержку социально ориентированных некоммерческих организаций
</t>
  </si>
  <si>
    <t>03 6 01 60040</t>
  </si>
  <si>
    <t>7</t>
  </si>
  <si>
    <t>03 7 0000</t>
  </si>
  <si>
    <t>Подпрограмма «Проведение мероприятий, посвященных знаменательным и памятным датам»</t>
  </si>
  <si>
    <t>03 7 00 00000</t>
  </si>
  <si>
    <t>03 7 01 00000</t>
  </si>
  <si>
    <t>03 7 2051</t>
  </si>
  <si>
    <t xml:space="preserve">Расходы на организацию и проведение мероприятий, посвященных знаменательным и памятным датам
</t>
  </si>
  <si>
    <t>03 7 01 20510</t>
  </si>
  <si>
    <t>04 0 0000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</si>
  <si>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– 2018 годы»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</si>
  <si>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t>
  </si>
  <si>
    <t>04 0 00 00000</t>
  </si>
  <si>
    <t>04 1 0000</t>
  </si>
  <si>
    <t>Подпрограмма «Развитие жилищно-коммунального хозяйства на территории города Ставрополя»</t>
  </si>
  <si>
    <t>04 1 00 00000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</si>
  <si>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</si>
  <si>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04 1 01 00000</t>
  </si>
  <si>
    <t>2019</t>
  </si>
  <si>
    <t>04 1 2019</t>
  </si>
  <si>
    <t>Расходы на проведение капитального ремонта муниципального жилищного фонда</t>
  </si>
  <si>
    <t>20190</t>
  </si>
  <si>
    <t>04 1 01 20190</t>
  </si>
  <si>
    <t>2020</t>
  </si>
  <si>
    <t>04 1 2020</t>
  </si>
  <si>
    <t>Расходы на мероприятия в области жилищного хозяйства</t>
  </si>
  <si>
    <t>20200</t>
  </si>
  <si>
    <t>04 1 01 20200</t>
  </si>
  <si>
    <t>2067</t>
  </si>
  <si>
    <t>04 1 2067</t>
  </si>
  <si>
    <t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t>
  </si>
  <si>
    <t>60140</t>
  </si>
  <si>
    <t>04 1 01 60140</t>
  </si>
  <si>
    <t>9601</t>
  </si>
  <si>
    <t>04 1 9601</t>
  </si>
  <si>
    <t xml:space="preserve">Обеспечение мероприятий по капитальному ремонту многоквартирных домов </t>
  </si>
  <si>
    <t>09601</t>
  </si>
  <si>
    <t>04 1 01 09601</t>
  </si>
  <si>
    <t>04 1 02 00000</t>
  </si>
  <si>
    <t>2022</t>
  </si>
  <si>
    <t>04 1 2022</t>
  </si>
  <si>
    <t>Расходы на мероприятия в области коммунального хозяйства</t>
  </si>
  <si>
    <t>20220</t>
  </si>
  <si>
    <t>04 1 02 20220</t>
  </si>
  <si>
    <t>04 2 0000</t>
  </si>
  <si>
    <t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t>
  </si>
  <si>
    <t>04 2 00 00000</t>
  </si>
  <si>
    <t>04 2 01 00000</t>
  </si>
  <si>
    <t>1153</t>
  </si>
  <si>
    <t>04 2 1153</t>
  </si>
  <si>
    <t>Обеспечение деятельности (оказание услуг) учреждений, осуществляющих функции в области транспорта</t>
  </si>
  <si>
    <t>04 2 01 11010</t>
  </si>
  <si>
    <t>6002</t>
  </si>
  <si>
    <t>04 2 6002</t>
  </si>
  <si>
    <t>Расходы на проведение  отдельных мероприятий по электрическому транспорту</t>
  </si>
  <si>
    <t>60020</t>
  </si>
  <si>
    <t>04 2 01 60020</t>
  </si>
  <si>
    <t>04 2 02 00000</t>
  </si>
  <si>
    <t>2013</t>
  </si>
  <si>
    <t>04 2 2013</t>
  </si>
  <si>
    <t>Расходы на проектирование, строительство, реконструкцию, ремонт и содержание автомобильных дорог общего пользования местного значения</t>
  </si>
  <si>
    <t>20130</t>
  </si>
  <si>
    <t>04 2 02 20130</t>
  </si>
  <si>
    <t>2081</t>
  </si>
  <si>
    <t>04 2 2081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</si>
  <si>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Старопольского края, на ремонт автомобильных дорог общего пользования местного значения</t>
  </si>
  <si>
    <t>20810</t>
  </si>
  <si>
    <t>04 2 02 20810</t>
  </si>
  <si>
    <t>2082</t>
  </si>
  <si>
    <t>04 2 2082</t>
  </si>
  <si>
    <t>Расходы на ремонт и содержание внутриквартальных автомобильных дорог общего пользования местного значения</t>
  </si>
  <si>
    <t>20820</t>
  </si>
  <si>
    <t>04 2 02 20820</t>
  </si>
  <si>
    <t>2083</t>
  </si>
  <si>
    <t>04 2 2083</t>
  </si>
  <si>
    <t>Расходы на прочие мероприятия  в области дорожного хозяйства</t>
  </si>
  <si>
    <t>20830</t>
  </si>
  <si>
    <t>04 2 02 20830</t>
  </si>
  <si>
    <t>2101</t>
  </si>
  <si>
    <t>04 2 2101</t>
  </si>
  <si>
    <t xml:space="preserve">Расходы на приобретение техники для уборки дорог и тротуаров (на условиях финансовой аренды (лизинга) </t>
  </si>
  <si>
    <t>21010</t>
  </si>
  <si>
    <t>04 2 02 21010</t>
  </si>
  <si>
    <t>6009</t>
  </si>
  <si>
    <t xml:space="preserve"> 04 2 6009</t>
  </si>
  <si>
    <t>Субсидии на возмещение затрат по созданию, эксплуатации и обеспечению функционирования на платной основе  парковок (парковочных мест), расположенных на автомобильных дорогах общего пользования местного значения города Ставрополя</t>
  </si>
  <si>
    <t>60090</t>
  </si>
  <si>
    <t>04 2 02 60090</t>
  </si>
  <si>
    <t>04 2 03 00000</t>
  </si>
  <si>
    <t>2057</t>
  </si>
  <si>
    <t>04 2 2057</t>
  </si>
  <si>
    <t>Расходы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</si>
  <si>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20570</t>
  </si>
  <si>
    <t>04 2 03 20570</t>
  </si>
  <si>
    <t>2092</t>
  </si>
  <si>
    <t>04 2 2092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</si>
  <si>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</si>
  <si>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20920</t>
  </si>
  <si>
    <t>04 2 03 20920</t>
  </si>
  <si>
    <t>04 3 0000</t>
  </si>
  <si>
    <t>Подпрограмма «Благоустройство территории города Ставрополя»</t>
  </si>
  <si>
    <t>04 3 00 00000</t>
  </si>
  <si>
    <t>04 3 01 00000</t>
  </si>
  <si>
    <t>04 3 1107</t>
  </si>
  <si>
    <t>Расходы на обеспечение деятельности (оказания услуг)  учреждений, обеспечивающих предоставление услуг в области лесных отношений и благоустройства</t>
  </si>
  <si>
    <t>04 3 01 11010</t>
  </si>
  <si>
    <t>04 3 02 00000</t>
  </si>
  <si>
    <t>2029</t>
  </si>
  <si>
    <t>04 3 2029</t>
  </si>
  <si>
    <t>Расходы на проектирование, строительство и содержание мест захоронения на территории города Ставрополя</t>
  </si>
  <si>
    <t>20290</t>
  </si>
  <si>
    <t>04 3 02 20290</t>
  </si>
  <si>
    <t>04 3 03 00000</t>
  </si>
  <si>
    <t>04 3 03 77150</t>
  </si>
  <si>
    <t>04 3 04 00000</t>
  </si>
  <si>
    <t>04 3 04 11010</t>
  </si>
  <si>
    <t>2028</t>
  </si>
  <si>
    <t>04 3 2028</t>
  </si>
  <si>
    <t>Расходы на уличное освещение города Ставрополя</t>
  </si>
  <si>
    <t>20280</t>
  </si>
  <si>
    <t>04 3 04 20280</t>
  </si>
  <si>
    <t>2030</t>
  </si>
  <si>
    <t>04 3 2030</t>
  </si>
  <si>
    <t>Расходы на прочие мероприятия по благоустройству территории города Ставрополя</t>
  </si>
  <si>
    <t>20300</t>
  </si>
  <si>
    <t>04 3 04 20300</t>
  </si>
  <si>
    <t>2078</t>
  </si>
  <si>
    <t>04 3 2078</t>
  </si>
  <si>
    <t>Расходы на проведение мероприятий по озеленению территории города Ставрополя</t>
  </si>
  <si>
    <t>20780</t>
  </si>
  <si>
    <t>04 3 04 20780</t>
  </si>
  <si>
    <t>2079</t>
  </si>
  <si>
    <t>04 3 2079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</si>
  <si>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Старопольского края, на проведение мероприятий по озеленению территории города Ставрополя</t>
  </si>
  <si>
    <t>20790</t>
  </si>
  <si>
    <t>04 3 04 20790</t>
  </si>
  <si>
    <t>2080</t>
  </si>
  <si>
    <t>04 3 2080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</si>
  <si>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Старопольского края, на прочие мероприятия по благоустройству территории города Ставрополя</t>
  </si>
  <si>
    <t>20800</t>
  </si>
  <si>
    <t>04 3 04 20800</t>
  </si>
  <si>
    <t>05 0 0000</t>
  </si>
  <si>
    <t>Муниципальная программа «Развитие градостроительства на территории города Ставрополя на 2014 - 2018 годы»</t>
  </si>
  <si>
    <t>05 0 00 00000</t>
  </si>
  <si>
    <t>05 1 0000</t>
  </si>
  <si>
    <t xml:space="preserve">Подпрограмма «Градостроительство в городе Ставрополе» </t>
  </si>
  <si>
    <t>05 1 00 00000</t>
  </si>
  <si>
    <t>05 1 01 00000</t>
  </si>
  <si>
    <t>05 1 2039</t>
  </si>
  <si>
    <t>Расходы на подготовку документов территориального планирования</t>
  </si>
  <si>
    <t>20390</t>
  </si>
  <si>
    <t>05 1 01 20390</t>
  </si>
  <si>
    <t>05 1 02 00000</t>
  </si>
  <si>
    <t>05 1 02 20390</t>
  </si>
  <si>
    <t>06 0 0000</t>
  </si>
  <si>
    <t xml:space="preserve">Муниципальная программа «Обеспечение жильем населения города Ставрополя на 2014 - 2018 годы» </t>
  </si>
  <si>
    <t>06 0 00 00000</t>
  </si>
  <si>
    <t>06 1 0000</t>
  </si>
  <si>
    <t xml:space="preserve">Подпрограмма «Обеспечение жильем молодых семей
в городе Ставрополе на 2014 - 2018 годы» </t>
  </si>
  <si>
    <t xml:space="preserve">Подпрограмма «Обеспечение жильем молодых семей в городе Ставрополе на 2014 - 2018 годы» </t>
  </si>
  <si>
    <t>06 1 00 00000</t>
  </si>
  <si>
    <t>06 1 01 00000</t>
  </si>
  <si>
    <t>9003</t>
  </si>
  <si>
    <t>06 1 9003</t>
  </si>
  <si>
    <t>Расходы на предоставление социальных выплат молодым семьям на приобретение (строительство) жилья</t>
  </si>
  <si>
    <t>90030</t>
  </si>
  <si>
    <t>06 1 01 90030</t>
  </si>
  <si>
    <t>06 2 0000</t>
  </si>
  <si>
    <t>Подпрограмма «Переселение граждан из аварийного жилищного фонда 
в городе Ставрополе на 2014 - 2017 годы»</t>
  </si>
  <si>
    <t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t>
  </si>
  <si>
    <t>9602</t>
  </si>
  <si>
    <t>06 2 9602</t>
  </si>
  <si>
    <t>Обеспечение мероприятий по переселению граждан из аварийного жилищного фонда в городе Ставрополе</t>
  </si>
  <si>
    <t>07 0 0000</t>
  </si>
  <si>
    <t>Муниципальная программа «Культура города Ставрополя на 2014 - 2018 годы»</t>
  </si>
  <si>
    <t>07 0 00 00000</t>
  </si>
  <si>
    <t>07 1 0000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</si>
  <si>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</si>
  <si>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07 1 00 00000</t>
  </si>
  <si>
    <t>07 1 01 00000</t>
  </si>
  <si>
    <t>07 1 2006</t>
  </si>
  <si>
    <t>Расходы на проведение культурно-массовых мероприятий в городе Ставрополе</t>
  </si>
  <si>
    <t>20060</t>
  </si>
  <si>
    <t>07 1 01 20060</t>
  </si>
  <si>
    <t>21130</t>
  </si>
  <si>
    <t>07 1 01 21130</t>
  </si>
  <si>
    <t>07 2 0000</t>
  </si>
  <si>
    <t>Подпрограмма «Развитие культуры города Ставрополя»</t>
  </si>
  <si>
    <t>07 2 00 00000</t>
  </si>
  <si>
    <t>07 2 01 00000</t>
  </si>
  <si>
    <t>1115</t>
  </si>
  <si>
    <t>07 2 1115</t>
  </si>
  <si>
    <t>07 2 01 11010</t>
  </si>
  <si>
    <t>07 2 02 00000</t>
  </si>
  <si>
    <t>1125</t>
  </si>
  <si>
    <t>07 2 1125</t>
  </si>
  <si>
    <t>Обеспечение деятельности учреждений (оказание услуг) в сфере культуры и кинематографии</t>
  </si>
  <si>
    <t>07 2 02 11010</t>
  </si>
  <si>
    <t>07 2 03 00000</t>
  </si>
  <si>
    <t>1126</t>
  </si>
  <si>
    <t>07 2 1126</t>
  </si>
  <si>
    <t>Обеспечение деятельности (оказание услуг) музеев и постоянных выставок</t>
  </si>
  <si>
    <t>07 2 03 11010</t>
  </si>
  <si>
    <t>07 2 04 00000</t>
  </si>
  <si>
    <t>1127</t>
  </si>
  <si>
    <t>07 2 1127</t>
  </si>
  <si>
    <t>Обеспечение деятельности (оказание услуг) библиотек</t>
  </si>
  <si>
    <t>07 2 04 11010</t>
  </si>
  <si>
    <t>07 2 05 00000</t>
  </si>
  <si>
    <t>1128</t>
  </si>
  <si>
    <t>07 2 1128</t>
  </si>
  <si>
    <t>Обеспечение деятельности (оказание услуг) театров, концертных и других организаций исполнительских искусств</t>
  </si>
  <si>
    <t>07 2 05 11010</t>
  </si>
  <si>
    <t>07 2 06 00000</t>
  </si>
  <si>
    <t>2040</t>
  </si>
  <si>
    <t>07 2 2040</t>
  </si>
  <si>
    <t>Расходы на реализацию мероприятий, направленных на сохранение историко-культурного наследия города Ставрополя</t>
  </si>
  <si>
    <t>20400</t>
  </si>
  <si>
    <t>07 2 06 20400</t>
  </si>
  <si>
    <t>07 2 07 00000</t>
  </si>
  <si>
    <t>4001</t>
  </si>
  <si>
    <t>07 2 4001</t>
  </si>
  <si>
    <t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</si>
  <si>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07 2 07 40010</t>
  </si>
  <si>
    <t>07 2 08 00000</t>
  </si>
  <si>
    <t>21230</t>
  </si>
  <si>
    <t>07 2 08 21230</t>
  </si>
  <si>
    <t>09</t>
  </si>
  <si>
    <t>07 2 09 00000</t>
  </si>
  <si>
    <t>08 0 0000</t>
  </si>
  <si>
    <t>Муниципальная программа «Развитие физической культуры и спорта в городе Ставрополе на 2014 –  2018 годы»</t>
  </si>
  <si>
    <t>Муниципальная программа «Развитие физической культуры и спорта в городе Ставрополе на 2014 - 2018 годы»</t>
  </si>
  <si>
    <t>08 0 00 00000</t>
  </si>
  <si>
    <t>08 1 0000</t>
  </si>
  <si>
    <t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t>
  </si>
  <si>
    <t>08 1 00 00000</t>
  </si>
  <si>
    <t>08 1 01 00000</t>
  </si>
  <si>
    <t>08 1 1115</t>
  </si>
  <si>
    <t>08 1 01 11010</t>
  </si>
  <si>
    <t>08 1 02 00000</t>
  </si>
  <si>
    <t>08 1 1138</t>
  </si>
  <si>
    <t>Обеспечение деятельности (оказание услуг) центров спортивной подготовки</t>
  </si>
  <si>
    <t>08 1 02 11010</t>
  </si>
  <si>
    <t>08 2 0000</t>
  </si>
  <si>
    <t>Подпрограмма «Организация и проведение физкультурно-оздоровительных и спортивных мероприятий»</t>
  </si>
  <si>
    <t>08 2 00 00000</t>
  </si>
  <si>
    <t>08 2 01 00000</t>
  </si>
  <si>
    <t>08 2 2042</t>
  </si>
  <si>
    <t>Расходы на реализацию мероприятий, направленных на развитие физической культуры и массового спорта</t>
  </si>
  <si>
    <t>20420</t>
  </si>
  <si>
    <t>08 2 01 20420</t>
  </si>
  <si>
    <t>08 2 2044</t>
  </si>
  <si>
    <t>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</t>
  </si>
  <si>
    <t>20440</t>
  </si>
  <si>
    <t>08 2 04 00000</t>
  </si>
  <si>
    <t>08 2 2043</t>
  </si>
  <si>
    <t>Субсидии социально ориентированным некоммерческим организациям, осуществляющим в соответствии с учредительными документами деятельность в области физической культуры и спорта, на частичную компенсацию расходов, связанных с организацией, проведением и участием в спортивных соревнованиях и учебно-тренировочных мероприятиях спортивных команд и спортсменов по баскетболу, классическому и пляжному гандболу, стрелковым видам спорта, боксу</t>
  </si>
  <si>
    <t>60120</t>
  </si>
  <si>
    <t>08 2 04 60120</t>
  </si>
  <si>
    <t>08 3 0000</t>
  </si>
  <si>
    <t xml:space="preserve">Подпрограмма «Строительство, реконструкция и обустройство спортивных сооружений» </t>
  </si>
  <si>
    <t>08 3 00 00000</t>
  </si>
  <si>
    <t>08 3 01 00000</t>
  </si>
  <si>
    <t>4002</t>
  </si>
  <si>
    <t>08 3 4002</t>
  </si>
  <si>
    <t>Строительство объектов капитального строительства муниципальной собственности города Ставрополя</t>
  </si>
  <si>
    <t>09 0 0000</t>
  </si>
  <si>
    <t>Муниципальная программа «Молодежь города Ставрополя на 2014 - 2018 годы»</t>
  </si>
  <si>
    <t>09 0 00 00000</t>
  </si>
  <si>
    <t>09 Б 0000</t>
  </si>
  <si>
    <t>Расходы в рамках реализации муниципальной программы «Молодежь города Ставрополя на 2014 - 2018 годы»</t>
  </si>
  <si>
    <t>09 Б 00 00000</t>
  </si>
  <si>
    <t>Основное мероприятие «Проведение мероприятий по гражданскому и патриотическому воспитанию молодежи»</t>
  </si>
  <si>
    <t>09 Б 01 00000</t>
  </si>
  <si>
    <t>09 Б 2023</t>
  </si>
  <si>
    <t>Расходы на проведение мероприятий в области молодежной политики</t>
  </si>
  <si>
    <t>20230</t>
  </si>
  <si>
    <t>09 Б 2046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</si>
  <si>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</si>
  <si>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20460</t>
  </si>
  <si>
    <t>09 Б 01 20460</t>
  </si>
  <si>
    <t>Основное мероприятие «Создание системы поддержки  и поощрения талантливой и успешной молодежи города Ставрополя»</t>
  </si>
  <si>
    <t>09 Б 02 00000</t>
  </si>
  <si>
    <t>09 Б 02 20230</t>
  </si>
  <si>
    <t>09 Б 02 20460</t>
  </si>
  <si>
    <t>Основное мероприятие «Поддержка интеллектуальной и инновационной деятельности молодежи»</t>
  </si>
  <si>
    <t>09 Б 03 00000</t>
  </si>
  <si>
    <t>09 Б 03 20460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</si>
  <si>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</si>
  <si>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09 Б 04 00000</t>
  </si>
  <si>
    <t>09 Б 04 20460</t>
  </si>
  <si>
    <t>Основное мероприятие «Методическое и информационное сопровождение реализации молодежной политики в городе Ставрополе»</t>
  </si>
  <si>
    <t>09 Б 05 00000</t>
  </si>
  <si>
    <t>09 Б 05 20460</t>
  </si>
  <si>
    <t>Основное мероприятие «Обеспечение деятельности муниципальных бюджетных учреждений города Ставрополя»</t>
  </si>
  <si>
    <t>09 Б 06 00000</t>
  </si>
  <si>
    <t>09 Б 1122</t>
  </si>
  <si>
    <t>Обеспечение деятельности (оказание услуг) учреждений в области организационно-воспитательной работы с молодежью</t>
  </si>
  <si>
    <t>09 Б 06 11010</t>
  </si>
  <si>
    <t>10</t>
  </si>
  <si>
    <t>10 0 0000</t>
  </si>
  <si>
    <t>Муниципальная программа «Управление муниципальными финансами и муниципальным долгом города Ставрополя на 2014 - 2018 годы»</t>
  </si>
  <si>
    <t>10 0 00 00000</t>
  </si>
  <si>
    <t>10 Б 0000</t>
  </si>
  <si>
    <t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t>
  </si>
  <si>
    <t>10 Б 00 00000</t>
  </si>
  <si>
    <t>10 Б 01 00000</t>
  </si>
  <si>
    <t>10 Б 2002</t>
  </si>
  <si>
    <t>Резервный фонд администрации города Ставрополя</t>
  </si>
  <si>
    <t>20020</t>
  </si>
  <si>
    <t>10 Б 01 20020</t>
  </si>
  <si>
    <t>10 Б 02 00000</t>
  </si>
  <si>
    <t>10 Б 2005</t>
  </si>
  <si>
    <t>Расходы на выплаты на основании исполнительных листов судебных органов</t>
  </si>
  <si>
    <t>20050</t>
  </si>
  <si>
    <t>10 Б 02 20050</t>
  </si>
  <si>
    <t>10 Б 03 00000</t>
  </si>
  <si>
    <t>10 Б 2001</t>
  </si>
  <si>
    <t>Обслуживание муниципального долга города Ставрополя</t>
  </si>
  <si>
    <t>20010</t>
  </si>
  <si>
    <t>10 Б 03 20010</t>
  </si>
  <si>
    <t>11</t>
  </si>
  <si>
    <t>11 0 0000</t>
  </si>
  <si>
    <t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t>
  </si>
  <si>
    <t>11 0 00 00000</t>
  </si>
  <si>
    <t>11 Б 0000</t>
  </si>
  <si>
    <t>11 Б 00 00000</t>
  </si>
  <si>
    <t>11 Б 01 00000</t>
  </si>
  <si>
    <t>11 Б 2003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</si>
  <si>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</si>
  <si>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>20030</t>
  </si>
  <si>
    <t>11 Б 01 20030</t>
  </si>
  <si>
    <t>11 Б 2007</t>
  </si>
  <si>
    <t xml:space="preserve">Расходы на содержание объектов муниципальной казны города Ставрополя в части нежилых помещений </t>
  </si>
  <si>
    <t>20070</t>
  </si>
  <si>
    <t>11 Б 01 20070</t>
  </si>
  <si>
    <t>11 Б 2084</t>
  </si>
  <si>
    <t>Расходы на содержание объектов муниципальной казны города Ставрополя в части жилых помещений</t>
  </si>
  <si>
    <t>20840</t>
  </si>
  <si>
    <t>11 Б 01 20840</t>
  </si>
  <si>
    <t>11 Б 02 00000</t>
  </si>
  <si>
    <t>11 Б 2018</t>
  </si>
  <si>
    <t>Расходы на проведение кадастровых работ для постановки на кадастровый учет земельных участков на территории города Ставрополя</t>
  </si>
  <si>
    <t>20180</t>
  </si>
  <si>
    <t>11 Б 02 20180</t>
  </si>
  <si>
    <t>11 Б 03 00000</t>
  </si>
  <si>
    <t>11 Б 2034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</si>
  <si>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</si>
  <si>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20340</t>
  </si>
  <si>
    <t>11 Б 03 20340</t>
  </si>
  <si>
    <t>12</t>
  </si>
  <si>
    <t>12 0 0000</t>
  </si>
  <si>
    <t>Муниципальная программа «Экономическое развитие города Ставрополя на 2014 - 2018 годы»</t>
  </si>
  <si>
    <t>12 0 00 00000</t>
  </si>
  <si>
    <t>12 1 0000</t>
  </si>
  <si>
    <t>Подпрограмма «Развитие малого и среднего предпринимательства в городе Ставрополе»</t>
  </si>
  <si>
    <t>12 1 00 00000</t>
  </si>
  <si>
    <t>12 1 01 00000</t>
  </si>
  <si>
    <t>12 1 2048</t>
  </si>
  <si>
    <t>Расходы на поддержку субъектов малого и среднего предпринимательства, осуществляющих деятельность на территории города Ставрополя</t>
  </si>
  <si>
    <t>60130</t>
  </si>
  <si>
    <t>12 1 01 60130</t>
  </si>
  <si>
    <t>12 1 02 00000</t>
  </si>
  <si>
    <t>20480</t>
  </si>
  <si>
    <t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t>
  </si>
  <si>
    <t>12 1 02 20480</t>
  </si>
  <si>
    <t>12 1 03 00000</t>
  </si>
  <si>
    <t>12 1 03 20480</t>
  </si>
  <si>
    <t>12 2 0000</t>
  </si>
  <si>
    <t>Подпрограмма "Развитие туризма и международных, межрегиональных связей города Ставрополя"</t>
  </si>
  <si>
    <t>12 2 00 00000</t>
  </si>
  <si>
    <t>12 2 2064</t>
  </si>
  <si>
    <t>Расходы на формирование имиджа города Ставрополя, как города, привлекательного для въездного и внутреннего туризма</t>
  </si>
  <si>
    <t>20640</t>
  </si>
  <si>
    <t>12 2 02 00000</t>
  </si>
  <si>
    <t>12 2 02 20640</t>
  </si>
  <si>
    <t>12 2 03 00000</t>
  </si>
  <si>
    <t>2004</t>
  </si>
  <si>
    <t>12 2 2004</t>
  </si>
  <si>
    <t>Членские взносы в международные, общероссийские, межрегиональные и региональные объединения муниципальных образований</t>
  </si>
  <si>
    <t>20040</t>
  </si>
  <si>
    <t>12 2 03 20040</t>
  </si>
  <si>
    <t>12 2 2009</t>
  </si>
  <si>
    <t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t>
  </si>
  <si>
    <t>20090</t>
  </si>
  <si>
    <t>12 2 03 20090</t>
  </si>
  <si>
    <t>12 3 0000</t>
  </si>
  <si>
    <t>Подпрограмма «Создание благоприятных условий для привлечения инвестиций в экономику города Ставрополя»</t>
  </si>
  <si>
    <t>12 3 00 00000</t>
  </si>
  <si>
    <t>12 3 01 00000</t>
  </si>
  <si>
    <t>12 3 2065</t>
  </si>
  <si>
    <t>Расходы на создание условий для привлечения инвестиций в экономику города Ставрополя</t>
  </si>
  <si>
    <t>20650</t>
  </si>
  <si>
    <t>Расходы на повышение инвестиционной привлекательности города Ставрополя</t>
  </si>
  <si>
    <t>12 3 01 20650</t>
  </si>
  <si>
    <t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t>
  </si>
  <si>
    <t>12 3 02 00000</t>
  </si>
  <si>
    <t>12 3 02 20650</t>
  </si>
  <si>
    <t>13</t>
  </si>
  <si>
    <t>13 0 0000</t>
  </si>
  <si>
    <t>Муниципальная программа «Развитие муниципальной службы и противодействие коррупции в администрации города Ставрополя и ее органах на 2014 - 2018 годы»</t>
  </si>
  <si>
    <t>Муниципальная программа «Развитие муниципальной службы и противодействие коррупции в городе Ставрополе на 2014 - 2018 годы»</t>
  </si>
  <si>
    <t>13 0 00 00000</t>
  </si>
  <si>
    <t>13 1 0000</t>
  </si>
  <si>
    <t xml:space="preserve">Подпрограмма «Развитие муниципальной службы в городе Ставрополе на 2014 – 2018 годы» </t>
  </si>
  <si>
    <t>13 1 00 00000</t>
  </si>
  <si>
    <t>13 1 01 00000</t>
  </si>
  <si>
    <t>13 1 2045</t>
  </si>
  <si>
    <t>Расходы на реализацию мероприятий, направленных на формирование квалифицированных кадров муниципальной службы в администрации города Ставрополя и ее органах</t>
  </si>
  <si>
    <t>20450</t>
  </si>
  <si>
    <t>13 1 01 20450</t>
  </si>
  <si>
    <t>13 2 0000</t>
  </si>
  <si>
    <t>Подпрограмма «Противодействие коррупции в сфере деятельности администрации города Ставрополя и ее органах на 2014 - 2018 годы»</t>
  </si>
  <si>
    <t>13 2 00 00000</t>
  </si>
  <si>
    <t>13 2 01 00000</t>
  </si>
  <si>
    <t>13 2 2062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</si>
  <si>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</si>
  <si>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20620</t>
  </si>
  <si>
    <t>13 2 01 20620</t>
  </si>
  <si>
    <t>13 2 02 00000</t>
  </si>
  <si>
    <t>13 2 02 20620</t>
  </si>
  <si>
    <t>00 0 0000</t>
  </si>
  <si>
    <t>Муниципальная программа "Развитие информационного общества и снижение административных барьеров в городе Ставрополе на 2014 - 2018 годы"</t>
  </si>
  <si>
    <t>14</t>
  </si>
  <si>
    <t>14 0 00 00000</t>
  </si>
  <si>
    <t>14 1 0000</t>
  </si>
  <si>
    <t>Подпрограмма «Развитие информационного общества в городе Ставрополе»</t>
  </si>
  <si>
    <t>14 1 00 00000</t>
  </si>
  <si>
    <t>14 1 01 00000</t>
  </si>
  <si>
    <t>14 1 2063</t>
  </si>
  <si>
    <t>Расходы на развитие и обеспечение функционирования информационного общества в городе Ставрополе</t>
  </si>
  <si>
    <t>20630</t>
  </si>
  <si>
    <t>14 1 01 20630</t>
  </si>
  <si>
    <t>14 1 02 00000</t>
  </si>
  <si>
    <t>14 1 02 20630</t>
  </si>
  <si>
    <t>14 1 03 00000</t>
  </si>
  <si>
    <t>14 1 2008</t>
  </si>
  <si>
    <t>Расходы на оказание информационных услуг средствами массовой информации</t>
  </si>
  <si>
    <t>20080</t>
  </si>
  <si>
    <t>14 1 03 20080</t>
  </si>
  <si>
    <t>14 1 04 00000</t>
  </si>
  <si>
    <t>14 1 6003</t>
  </si>
  <si>
    <t>Расходы на официальное опубликование муниципальных правовых актов города Ставрополя в газете "Вечерний Ставрополь"</t>
  </si>
  <si>
    <t>60030</t>
  </si>
  <si>
    <t>14 1 04 60030</t>
  </si>
  <si>
    <t>14 2 0000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</si>
  <si>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городе Ставрополе"</t>
  </si>
  <si>
    <t>14 2 00 00000</t>
  </si>
  <si>
    <t>14 2 01 00000</t>
  </si>
  <si>
    <t>14 2 2071</t>
  </si>
  <si>
    <t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t>
  </si>
  <si>
    <t>20710</t>
  </si>
  <si>
    <t>14 2 01 20710</t>
  </si>
  <si>
    <t>14 2 02 00000</t>
  </si>
  <si>
    <t xml:space="preserve"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
</t>
  </si>
  <si>
    <t>14 2 02 20710</t>
  </si>
  <si>
    <t>14 2 04 00000</t>
  </si>
  <si>
    <t>14 2 1151</t>
  </si>
  <si>
    <t xml:space="preserve">Обеспечение деятельности (оказание услуг) многофункционального центра предоставления государственных и муниципальных услуг в городе Ставрополе
</t>
  </si>
  <si>
    <t>14 2 04 11010</t>
  </si>
  <si>
    <t>15</t>
  </si>
  <si>
    <t>15 0 0000</t>
  </si>
  <si>
    <t>Муниципальная программа «Обеспечение безопасности, общественного порядка и профилактика правонарушений в городе Ставрополе на 2014 - 2018 годы»</t>
  </si>
  <si>
    <t>15 0 00 00000</t>
  </si>
  <si>
    <t>15 1 0000</t>
  </si>
  <si>
    <t>Подпрограмма «Безопасный Ставрополь 2014 - 2018»</t>
  </si>
  <si>
    <t>15 1 00 00000</t>
  </si>
  <si>
    <t>15 1 01 00000</t>
  </si>
  <si>
    <t>15 1 2035</t>
  </si>
  <si>
    <t>Расходы на реализацию мероприятий, направленных на повышение уровня безопасности жизнедеятельности города Ставрополя</t>
  </si>
  <si>
    <t>20350</t>
  </si>
  <si>
    <t>15 1 01 20350</t>
  </si>
  <si>
    <t>15 1 02 00000</t>
  </si>
  <si>
    <t>15 1 02 20350</t>
  </si>
  <si>
    <t>15 1 03 00000</t>
  </si>
  <si>
    <t>15 1 03 20350</t>
  </si>
  <si>
    <t>15 1 04 00000</t>
  </si>
  <si>
    <t>15 1 04 20350</t>
  </si>
  <si>
    <t>15 2 0000</t>
  </si>
  <si>
    <t>Подпрограмма «НЕзависимость 2014 - 2018»</t>
  </si>
  <si>
    <t>15 2 00 00000</t>
  </si>
  <si>
    <t>2037</t>
  </si>
  <si>
    <t>15 2 2037</t>
  </si>
  <si>
    <t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t>
  </si>
  <si>
    <t>20370</t>
  </si>
  <si>
    <t>15 2 02 00000</t>
  </si>
  <si>
    <t>15 2 02 20370</t>
  </si>
  <si>
    <t>15 2 03 00000</t>
  </si>
  <si>
    <t>15 2 03 20370</t>
  </si>
  <si>
    <t>15 3 0000</t>
  </si>
  <si>
    <t>Подпрограмма «Профилактика правонарушений в городе Ставрополе на 2014 - 2018 годы»</t>
  </si>
  <si>
    <t>15 3 00 00000</t>
  </si>
  <si>
    <t>15 3 01 00000</t>
  </si>
  <si>
    <t>2066</t>
  </si>
  <si>
    <t>15 3 2066</t>
  </si>
  <si>
    <t>Расходы на реализацию мероприятий, направленных на профилактику правонарушений в городе Ставрополе</t>
  </si>
  <si>
    <t>20660</t>
  </si>
  <si>
    <t>15 3 01 20660</t>
  </si>
  <si>
    <t>15 3 02 00000</t>
  </si>
  <si>
    <t>15 3 02 20660</t>
  </si>
  <si>
    <t>15 3 03 00000</t>
  </si>
  <si>
    <t>2010</t>
  </si>
  <si>
    <t>15 3 2010</t>
  </si>
  <si>
    <t>Расходы на реализацию решения Ставропольской городской Думы «Об утверждении Положения о добровольной народной дружине города Ставрополя»</t>
  </si>
  <si>
    <t>20100</t>
  </si>
  <si>
    <t>15 3 03 20100</t>
  </si>
  <si>
    <t>16</t>
  </si>
  <si>
    <t>16 0 0000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</si>
  <si>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 чрезвычайных ситуаций на 2014 - 2018 годы»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</si>
  <si>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t>
  </si>
  <si>
    <t>16 0 00 00000</t>
  </si>
  <si>
    <t>16 1 0000</t>
  </si>
  <si>
    <t>Подпрограмма «Осуществление мероприятий по гражданской обороне, защите населения и территорий от чрезвычайных ситуаций»</t>
  </si>
  <si>
    <t>16 1 00 00000</t>
  </si>
  <si>
    <t>16 1 01 00000</t>
  </si>
  <si>
    <t>2012</t>
  </si>
  <si>
    <t>16 1 2012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</si>
  <si>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t>
  </si>
  <si>
    <t>20120</t>
  </si>
  <si>
    <t>16 1 01 20120</t>
  </si>
  <si>
    <t>16 1 02 00000</t>
  </si>
  <si>
    <t>2069</t>
  </si>
  <si>
    <t>16 1 2069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</si>
  <si>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</si>
  <si>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20690</t>
  </si>
  <si>
    <t>16 1 02 20690</t>
  </si>
  <si>
    <t>16 1 03 00000</t>
  </si>
  <si>
    <t>1108</t>
  </si>
  <si>
    <t>16 1 1108</t>
  </si>
  <si>
    <t>Обеспечение деятельности (оказание услуг) поисковых и аварийно-спасательных учреждений</t>
  </si>
  <si>
    <t>16 1 03 11010</t>
  </si>
  <si>
    <t>16 1 04 00000</t>
  </si>
  <si>
    <t>16 1 04 11010</t>
  </si>
  <si>
    <t>16 1 05 00000</t>
  </si>
  <si>
    <t>16 1 05 20120</t>
  </si>
  <si>
    <t>16 2 0000</t>
  </si>
  <si>
    <t>Подпрограмма «Обеспечение пожарной безопасности в границах города Ставрополя»</t>
  </si>
  <si>
    <t>16 2 00 00000</t>
  </si>
  <si>
    <t>16 2 01 00000</t>
  </si>
  <si>
    <t>2054</t>
  </si>
  <si>
    <t>16 2 2054</t>
  </si>
  <si>
    <t>Обеспечение первичных мер пожарной безопасности в границах города Ставрополя</t>
  </si>
  <si>
    <t>20540</t>
  </si>
  <si>
    <t>16 2 01 20540</t>
  </si>
  <si>
    <t>16 2 02 00000</t>
  </si>
  <si>
    <t>2055</t>
  </si>
  <si>
    <t>16 2 2055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</si>
  <si>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</si>
  <si>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20550</t>
  </si>
  <si>
    <t>16 2 02 20550</t>
  </si>
  <si>
    <t>17</t>
  </si>
  <si>
    <t>17 0 0000</t>
  </si>
  <si>
    <t>Муниципальная программа «Энергосбережение и повышение энергетической эффективности в городе Ставрополе на 2014 - 2018 годы»</t>
  </si>
  <si>
    <t>17 0 00 00000</t>
  </si>
  <si>
    <t>17 Б 0000</t>
  </si>
  <si>
    <t>Расходы в рамках реализации муниципальной программы «Энергосбережение и повышение энергетической эффективности в городе Ставрополе на 2014 - 2018 годы»</t>
  </si>
  <si>
    <t>17 Б 00 00000</t>
  </si>
  <si>
    <t>17 Б 01 00000</t>
  </si>
  <si>
    <t>2049</t>
  </si>
  <si>
    <t>17 Б 2049</t>
  </si>
  <si>
    <t>Расходы на проведение мероприятий по энергосбережению и повышению энергоэффективности</t>
  </si>
  <si>
    <t>20490</t>
  </si>
  <si>
    <t>17 Б 01 20490</t>
  </si>
  <si>
    <t>17 Б 02 00000</t>
  </si>
  <si>
    <t>17 Б 02 20490</t>
  </si>
  <si>
    <t>18</t>
  </si>
  <si>
    <t>18 0 0000</t>
  </si>
  <si>
    <t>Муниципальная программа «Развитие казачества в городе Ставрополе на 2014 - 2018 годы»</t>
  </si>
  <si>
    <t>18 0 00 00000</t>
  </si>
  <si>
    <t>18 Б 0000</t>
  </si>
  <si>
    <t>Расходы в рамках реализации муниципальной программы «Развитие казачества в городе Ставрополе на 2014 - 2017 годы»</t>
  </si>
  <si>
    <t>Расходы в рамках реализации муниципальной программы «Развитие казачества в городе Ставрополе на 2014 - 2018 годы»</t>
  </si>
  <si>
    <t>18 Б 00 00000</t>
  </si>
  <si>
    <t>18 Б 01 00000</t>
  </si>
  <si>
    <t>18 Б 6008</t>
  </si>
  <si>
    <t>Расходы на реализацию решения Ставропольской городской Думы «Об утверждении Положения о муниципальной казачьей дружине города Ставрополя»</t>
  </si>
  <si>
    <t>60080</t>
  </si>
  <si>
    <t>18 Б 01 60080</t>
  </si>
  <si>
    <t>18 Б 2036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</si>
  <si>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</si>
  <si>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20360</t>
  </si>
  <si>
    <t>70 0 0000</t>
  </si>
  <si>
    <t>Обеспечение деятельности Ставропольской городской Думы</t>
  </si>
  <si>
    <t>70 0 00 00000</t>
  </si>
  <si>
    <t>70</t>
  </si>
  <si>
    <t>70 1 0000</t>
  </si>
  <si>
    <t>Непрограммные расходы в рамках обеспечения деятельности Ставропольской городской Думы</t>
  </si>
  <si>
    <t>70 1 00 00000</t>
  </si>
  <si>
    <t>70 1 1001</t>
  </si>
  <si>
    <t>Расходы на обеспечение функций органов местного самоуправления города Ставрополя</t>
  </si>
  <si>
    <t>70 1 00 10010</t>
  </si>
  <si>
    <t>70 1 1002</t>
  </si>
  <si>
    <t>Расходы на выплаты по оплате труда работников органов местного самоуправления города Ставрополя</t>
  </si>
  <si>
    <t>70 1 00 10020</t>
  </si>
  <si>
    <t>70 1 2008</t>
  </si>
  <si>
    <t>70 1 00 20080</t>
  </si>
  <si>
    <t>70 2 0000</t>
  </si>
  <si>
    <t>Глава муниципального образования</t>
  </si>
  <si>
    <t>70 2 00 00000</t>
  </si>
  <si>
    <t>70 2 00 10010</t>
  </si>
  <si>
    <t>70 2 1002</t>
  </si>
  <si>
    <t>70 2 00 10020</t>
  </si>
  <si>
    <t>70 3 0000</t>
  </si>
  <si>
    <t>Депутаты представительного органа муниципального образования</t>
  </si>
  <si>
    <t>70 3 00 00000</t>
  </si>
  <si>
    <t>70 3 00 10010</t>
  </si>
  <si>
    <t>70 3 1002</t>
  </si>
  <si>
    <t>70 3 00 10020</t>
  </si>
  <si>
    <t>70 4 0000</t>
  </si>
  <si>
    <t>Контрольно-счетная палата города Ставрополя</t>
  </si>
  <si>
    <t>70 4 00 00000</t>
  </si>
  <si>
    <t>1001</t>
  </si>
  <si>
    <t>70 4 1001</t>
  </si>
  <si>
    <t>70 4 00 10010</t>
  </si>
  <si>
    <t>1002</t>
  </si>
  <si>
    <t>70 4 1002</t>
  </si>
  <si>
    <t>70 4 00 10020</t>
  </si>
  <si>
    <t>70 5 00 00000</t>
  </si>
  <si>
    <t>70 5 00 20090</t>
  </si>
  <si>
    <t>71 0 0000</t>
  </si>
  <si>
    <t>Обеспечение деятельности администрации города Ставрополя</t>
  </si>
  <si>
    <t>71 0 00 00000</t>
  </si>
  <si>
    <t>71 1 0000</t>
  </si>
  <si>
    <t>Непрограммные расходы в рамках обеспечения деятельности администрации города Ставрополя</t>
  </si>
  <si>
    <t>71 1 00 00000</t>
  </si>
  <si>
    <t>71 1 1001</t>
  </si>
  <si>
    <t>71 1 00 10010</t>
  </si>
  <si>
    <t>71 1 1002</t>
  </si>
  <si>
    <t>71 1 00 10020</t>
  </si>
  <si>
    <t>1102</t>
  </si>
  <si>
    <t>71 1 1102</t>
  </si>
  <si>
    <t>Обеспечение деятельности (оказание услуг) учреждений по обеспечению хозяйственного обслуживания</t>
  </si>
  <si>
    <t>71 1 00 11010</t>
  </si>
  <si>
    <t>5120</t>
  </si>
  <si>
    <t>71 1 5120</t>
  </si>
  <si>
    <t>Субвенции, выделяемые местным бюджетам на осуществление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</si>
  <si>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7636</t>
  </si>
  <si>
    <t>71 1 7636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</si>
  <si>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деятельности комиссий по делам несовершеннолетних и защите их прав»</t>
  </si>
  <si>
    <t>71 1 00 76360</t>
  </si>
  <si>
    <t>7661</t>
  </si>
  <si>
    <t>71 1 7661</t>
  </si>
  <si>
    <t>Средства, выделяемые местным бюджетам на 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</si>
  <si>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</si>
  <si>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71 1 00 76610</t>
  </si>
  <si>
    <t>7663</t>
  </si>
  <si>
    <t>71 1 7663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</si>
  <si>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края»</t>
  </si>
  <si>
    <t>71 1 00 76630</t>
  </si>
  <si>
    <t>7693</t>
  </si>
  <si>
    <t>71 1 7693</t>
  </si>
  <si>
    <t>Субвенции бюджетам городских округов на выполнение передаваемых полномочий субъектов Российской Федерации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административных комиссий»</t>
  </si>
  <si>
    <t>71 1 00 76930</t>
  </si>
  <si>
    <t>71 2 0000</t>
  </si>
  <si>
    <t>Глава местной администрации (исполнительно-распорядительного органа муниципального образования)</t>
  </si>
  <si>
    <t>71 2 00 00000</t>
  </si>
  <si>
    <t>71 2 00 10010</t>
  </si>
  <si>
    <t>71 2 1002</t>
  </si>
  <si>
    <t>71 2 00 10020</t>
  </si>
  <si>
    <t>72 0 0000</t>
  </si>
  <si>
    <t>Обеспечение деятельности комитета по управлению муниципальным имуществом города Ставрополя</t>
  </si>
  <si>
    <t>72 0 00 00000</t>
  </si>
  <si>
    <t>72 1 0000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</si>
  <si>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</si>
  <si>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</si>
  <si>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72 1 1001</t>
  </si>
  <si>
    <t>72 1 00 10010</t>
  </si>
  <si>
    <t>72 1 1002</t>
  </si>
  <si>
    <t>72 1 00 10020</t>
  </si>
  <si>
    <t>72 2 0000</t>
  </si>
  <si>
    <t>Расходы, предусмотренные на иные цели</t>
  </si>
  <si>
    <t>72 2 00 00000</t>
  </si>
  <si>
    <t>2112</t>
  </si>
  <si>
    <t>72 2 2112</t>
  </si>
  <si>
    <t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– 2043 годы»</t>
  </si>
  <si>
    <t>72 2 00 21120</t>
  </si>
  <si>
    <t>73 0 0000</t>
  </si>
  <si>
    <t>Обеспечение деятельности комитета финансов и бюджета администрации города Ставрополя</t>
  </si>
  <si>
    <t>73 0 00 00000</t>
  </si>
  <si>
    <t>73 1 0000</t>
  </si>
  <si>
    <t>Непрограммные расходы в рамках обеспечения деятельности комитета финансов и бюджета администрации города Ставрополя</t>
  </si>
  <si>
    <t>73 1 00 00000</t>
  </si>
  <si>
    <t>73 1 1001</t>
  </si>
  <si>
    <t>73 1 00 10010</t>
  </si>
  <si>
    <t>73 1 1002</t>
  </si>
  <si>
    <t>73 1 00 10020</t>
  </si>
  <si>
    <t>73 2 0000</t>
  </si>
  <si>
    <t>1005</t>
  </si>
  <si>
    <t>73 2 1005</t>
  </si>
  <si>
    <t>Поощрение муниципального служащего в связи с выходом на трудовую пенсию</t>
  </si>
  <si>
    <t>2075</t>
  </si>
  <si>
    <t>73 2 2075</t>
  </si>
  <si>
    <t>Расходы на повышение заработной платы работников муниципальных учреждений культуры города Ставрополя, педагогических работников муниципальных учреждений дополнительного образования детей города Ставрополя (в сферах образования, культуры, физической культуры и спорта) в соответствии с Указом Президента Российской Федерации от 07 мая 2012 г. № 597 «О мероприятиях по реализации государственной социальной политики»</t>
  </si>
  <si>
    <t>74 0 0000</t>
  </si>
  <si>
    <t>Обеспечение деятельности комитета муниципального заказа и торговли администрации города Ставрополя</t>
  </si>
  <si>
    <t>74 0 00 00000</t>
  </si>
  <si>
    <t>74 1 0000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</si>
  <si>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</si>
  <si>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74 1 1001</t>
  </si>
  <si>
    <t>74 1 00 10010</t>
  </si>
  <si>
    <t>74 1 1002</t>
  </si>
  <si>
    <t>74 1 00 10020</t>
  </si>
  <si>
    <t>75 0 0000</t>
  </si>
  <si>
    <t>Обеспечение деятельности комитета образования администрации города Ставрополя</t>
  </si>
  <si>
    <t>75 0 00 00000</t>
  </si>
  <si>
    <t>75 1 0000</t>
  </si>
  <si>
    <t>Непрограммные расходы в рамках обеспечения деятельности комитета образования администрации города Ставрополя</t>
  </si>
  <si>
    <t>75 1 00 00000</t>
  </si>
  <si>
    <t>75 1 1001</t>
  </si>
  <si>
    <t>75 1 00 10010</t>
  </si>
  <si>
    <t>75 1 1002</t>
  </si>
  <si>
    <t>75 1 00 10020</t>
  </si>
  <si>
    <t>7620</t>
  </si>
  <si>
    <t>75 1 7620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</si>
  <si>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 в области образования</t>
  </si>
  <si>
    <t>75 1 00 76200</t>
  </si>
  <si>
    <t>76 0 0000</t>
  </si>
  <si>
    <t>Обеспечение деятельности комитета культуры администрации города Ставрополя</t>
  </si>
  <si>
    <t>76 0 00 00000</t>
  </si>
  <si>
    <t>76 1 0000</t>
  </si>
  <si>
    <t>Непрограммные расходы в рамках обеспечения деятельности комитета культуры администрации города Ставрополя</t>
  </si>
  <si>
    <t>76 1 00 00000</t>
  </si>
  <si>
    <t>76 1 1001</t>
  </si>
  <si>
    <t>76 1 00 10010</t>
  </si>
  <si>
    <t>76 1 1002</t>
  </si>
  <si>
    <t>76 1 00 10020</t>
  </si>
  <si>
    <t>2025</t>
  </si>
  <si>
    <t>76 1 2025</t>
  </si>
  <si>
    <t>Расходы на выполнение мероприятий в сфере культуры и кинематографии комитета культуры администрации города Ставрополя</t>
  </si>
  <si>
    <t>76 2 0000</t>
  </si>
  <si>
    <t>76 2 00 00000</t>
  </si>
  <si>
    <t>2011</t>
  </si>
  <si>
    <t>76 2 2011</t>
  </si>
  <si>
    <t>Расходы на реализацию проекта «Здоровые города» в городе Ставрополе</t>
  </si>
  <si>
    <t>77 0 0000</t>
  </si>
  <si>
    <t>Обеспечение деятельности комитета труда и социальной защиты населения администрации города Ставрополя</t>
  </si>
  <si>
    <t>77 0 00 00000</t>
  </si>
  <si>
    <t>77 1 0000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</si>
  <si>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</si>
  <si>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77 1 00 00000</t>
  </si>
  <si>
    <t>77 1 1001</t>
  </si>
  <si>
    <t>77 1 00 10010</t>
  </si>
  <si>
    <t>77 1 1002</t>
  </si>
  <si>
    <t>77 1 00 10020</t>
  </si>
  <si>
    <t>7610</t>
  </si>
  <si>
    <t>77 1 7610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</si>
  <si>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 в области здравоохранения</t>
  </si>
  <si>
    <t>77 1 00 76100</t>
  </si>
  <si>
    <t>7621</t>
  </si>
  <si>
    <t>77 1 7621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</si>
  <si>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осуществление отдельных государственных полномочий в области труда, на осуществление отдельных государственных полномочий в области социальной защиты отдельных категорий граждан</t>
  </si>
  <si>
    <t>77 1 00 76210</t>
  </si>
  <si>
    <t>77 2 0000</t>
  </si>
  <si>
    <t>77 2 00 00000</t>
  </si>
  <si>
    <t>77 2 2112</t>
  </si>
  <si>
    <t>77 2 00 21120</t>
  </si>
  <si>
    <t>78 0 0000</t>
  </si>
  <si>
    <t>Обеспечение деятельности комитета физической культуры, спорта и молодежной политики администрации города Ставрополя</t>
  </si>
  <si>
    <t>78 0 00 00000</t>
  </si>
  <si>
    <t>78 1 0000</t>
  </si>
  <si>
    <t>Непрограммные расходы в рамках обеспечения деятельности комитета физической культуры, спорта и молодежной политики администрации города Ставрополя</t>
  </si>
  <si>
    <t>78 1 00 00000</t>
  </si>
  <si>
    <t>78 1 1001</t>
  </si>
  <si>
    <t>78 1 00 10010</t>
  </si>
  <si>
    <t>78 1 1002</t>
  </si>
  <si>
    <t>78 1 00 10020</t>
  </si>
  <si>
    <t>2073</t>
  </si>
  <si>
    <t>78 1 2073</t>
  </si>
  <si>
    <t>Уплата налога на имущество организаций и земельного налога по спортивным площадкам, закрепленным на праве оперативного управления за комитетом физической культуры, спорта и молодежной политики администрации города Ставрополя</t>
  </si>
  <si>
    <t>80 0 0000</t>
  </si>
  <si>
    <t>Обеспечение деятельности администрации Ленинского района города Ставрополя</t>
  </si>
  <si>
    <t>80 0 00 00000</t>
  </si>
  <si>
    <t>80 1 0000</t>
  </si>
  <si>
    <t>Непрограммные расходы в рамках обеспечения деятельности администрации Ленинского района города Ставрополя</t>
  </si>
  <si>
    <t>80 1 00 00000</t>
  </si>
  <si>
    <t>80 1 1001</t>
  </si>
  <si>
    <t>80 1 00 10010</t>
  </si>
  <si>
    <t>80 1 1002</t>
  </si>
  <si>
    <t>80 1 00 10020</t>
  </si>
  <si>
    <t>80 1 7620</t>
  </si>
  <si>
    <t>80 1 00 76200</t>
  </si>
  <si>
    <t>80 1 7636</t>
  </si>
  <si>
    <t>80 1 00 76360</t>
  </si>
  <si>
    <t>80 2 0000</t>
  </si>
  <si>
    <t>80 2 00 00000</t>
  </si>
  <si>
    <t>80 2 2112</t>
  </si>
  <si>
    <t>80 2 00 21120</t>
  </si>
  <si>
    <t>80</t>
  </si>
  <si>
    <t>81 0 0000</t>
  </si>
  <si>
    <t>Обеспечение деятельности администрации Октябрьского района города Ставрополя</t>
  </si>
  <si>
    <t>81 0 00 00000</t>
  </si>
  <si>
    <t>81 1 0000</t>
  </si>
  <si>
    <t>Непрограммные расходы в рамках обеспечения деятельности администрации Октябрьского района города Ставрополя</t>
  </si>
  <si>
    <t>81 1 00 00000</t>
  </si>
  <si>
    <t>81 1 1001</t>
  </si>
  <si>
    <t>81 1 00 10010</t>
  </si>
  <si>
    <t>81 1 1002</t>
  </si>
  <si>
    <t>81 1 00 10020</t>
  </si>
  <si>
    <t>81 1 7620</t>
  </si>
  <si>
    <t>81 1 00 76200</t>
  </si>
  <si>
    <t>81 1 7636</t>
  </si>
  <si>
    <t>81 1 00 76360</t>
  </si>
  <si>
    <t>82 0 0000</t>
  </si>
  <si>
    <t>Обеспечение деятельности администрации Промышленного района города Ставрополя</t>
  </si>
  <si>
    <t>82 0 00 00000</t>
  </si>
  <si>
    <t>82 1 0000</t>
  </si>
  <si>
    <t>Непрограммные расходы в рамках обеспечения деятельности администрации Промышленного района города Ставрополя</t>
  </si>
  <si>
    <t>82 1 00 00000</t>
  </si>
  <si>
    <t>82 1 1001</t>
  </si>
  <si>
    <t>82 1 00 10010</t>
  </si>
  <si>
    <t>82 1 1002</t>
  </si>
  <si>
    <t>82 1 00 10020</t>
  </si>
  <si>
    <t>82 1 7620</t>
  </si>
  <si>
    <t>82 1 00 76200</t>
  </si>
  <si>
    <t>82 1 7636</t>
  </si>
  <si>
    <t>82 1 00 76360</t>
  </si>
  <si>
    <t>82 2 0000</t>
  </si>
  <si>
    <t>82 2 00 00000</t>
  </si>
  <si>
    <t>82 2 2112</t>
  </si>
  <si>
    <t>82 2 00 21120</t>
  </si>
  <si>
    <t>82</t>
  </si>
  <si>
    <t>83 0 0000</t>
  </si>
  <si>
    <t>Обеспечение деятельности комитета городского хозяйства администрации города Ставрополя</t>
  </si>
  <si>
    <t>83 0 00 00000</t>
  </si>
  <si>
    <t>83 1 0000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</si>
  <si>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</si>
  <si>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83 1 00 00000</t>
  </si>
  <si>
    <t>83 1 1001</t>
  </si>
  <si>
    <t>83 1 00 10010</t>
  </si>
  <si>
    <t>83 1 1002</t>
  </si>
  <si>
    <t>83 1 00 10020</t>
  </si>
  <si>
    <t>83</t>
  </si>
  <si>
    <t>2005</t>
  </si>
  <si>
    <t>83 1 2005</t>
  </si>
  <si>
    <t>83 1 00 20050</t>
  </si>
  <si>
    <t>83 2 0000</t>
  </si>
  <si>
    <t>83 2 00 00000</t>
  </si>
  <si>
    <t xml:space="preserve">Расходы на снос аварийных многоквартирных домов </t>
  </si>
  <si>
    <t>Снос аварийных многоквартирных домов, включенных в программы по переселению граждан из аварийных многоквартирных домов, реализовывавшихся в городе Ставрополе до 2014 года</t>
  </si>
  <si>
    <t>83 2 00 20950</t>
  </si>
  <si>
    <t>83 2 00 21120</t>
  </si>
  <si>
    <t>84 0 0000</t>
  </si>
  <si>
    <t xml:space="preserve">Обеспечение деятельности комитета градостроительства администрации города Ставрополя </t>
  </si>
  <si>
    <t>84 0 00 00000</t>
  </si>
  <si>
    <t>84 1 0000</t>
  </si>
  <si>
    <t xml:space="preserve">Непрограммные расходы в рамках обеспечения деятельности комитета градостроительства администрации города Ставрополя </t>
  </si>
  <si>
    <t>84 1 00 00000</t>
  </si>
  <si>
    <t>84 1 1001</t>
  </si>
  <si>
    <t>84 1 00 10010</t>
  </si>
  <si>
    <t>84 1 1002</t>
  </si>
  <si>
    <t>84 1 00 10020</t>
  </si>
  <si>
    <t>2074</t>
  </si>
  <si>
    <t>84 1 2074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</si>
  <si>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</si>
  <si>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84 1 00 20740</t>
  </si>
  <si>
    <t>84 2 0000</t>
  </si>
  <si>
    <t>84 2 00 00000</t>
  </si>
  <si>
    <t>2110</t>
  </si>
  <si>
    <t>84 2 2110</t>
  </si>
  <si>
    <t>Расходы за счет средств местного бюджета на демонтаж рекламных конструкций, хранение или в необходимых случаях уничтожение</t>
  </si>
  <si>
    <t>84 2 00 21100</t>
  </si>
  <si>
    <t>2121</t>
  </si>
  <si>
    <t>84 2 2121</t>
  </si>
  <si>
    <t>Снос самовольных построек</t>
  </si>
  <si>
    <t>84 2 00 21210</t>
  </si>
  <si>
    <t>85 0 0000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</si>
  <si>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</si>
  <si>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85 0 00 00000</t>
  </si>
  <si>
    <t>85 1 0000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</si>
  <si>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</si>
  <si>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85 1 00 00000</t>
  </si>
  <si>
    <t>85 1 1001</t>
  </si>
  <si>
    <t>85 1 00 10010</t>
  </si>
  <si>
    <t>85 1 1002</t>
  </si>
  <si>
    <t>85 1 00 10020</t>
  </si>
  <si>
    <t>ЦСР</t>
  </si>
  <si>
    <t>Основное мероприятие «Организация предоставления общедоступного и бесплатного дошкольного образования»</t>
  </si>
  <si>
    <t>остатки на 01.01.2016</t>
  </si>
  <si>
    <t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</si>
  <si>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</si>
  <si>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Расходы на обеспечение выплаты работникам организаций минимального размера оплаты труда</t>
  </si>
  <si>
    <t>01 1 01 77250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</si>
  <si>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</si>
  <si>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</si>
  <si>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01 1 02 77250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</si>
  <si>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</si>
  <si>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t>
  </si>
  <si>
    <t>01 1 03 77080</t>
  </si>
  <si>
    <t>01 1 03 77250</t>
  </si>
  <si>
    <t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t>
  </si>
  <si>
    <t>01 1 03 S7080</t>
  </si>
  <si>
    <t>Основное мероприятие «Организация отдыха детей в каникулярное время»</t>
  </si>
  <si>
    <t>Расходы на проведение мероприятий по оздоровлению детей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</si>
  <si>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</si>
  <si>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</si>
  <si>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Проведение работ по замене оконных блоков в муниципальных образовательных организациях Ставропольского края за счет краевого бюджета</t>
  </si>
  <si>
    <t>01 1 06 76690</t>
  </si>
  <si>
    <t>Проведение работ по замене оконных блоков в муниципальных образовательных организациях Ставропольского края за счет местного бюджета</t>
  </si>
  <si>
    <t>01 1 06 S6690</t>
  </si>
  <si>
    <t>Основное мероприятие «Защита прав и законных интересов детей-сирот и детей, оставшихся без попечения родителей»</t>
  </si>
  <si>
    <t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</si>
  <si>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</si>
  <si>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Основное мероприятие «Обеспечение образовательной деятельности, оценки качества образования»</t>
  </si>
  <si>
    <t>01 1 08 00000</t>
  </si>
  <si>
    <t>01 1 08 11010</t>
  </si>
  <si>
    <t>01 1 08 77250</t>
  </si>
  <si>
    <t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t>
  </si>
  <si>
    <t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t>
  </si>
  <si>
    <t>01 2 01 51122</t>
  </si>
  <si>
    <t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t>
  </si>
  <si>
    <t>01 2 01 71010</t>
  </si>
  <si>
    <t>01 2 01 S6970</t>
  </si>
  <si>
    <t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t>
  </si>
  <si>
    <t>01 2 01 L1010</t>
  </si>
  <si>
    <t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t>
  </si>
  <si>
    <t>01 2 01 L1122</t>
  </si>
  <si>
    <t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t>
  </si>
  <si>
    <t>01 2 01 R1122</t>
  </si>
  <si>
    <t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t>
  </si>
  <si>
    <t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t>
  </si>
  <si>
    <t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</si>
  <si>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</si>
  <si>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</si>
  <si>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</si>
  <si>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Ежегодная денежная выплата лицам, награжденным нагрудным знаком «Почетный донор России»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</si>
  <si>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t>
  </si>
  <si>
    <t>03 1 01 54620</t>
  </si>
  <si>
    <t>Выплата социального пособия на погребение</t>
  </si>
  <si>
    <t>03 1 01 76250</t>
  </si>
  <si>
    <t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</si>
  <si>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</t>
  </si>
  <si>
    <t>03 1 01 77220</t>
  </si>
  <si>
    <t>Основное мероприятие «Предоставление мер социальной поддержки семьям и детям»</t>
  </si>
  <si>
    <t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t>
  </si>
  <si>
    <t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t>
  </si>
  <si>
    <t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t>
  </si>
  <si>
    <t>Выплата ежемесячной денежной компенсации на каждого ребенка в возрасте до 18 лет многодетным семьям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</si>
  <si>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</si>
  <si>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</si>
  <si>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</si>
  <si>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t>
  </si>
  <si>
    <t>03 2 01 80250</t>
  </si>
  <si>
    <t>Основное мероприятие «Предоставление льгот на бытовые услуги по помывке в общем отделении бань отдельным категориям граждан»</t>
  </si>
  <si>
    <t>Предоставление льгот на бытовые услуги по помывке в общем отделении бань отдельным категориям граждан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</si>
  <si>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</si>
  <si>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</si>
  <si>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t>
  </si>
  <si>
    <t>03 2 05 00000</t>
  </si>
  <si>
    <t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t>
  </si>
  <si>
    <t>03 2 05 21150</t>
  </si>
  <si>
    <t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t>
  </si>
  <si>
    <t>Основное мероприятие «Поддержка семьи»</t>
  </si>
  <si>
    <t>Основное мероприятие «Создание условий для реализации потенциала людей с ограниченными возможностями и пожилых людей»</t>
  </si>
  <si>
    <t>Основное мероприятие «Расходы по договору пожизненного содержания с иждивением»</t>
  </si>
  <si>
    <t>Расходы по договору пожизненного содержания с иждивением</t>
  </si>
  <si>
    <t>Основное мероприятие «Создание условий для беспрепятственного доступа маломобильных групп населения к объектам городской инфраструктуры»</t>
  </si>
  <si>
    <t>Реализация мероприятий государственной программы Российской Федерации «Доступная среда» на 2011 - 2020 годы за счет средств федерального бюджета</t>
  </si>
  <si>
    <t>03 5 01 50270</t>
  </si>
  <si>
    <t>Реализация мероприятий государственной программы Российской Федерации «Доступная среда» на 2011 - 2020 годы за счет средств местного бюджета</t>
  </si>
  <si>
    <t>Основное мероприятие «Предоставление финансовой поддержки социально ориентированным некоммерческим организациям»</t>
  </si>
  <si>
    <t>Субсидии на поддержку социально ориентированных некоммерческих организаций</t>
  </si>
  <si>
    <t>Основное мероприятие «Сохранение и укрепление традиций и духовно-нравственных ценностей»</t>
  </si>
  <si>
    <t>Основное мероприятие «Проектирование, строительство и содержание инженерных сетей, находящихся в муниципальной собственности города Ставрополя»</t>
  </si>
  <si>
    <t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t>
  </si>
  <si>
    <t>Проведение отдельных мероприятий в области транспорта</t>
  </si>
  <si>
    <t>04 2 01 21170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</si>
  <si>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</si>
  <si>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Проектирование, строительство, реконструкция, ремонт и содержание автомобильных дорог общего пользования местного значения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</si>
  <si>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t>
  </si>
  <si>
    <t>Расходы на приобретение техники для уборки дорог и тротуаров (на условиях финансовой аренды (лизинга)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</si>
  <si>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t>
  </si>
  <si>
    <t>04 2 02 21030</t>
  </si>
  <si>
    <t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t>
  </si>
  <si>
    <t>Капитальный ремонт и ремонт автомобильных дорог общего пользования населенных пунктов за счет средств краевого бюджета</t>
  </si>
  <si>
    <t>04 2 02 76460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</si>
  <si>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t>
  </si>
  <si>
    <t>04 2 02 76470</t>
  </si>
  <si>
    <t>Капитальный ремонт и ремонт автомобильных дорог общего пользования населенных пунктов за счет средств местного бюджета</t>
  </si>
  <si>
    <t>04 2 02 S6460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</si>
  <si>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t>
  </si>
  <si>
    <t>04 2 02 S6470</t>
  </si>
  <si>
    <t>Основное мероприятие «Повышение безопасности дорожного движения на территории города Ставрополя»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</si>
  <si>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</si>
  <si>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</si>
  <si>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Основное мероприятие «Осуществление деятельности по использованию, охране, защите и воспроизводству городских лесов»</t>
  </si>
  <si>
    <t>04 3 01 77250</t>
  </si>
  <si>
    <t>Основное мероприятие «Создание и обеспечение надлежащего состояния мест захоронения на территории города Ставрополя»</t>
  </si>
  <si>
    <t>Реализация мероприятий по созданию мест погребения на территории муниципальных образований Ставропольского края за счет средств краевого бюджета</t>
  </si>
  <si>
    <t>04 3 02 77260</t>
  </si>
  <si>
    <t>Реализация мероприятий по созданию мест погребения на территории муниципального образования города Ставрополя за счет средств местного бюджета</t>
  </si>
  <si>
    <t>04 3 02 S7260</t>
  </si>
  <si>
    <t>Основное мероприятие «Организация отлова и содержания безнадзорных животных, сбор трупов и их захоронение в установленном порядке»</t>
  </si>
  <si>
    <t>Организация проведения на территории города Ставрополя мероприятий по отлову и содержанию безнадзорных животных</t>
  </si>
  <si>
    <t>Основное мероприятие «Благоустройство территории города Ставрополя»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</si>
  <si>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</si>
  <si>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t>
  </si>
  <si>
    <t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t>
  </si>
  <si>
    <t>04 3 04 77060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</si>
  <si>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</si>
  <si>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t>
  </si>
  <si>
    <t>Основное мероприятие «Предоставление молодым семьям социальных выплат»</t>
  </si>
  <si>
    <t>Расходы на предоставление социальных выплат молодым семьям на приобретение (строительство) жилья счет средств федерального бюджета</t>
  </si>
  <si>
    <t>06 1 01 50200</t>
  </si>
  <si>
    <t>06 1 01 70200</t>
  </si>
  <si>
    <t>06 1 01 L0200</t>
  </si>
  <si>
    <t>Субсидии на предоставление молодым  семьям социальных выплат на приобретение (строительство) жилья за счет средств краевого бюджета</t>
  </si>
  <si>
    <t>06 1 01 R0200</t>
  </si>
  <si>
    <t>Подпрограмма «Переселение граждан из аварийного жилищного фонда в городе Ставрополе на 2014 - 2017 годы»</t>
  </si>
  <si>
    <t>06 2 00 00000</t>
  </si>
  <si>
    <t>06 2 01 00000</t>
  </si>
  <si>
    <t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</si>
  <si>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06 2 01 09502</t>
  </si>
  <si>
    <t>за счет средств местного бюджета</t>
  </si>
  <si>
    <t>06 2 01 09602</t>
  </si>
  <si>
    <t xml:space="preserve">за счет средств бюджета Ставропольского края </t>
  </si>
  <si>
    <t>Обеспечение мероприятий по предоставлению дополнительной площади жилья при переселении граждан из аварийного жилищного фонда</t>
  </si>
  <si>
    <t>06 2 01 76580</t>
  </si>
  <si>
    <t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t>
  </si>
  <si>
    <t>06 2 01 76910</t>
  </si>
  <si>
    <t>06 2 01 S6910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</si>
  <si>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</si>
  <si>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Расходы на праздничное оформление города Ставрополя посредством лайтбоксов, установленных на остановочных пунктах</t>
  </si>
  <si>
    <t>Основное мероприятие «Обеспечение деятельности муниципальных учреждений дополнительного образования детей в сфере культуры»</t>
  </si>
  <si>
    <t>07 2 01 77080</t>
  </si>
  <si>
    <t>07 2 01 77250</t>
  </si>
  <si>
    <t>07 2 01 S7080</t>
  </si>
  <si>
    <t>Основное мероприятие «Обеспечение деятельности муниципальных учреждений  культурно-досугового типа»</t>
  </si>
  <si>
    <t>Основное мероприятие «Обеспечение деятельности муниципальных учреждений, осуществляющих музейное дело»</t>
  </si>
  <si>
    <t>Основное мероприятие «Обеспечение деятельности муниципальных учреждений, осуществляющих библиотечное обслуживание»</t>
  </si>
  <si>
    <t>Комплектование книжных фондов библиотек муниципальных образований Ставропольского края за счет средств федерального бюджета</t>
  </si>
  <si>
    <t>07 2 04 51440</t>
  </si>
  <si>
    <t>Комплектование книжных фондов библиотек муниципальных образований за счет средств краевого бюджета</t>
  </si>
  <si>
    <t>07 2 04 71440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</si>
  <si>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</si>
  <si>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</si>
  <si>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t>
  </si>
  <si>
    <t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t>
  </si>
  <si>
    <t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t>
  </si>
  <si>
    <t>Основное мероприятие «Модернизация материально-технической базы муниципальных учреждений отрасли «Культура»</t>
  </si>
  <si>
    <t>Расходы на модернизацию материально-технической базы муниципальных учреждений отрасли «Культура»</t>
  </si>
  <si>
    <t>07 2 09 21280</t>
  </si>
  <si>
    <t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t>
  </si>
  <si>
    <t>07 2 10 00000</t>
  </si>
  <si>
    <t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t>
  </si>
  <si>
    <t>07 2 10 S6660</t>
  </si>
  <si>
    <t>Проведение капитального ремонта зданий и сооружений муниципальных учреждений культуры за счет средств краевого бюджета</t>
  </si>
  <si>
    <t>07 2 10 76660</t>
  </si>
  <si>
    <t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t>
  </si>
  <si>
    <t>07 2 11 60160</t>
  </si>
  <si>
    <t>Основное мероприятие «Строительство сценическо-концертной площадки с подземной автостоянкой»</t>
  </si>
  <si>
    <t>07 2 13 00000</t>
  </si>
  <si>
    <t>07 2 13 40010</t>
  </si>
  <si>
    <t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t>
  </si>
  <si>
    <t>08 1 01 77250</t>
  </si>
  <si>
    <t>Основное мероприятие «Обеспечение деятельности центров спортивной подготовки»</t>
  </si>
  <si>
    <t>08 1 02 77250</t>
  </si>
  <si>
    <t>Основное мероприятие «Реализация мероприятий, направленных на развитие физической культуры и массового спорта»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</si>
  <si>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</si>
  <si>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t>
  </si>
  <si>
    <t>Основное мероприятие «Строительство, реконструкция и обустройство спортивных сооружений»</t>
  </si>
  <si>
    <t>Расходы на устройство спортивных сооружений</t>
  </si>
  <si>
    <t>08 3 01 40050</t>
  </si>
  <si>
    <t>08 3 01 S7000</t>
  </si>
  <si>
    <r>
      <t xml:space="preserve">Муниципальная программа «Управление муниципальными финансами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муниципальным долгом города Ставрополя на 2014 - 2018 годы»</t>
    </r>
  </si>
  <si>
    <t>Расходы в рамках реализации муниципальной программы «Управление муниципальными финансами и муниципальным долгом города Ставрополя на 2014 - 2018 годы»</t>
  </si>
  <si>
    <t>Основное мероприятие «Формирование резервного фонда администрации города Ставрополя»</t>
  </si>
  <si>
    <t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t>
  </si>
  <si>
    <t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</si>
  <si>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</si>
  <si>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>Основное мероприятие «Управление и распоряжение земельными участками, расположенными на территории города Ставрополя»</t>
  </si>
  <si>
    <t>Расходы на проведение кадастровых работ для постановки на кадастровый учет земельных участков, расположенных на территории города Ставрополя</t>
  </si>
  <si>
    <t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t>
  </si>
  <si>
    <t>Основное мероприятие «Финансовая поддержка субъектов малого и среднего предпринимательства в городе Ставрополе»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</si>
  <si>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</si>
  <si>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</si>
  <si>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</si>
  <si>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Подпрограмма «Развитие туризма и международных, межрегиональных связей города Ставрополя»</t>
  </si>
  <si>
    <t>Основное мероприятие «Повышение туристской привлекательности города Ставрополя»</t>
  </si>
  <si>
    <t>Основное мероприятие «Развитие международного и межрегионального сотрудничества города Ставрополя»</t>
  </si>
  <si>
    <t>Основное мероприятие «Повышение инвестиционной привлекательности города Ставрополя»</t>
  </si>
  <si>
    <t>Подпрограмма «Развитие муниципальной службы в городе Ставрополе на 2014 - 2018 годы»</t>
  </si>
  <si>
    <t>Основное мероприятие «Создание условий для профессионального развития и подготовки кадров в органах местного самоуправления города Ставрополя»</t>
  </si>
  <si>
    <t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t>
  </si>
  <si>
    <t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t>
  </si>
  <si>
    <t>Основное мероприятие «Профилактика коррупции, антикоррупционное просвещение и пропаганда»</t>
  </si>
  <si>
    <t>Муниципальная программа «Развитие информационного общества и снижение административных барьеров в городе Ставрополе на 2014 - 2018 годы»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</si>
  <si>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</si>
  <si>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</si>
  <si>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</si>
  <si>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</si>
  <si>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Расходы на официальное опубликование муниципальных правовых актов города Ставрополя в газете «Вечерний Ставрополь»</t>
  </si>
  <si>
    <t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t>
  </si>
  <si>
    <t>Основное мероприятие «Организация и предоставление муниципальных услуг в городе Ставрополе в электронной форме»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</si>
  <si>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</si>
  <si>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</si>
  <si>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Основное мероприятие «Приобретение и установка систем видеонаблюдения в местах массового пребывания граждан»</t>
  </si>
  <si>
    <t>Основное мероприятие «Совершенствование Центра технического обеспечения по ведению мониторинга состояния объектов с массовым пребыванием людей»</t>
  </si>
  <si>
    <t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t>
  </si>
  <si>
    <t>Основное мероприятие «Профилактика терроризма и экстремизма»</t>
  </si>
  <si>
    <t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t>
  </si>
  <si>
    <t>15 1 04 77310</t>
  </si>
  <si>
    <t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t>
  </si>
  <si>
    <t>15 1 04 S7310</t>
  </si>
  <si>
    <t>Основное мероприятие «Профилактика зависимости от наркотических и других психоактивных веществ среди детей и молодежи»</t>
  </si>
  <si>
    <t>Основное мероприятие «Профилактика зависимого (аддиктивного) поведения и пропаганда здорового образа жизни»</t>
  </si>
  <si>
    <t>Основное мероприятие «Профилактика правонарушений несовершеннолетних»</t>
  </si>
  <si>
    <t>Основное мероприятие «Обеспечение безопасности людей на водных объектах города Ставрополя»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</si>
  <si>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</si>
  <si>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</si>
  <si>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</si>
  <si>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</si>
  <si>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t>
  </si>
  <si>
    <t>Основное мероприятие «Проведение аварийно-спасательных работ и организация деятельности аварийно-спасательных служб города Ставрополя»</t>
  </si>
  <si>
    <t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t>
  </si>
  <si>
    <t>Основное мероприятие «Обеспечение первичных мер пожарной безопасности в границах города Ставрополя»</t>
  </si>
  <si>
    <t>Основное мероприятие «Выполнение противопожарных мероприятий в муниципальных учреждениях города Ставрополя»</t>
  </si>
  <si>
    <t>Основное мероприятие «Энергосбережение и энергоэффективность в бюджетном секторе»</t>
  </si>
  <si>
    <t>Основное мероприятие «Энергосбережение и энергоэффективность систем коммунальной инфраструктуры»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</si>
  <si>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</si>
  <si>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</si>
  <si>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Председатель представительного органа муниципального образования</t>
  </si>
  <si>
    <t>70 6 00 00000</t>
  </si>
  <si>
    <t>70 6 00 10020</t>
  </si>
  <si>
    <t>71 1 00 20050</t>
  </si>
  <si>
    <t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t>
  </si>
  <si>
    <t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</si>
  <si>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</si>
  <si>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71 5 00 00000</t>
  </si>
  <si>
    <t>71 5 00 10020</t>
  </si>
  <si>
    <t>72 1 00 20050</t>
  </si>
  <si>
    <t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t>
  </si>
  <si>
    <t>72 2 00 20140</t>
  </si>
  <si>
    <t>Расходы на уплату налога на добавленную стоимость в связи с реализацией муниципального имущества физическим лицам</t>
  </si>
  <si>
    <t>72 2 00 20970</t>
  </si>
  <si>
    <t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t>
  </si>
  <si>
    <t>74 1 00 77250</t>
  </si>
  <si>
    <t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t>
  </si>
  <si>
    <t>Обеспечение деятельности комитета культуры и молодежной политики администрации города Ставрополя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</si>
  <si>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</si>
  <si>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</si>
  <si>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</si>
  <si>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t>
  </si>
  <si>
    <t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t>
  </si>
  <si>
    <t>Обеспечение деятельности комитета физической культуры и спорта администрации города Ставрополя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</si>
  <si>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</si>
  <si>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78 1 00 20050</t>
  </si>
  <si>
    <t>80 1 00 20050</t>
  </si>
  <si>
    <t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t>
  </si>
  <si>
    <t>Расходы на проведение работ по ремонту помещений избирательных участков, являющихся муниципальной собственностью города Ставрополя</t>
  </si>
  <si>
    <t>80 2 00 21270</t>
  </si>
  <si>
    <t>81 1 00 20050</t>
  </si>
  <si>
    <t>81 1 00 77250</t>
  </si>
  <si>
    <t>82 1 00 20050</t>
  </si>
  <si>
    <t>82 2 00 20200</t>
  </si>
  <si>
    <t>82 2 00 21270</t>
  </si>
  <si>
    <t>Расходы на уплату административного штрафа</t>
  </si>
  <si>
    <t>83 1 00 21040</t>
  </si>
  <si>
    <t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t>
  </si>
  <si>
    <t>83 2 00 20930</t>
  </si>
  <si>
    <t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t>
  </si>
  <si>
    <t>83 2 00 20940</t>
  </si>
  <si>
    <t>83 2 00 20200</t>
  </si>
  <si>
    <t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t>
  </si>
  <si>
    <t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t>
  </si>
  <si>
    <t>83 2 00 21310</t>
  </si>
  <si>
    <t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t>
  </si>
  <si>
    <t>83 2 00 21320</t>
  </si>
  <si>
    <t>84 1 00 20050</t>
  </si>
  <si>
    <t>Расходы за счет средств местного бюджета на демонтаж рекламных конструкций, их хранение или в необходимых случаях уничтожение</t>
  </si>
  <si>
    <t>Снос самовольных построек, хранение имущества, находившегося в самовольных постройках</t>
  </si>
  <si>
    <t>Обеспечение деятельности контрольно-счетной
палаты города Ставрополя</t>
  </si>
  <si>
    <t>86 0 00 00000</t>
  </si>
  <si>
    <t>Непрограммные расходы в рамках обеспечения деятельности контрольно-счетной палаты города Ставрополя</t>
  </si>
  <si>
    <t>86 1 00 00000</t>
  </si>
  <si>
    <t>86 1 00 10010</t>
  </si>
  <si>
    <t>86 1 00 10020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</si>
  <si>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</si>
  <si>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98 0 00 00000</t>
  </si>
  <si>
    <t>Иные непрограммные мероприятия</t>
  </si>
  <si>
    <t>98 1 00 00000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</si>
  <si>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</si>
  <si>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</si>
  <si>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98 1 00 20110</t>
  </si>
  <si>
    <t>Расходы на повышение заработной платы работников муниципальных учреждений культуры, педагогических работников муниципальных учреждений дополнительного образования детей (в сферах образования, культуры, физической культуры и спорта) в соответствии с Указом Президента Российской Федерации от 07 мая 2012 г. № 597 «О мероприятиях по реализации государственной социальной политики»</t>
  </si>
  <si>
    <t>98 1 00 20750</t>
  </si>
  <si>
    <t>Расходы на проведение выборов в представительные органы муниципального образования</t>
  </si>
  <si>
    <t>98 1 00 20860</t>
  </si>
  <si>
    <t>Расходы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</si>
  <si>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</si>
  <si>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</t>
  </si>
  <si>
    <t>98 1 00 53910</t>
  </si>
  <si>
    <t>77250</t>
  </si>
  <si>
    <t>Бюджетные ассигнования в 2015 году не предусмотрены</t>
  </si>
  <si>
    <t>Сопоставительная таблица целевых статей классификации расходов бюджета города Ставрополя на 2016 год к целевым статьям, применяемым в 2015 году (на 31.12.2016)</t>
  </si>
  <si>
    <t>77080</t>
  </si>
  <si>
    <t>S7080</t>
  </si>
  <si>
    <t>76690</t>
  </si>
  <si>
    <t>S6690</t>
  </si>
  <si>
    <t>51122</t>
  </si>
  <si>
    <t>71010</t>
  </si>
  <si>
    <t>S6970</t>
  </si>
  <si>
    <t>L1010</t>
  </si>
  <si>
    <t>L1122</t>
  </si>
  <si>
    <t>R1122</t>
  </si>
  <si>
    <t>03 1 00 00000</t>
  </si>
  <si>
    <t>54620</t>
  </si>
  <si>
    <t>76250</t>
  </si>
  <si>
    <t>77220</t>
  </si>
  <si>
    <t>77190</t>
  </si>
  <si>
    <t>Бюджетные ассигнования в 2016 году не предусмотрены</t>
  </si>
  <si>
    <t>80250</t>
  </si>
  <si>
    <t>21150</t>
  </si>
  <si>
    <t>50270</t>
  </si>
  <si>
    <t>21170</t>
  </si>
  <si>
    <t>21030</t>
  </si>
  <si>
    <t>76460</t>
  </si>
  <si>
    <t>76470</t>
  </si>
  <si>
    <t>S6460</t>
  </si>
  <si>
    <t>S6470</t>
  </si>
  <si>
    <t>77260</t>
  </si>
  <si>
    <t>S7260</t>
  </si>
  <si>
    <t>77060</t>
  </si>
  <si>
    <t>50200</t>
  </si>
  <si>
    <t>70200</t>
  </si>
  <si>
    <t>L0200</t>
  </si>
  <si>
    <t>09502</t>
  </si>
  <si>
    <t>09602</t>
  </si>
  <si>
    <t>76580</t>
  </si>
  <si>
    <t>76910</t>
  </si>
  <si>
    <t>S6910</t>
  </si>
  <si>
    <t>51440</t>
  </si>
  <si>
    <t>71440</t>
  </si>
  <si>
    <t>21280</t>
  </si>
  <si>
    <t>S6660</t>
  </si>
  <si>
    <t>76660</t>
  </si>
  <si>
    <t>Основное мероприятие «Субсидии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Ставрополя»</t>
  </si>
  <si>
    <t>60160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</si>
  <si>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</si>
  <si>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Основное мероприятие «Изготовление и размещение пропагандирующей социальной рекламы о здоровом и активном образе жизни»</t>
  </si>
  <si>
    <t>40050</t>
  </si>
  <si>
    <t>S7000</t>
  </si>
  <si>
    <t>Основное мероприятие «Формирование положительного имиджа города Ставрополя»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</si>
  <si>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</si>
  <si>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77310</t>
  </si>
  <si>
    <t>S7310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</si>
  <si>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</si>
  <si>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</si>
  <si>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>20140</t>
  </si>
  <si>
    <t>20970</t>
  </si>
  <si>
    <t>72</t>
  </si>
  <si>
    <t>С 2016 года код ЦСР 98 1 00 20110</t>
  </si>
  <si>
    <t>Уплата налога на имущество организаций и земельного налога по спортивным площадкам, закрепленным на праве оперативного управления за комитетом физической культуры и спорта администрации города Ставрополя</t>
  </si>
  <si>
    <t>20930</t>
  </si>
  <si>
    <t>20940</t>
  </si>
  <si>
    <t>86</t>
  </si>
  <si>
    <t>98</t>
  </si>
  <si>
    <t>С 2016 года код ЦСР 98 1 00 10050</t>
  </si>
  <si>
    <t>С 2016 года код ЦСР 98 1 00 20750</t>
  </si>
  <si>
    <t>С 2016 года код ЦСР 98 1 00 51200</t>
  </si>
  <si>
    <t>01 1 1169</t>
  </si>
  <si>
    <t>Расходы на проведение работ по замене оконных блоков в муниципальных образовательных организациях  Ставропольского края (за счет средств местного бюджета)</t>
  </si>
  <si>
    <t>01 1 1713</t>
  </si>
  <si>
    <t>Расходы на проведение  мероприятий в 2015 году, направленных  на достижение стратегических ориентиров  национальной образовательной инициативы «Наша новая школа» (за счет средств местного бюджета)</t>
  </si>
  <si>
    <t>01 1 1714</t>
  </si>
  <si>
    <t>Расходы по формированию в Ставропольском крае сети базовых общеобразовательных организаций, в которых  созданы условия для  инклюзивного образования детей-инвалидов (за счет средств местного бюджета)</t>
  </si>
  <si>
    <t>Расходы на проведение  мероприятий в 2015 году, направленных  на достижение стратегических ориентиров  национальной образовательной инициативы «Наша новая школа» (за счет средств федерального бюджета)</t>
  </si>
  <si>
    <t>01 1 5026</t>
  </si>
  <si>
    <t>01 1 5027</t>
  </si>
  <si>
    <t>Расходы по формированию в Ставропольском крае сети базовых общеобразовательных организаций, в которых  созданы условия для  инклюзивного образования детей-инвалидов (за счет средств федерального бюджета)</t>
  </si>
  <si>
    <t xml:space="preserve"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обучению детей-инвалидов на дому» </t>
  </si>
  <si>
    <t>01 1 7616</t>
  </si>
  <si>
    <t>Проведение работ по замене оконных блоков в муниципальных образовательных организациях Ставропольского края</t>
  </si>
  <si>
    <t>01 1 7669</t>
  </si>
  <si>
    <t>01 1 7704</t>
  </si>
  <si>
    <t>Субсидии частным общеобразовательным организациям на 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расположенных на территории города Ставрополя, за счет средств субвенции из бюджета Ставропольского края</t>
  </si>
  <si>
    <t>01 1 7705</t>
  </si>
  <si>
    <t>Субсидии частным дошкольным образовательным организациям, частным общеобразовательным организациям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расположенных на территории города Ставрополя, за счет средств субвенции из бюджета Ставропольского края</t>
  </si>
  <si>
    <t>01 1 7713</t>
  </si>
  <si>
    <t>Расходы на проведение  мероприятий в 2015 году, направленных  на достижение стратегических ориентиров  национальной образовательной инициативы «Наша новая школа» (за счет средств краевого бюджета)</t>
  </si>
  <si>
    <t>01 2 4004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</si>
  <si>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строительство объекта «Многоуровневая парковка рядом с объектом здравоохранения «Ставропольский клинический перинатальный центр» (в том числе проектно-изыскательские работы)</t>
  </si>
  <si>
    <t>01 2 5059</t>
  </si>
  <si>
    <t>Модернизация региональных систем дошкольного образования за счет средств федерального бюджета</t>
  </si>
  <si>
    <t>01 2 5101</t>
  </si>
  <si>
    <t>Субсидии на 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t>
  </si>
  <si>
    <t>01 2 7059</t>
  </si>
  <si>
    <t>Субсидии на модернизацию региональных систем дошкольного образования за счет средств краевого бюджета</t>
  </si>
  <si>
    <t>01 2 7101</t>
  </si>
  <si>
    <t>01 2 7655</t>
  </si>
  <si>
    <t>Субсидии бюджетам муниципальных районов на софинансирование капитальных вложений в объекты муниципальной собственности на строительство (реконструкцию) объектов муниципальных дошкольных образовательных учреждений (детских садов)</t>
  </si>
  <si>
    <t>01 2 7697</t>
  </si>
  <si>
    <t>01 2 7707</t>
  </si>
  <si>
    <t>Приобретение в муниципальную собственность объектов недвижимости для создания дошкольных образовательных организаций</t>
  </si>
  <si>
    <t>7625</t>
  </si>
  <si>
    <t>03 1 7625</t>
  </si>
  <si>
    <t>Выплаты социального пособия на погребение</t>
  </si>
  <si>
    <t>Субвенции, выделяемые местным бюджетам на реализацию Закона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граждан» на ежемесячную денежную выплату семьям погибших ветеранов боевых действий</t>
  </si>
  <si>
    <t>03 5 5027</t>
  </si>
  <si>
    <t>2122</t>
  </si>
  <si>
    <t>04 2 2122</t>
  </si>
  <si>
    <t>Закупка автобусов и техники для жилищно-коммунального хозяйства, работающих на газомоторном топливе, на условиях финансовой аренды (лизинга)</t>
  </si>
  <si>
    <t>5173</t>
  </si>
  <si>
    <t>04 2 5173</t>
  </si>
  <si>
    <t>04 1 2122</t>
  </si>
  <si>
    <t>04 1 5173</t>
  </si>
  <si>
    <t>6006</t>
  </si>
  <si>
    <t>04 1 6006</t>
  </si>
  <si>
    <t>Расходы на проведение капитального ремонта многоквартирных домов на территории города Ставрополя на условиях софинансирования с собственниками помещений</t>
  </si>
  <si>
    <t>2088</t>
  </si>
  <si>
    <t>04 2 2088</t>
  </si>
  <si>
    <t xml:space="preserve">Расходы на 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муниципального дорожного фонда города Ставрополя </t>
  </si>
  <si>
    <t>2117</t>
  </si>
  <si>
    <t>04 2 2117</t>
  </si>
  <si>
    <t>4004</t>
  </si>
  <si>
    <t>04 2 4004</t>
  </si>
  <si>
    <t>04 2 5162</t>
  </si>
  <si>
    <t>5162</t>
  </si>
  <si>
    <t>Расходы на мероприятия в области дорожного хозяйства за счет средств межбюджетных трансфертов на премирование победителей Всероссийского конкурса на звание «Самое благоустроенное городское (сельское) поселение России»</t>
  </si>
  <si>
    <t>6007</t>
  </si>
  <si>
    <t>04 2 6007</t>
  </si>
  <si>
    <t>Субсидии на предоставление финансовой помощи Ставропольскому муниципальному унитарному троллейбусному предприятию в рамках мер по предупреждению банкротства для погашения денежных обязательств и обязательных платежей и восстановления платежеспособности должника (санации)</t>
  </si>
  <si>
    <t>7647</t>
  </si>
  <si>
    <t>04 2 7646</t>
  </si>
  <si>
    <t>7646</t>
  </si>
  <si>
    <t>Капитальный ремонт и ремонт автомобильных дорог общего пользования населенных пунктов</t>
  </si>
  <si>
    <t>04 2 7647</t>
  </si>
  <si>
    <t>Расходы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</si>
  <si>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7649</t>
  </si>
  <si>
    <t>Строительство и реконструкция автомобильных дорог общего пользования местного значения</t>
  </si>
  <si>
    <t>04 2 7649</t>
  </si>
  <si>
    <t>04 3 5162</t>
  </si>
  <si>
    <t>Расходы на благоустройство территории города Ставрополя за счет средств межбюджетных трансфертов на премирование победителей Всероссийского конкурса на звание «Самое благоустроенное городское (сельское) поселение России»</t>
  </si>
  <si>
    <t>7706</t>
  </si>
  <si>
    <t>04 3 7706</t>
  </si>
  <si>
    <t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</t>
  </si>
  <si>
    <t>05 2 0000</t>
  </si>
  <si>
    <t>05 2 2014</t>
  </si>
  <si>
    <t>05 2 2015</t>
  </si>
  <si>
    <t>05 2 2018</t>
  </si>
  <si>
    <t>Расходы на формирование земельных участков для проектирования и строительства объектов социальной инфраструктуры</t>
  </si>
  <si>
    <t>Расходы на формирование земельных участков под многоквартирными домами</t>
  </si>
  <si>
    <t>06 1 5020</t>
  </si>
  <si>
    <t>Субсидии на предоставление молодым семьям социальных выплат на приобретение (строительство) жилья за счет средств федерального бюджета</t>
  </si>
  <si>
    <t>06 1 7020</t>
  </si>
  <si>
    <t>Субсидии бюджетам городских округов на реализацию федеральных целевых программ  в рамках федеральной целевой программы «Жилище» на 2011 - 2015 годы на подпрограмму «Обеспечение жильем молодых семей» за счет средств краевого бюджета</t>
  </si>
  <si>
    <t>7658</t>
  </si>
  <si>
    <t>06 2 7658</t>
  </si>
  <si>
    <t>Прочие субсидии бюджетам поселений на обеспечение мероприятий по предоставлению дополнительной площади жилья при переселении граждан из аварийного жилищного фонда</t>
  </si>
  <si>
    <t>06 2 9502</t>
  </si>
  <si>
    <t>9502</t>
  </si>
  <si>
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 корпорации - Фонда содействия реформированию жилищно-коммунального хозяйства</t>
  </si>
  <si>
    <t>2006</t>
  </si>
  <si>
    <t>2113</t>
  </si>
  <si>
    <t>07 1 2113</t>
  </si>
  <si>
    <t>2089</t>
  </si>
  <si>
    <t>07 2 2089</t>
  </si>
  <si>
    <t>Расходы на проведение ремонта, восстановление и реставрацию наиболее значимых и находящихся в неудовлетворительном состоянии объектов Воинской Славы: воинских захоронений, памятников и мемориальных комплексов (в том числе изготовление научно-проектной документации, технический и авторский надзор, проведение государственной историко-культурной экспертизы)</t>
  </si>
  <si>
    <t>2107</t>
  </si>
  <si>
    <t>07 2 2107</t>
  </si>
  <si>
    <t>Расходы за счет средств местного бюджета на устройство ограждения площадки за зданием-памятником градостроительства и архитектуры регионального значения «Синагога конец XIX в.», расположенным по адресу: проспект Октябрьской Революции, 1</t>
  </si>
  <si>
    <t>5144</t>
  </si>
  <si>
    <t>07 2 5144</t>
  </si>
  <si>
    <t>7144</t>
  </si>
  <si>
    <t>07 2 7144</t>
  </si>
  <si>
    <t>Иные межбюджетные трансферты на комплектование книжных фондов библиотек муниципальных образований за счет средств федерального бюджета</t>
  </si>
  <si>
    <t>Иные межбюджетные трансферты на комплектование книжных фондов библиотек муниципальных образований за счет средств краевого бюджета</t>
  </si>
  <si>
    <t>2116</t>
  </si>
  <si>
    <t>08 2 2116</t>
  </si>
  <si>
    <t>Предоставление грантов некоммерческим организациям на реализацию проектов по развитию физической культуры и массового спорта на территории города Ставрополя</t>
  </si>
  <si>
    <t>5392</t>
  </si>
  <si>
    <t>14 2 5392</t>
  </si>
  <si>
    <t>Завершение работ по созданию многофункционального центра предоставления государственных и муниципальных услуг в городе Ставрополе</t>
  </si>
  <si>
    <t>71</t>
  </si>
  <si>
    <t>71 1 2005</t>
  </si>
  <si>
    <t>72 1 2005</t>
  </si>
  <si>
    <t>72 2 2097</t>
  </si>
  <si>
    <t>2120</t>
  </si>
  <si>
    <t>72 2 2120</t>
  </si>
  <si>
    <t>Расходы на проведение мероприятий по ликвидации 
МУП «Капитал-Сервис»</t>
  </si>
  <si>
    <t>6010</t>
  </si>
  <si>
    <t>72 2 6010</t>
  </si>
  <si>
    <t>Субсидии на предоставление финансовой помощи муниципальному унитарному предприятию «Торгово-бытовой комплекс социального обслуживания населения» в рамках мер по предупреждению банкротства для погашения денежных обязательств и обязательных платежей и восстановления платежеспособности должника (санации)</t>
  </si>
  <si>
    <t>74 2 0000</t>
  </si>
  <si>
    <t>Расходы на проведение аудиторской проверки промежуточного баланса МУП города Ставрополя «Рынок № 1» (в связи с реорганизацией в общество с ограниченной ответственностью)</t>
  </si>
  <si>
    <t>74</t>
  </si>
  <si>
    <t>2118</t>
  </si>
  <si>
    <t>74 2 2118</t>
  </si>
  <si>
    <t>2086</t>
  </si>
  <si>
    <t>76 2 2086</t>
  </si>
  <si>
    <t>Расходы на реализацию мероприятий по организации историко-культурного заповедника регионального значения «Даниловское кладбище» в городе Ставрополе</t>
  </si>
  <si>
    <t>2119</t>
  </si>
  <si>
    <t>76 2 2119</t>
  </si>
  <si>
    <t>Расходы на выплату вознаграждения победителям конкурса на лучший эскиз памятника заслуженному художнику РСФСР П.М. Гречишкину</t>
  </si>
  <si>
    <t>77</t>
  </si>
  <si>
    <t>2105</t>
  </si>
  <si>
    <t>77 2 2105</t>
  </si>
  <si>
    <t>Расходы на организацию конкурса на изготовление эскизного проекта памятника несовершеннолетним узникам концлагерей, гетто и других мест принудительного содержания, работ по благоустройству прилегающей территории</t>
  </si>
  <si>
    <t>80 1 2005</t>
  </si>
  <si>
    <t>81</t>
  </si>
  <si>
    <t>81 1 2005</t>
  </si>
  <si>
    <t>82 1 2005</t>
  </si>
  <si>
    <t>82 2 2104</t>
  </si>
  <si>
    <t>83 2 2093</t>
  </si>
  <si>
    <t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– 2013 годы»</t>
  </si>
  <si>
    <t>83 2 2094</t>
  </si>
  <si>
    <t xml:space="preserve"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– 2011 годы»
</t>
  </si>
  <si>
    <t>83 2 2080</t>
  </si>
  <si>
    <t>2098</t>
  </si>
  <si>
    <t>83 2 2098</t>
  </si>
  <si>
    <t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поддержку дорожного хозяйства</t>
  </si>
  <si>
    <t>2104</t>
  </si>
  <si>
    <t>83 2 2104</t>
  </si>
  <si>
    <t>83 2 2112</t>
  </si>
  <si>
    <t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– 2043 годы»</t>
  </si>
  <si>
    <t>84</t>
  </si>
  <si>
    <t>84 1 2005</t>
  </si>
  <si>
    <t>2108</t>
  </si>
  <si>
    <t>84 1 2108</t>
  </si>
  <si>
    <t>Проведение открытого конкурса «Лучший эскизный проект памятника Хопёрскому казачьему полку» на территории города Ставрополя</t>
  </si>
  <si>
    <t>4003</t>
  </si>
  <si>
    <t>84 2 4003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</si>
  <si>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 (расходы на исполнение обязательств, принятых в 2014 году)</t>
  </si>
  <si>
    <t>Муниципальная программа</t>
  </si>
  <si>
    <t>Сопоставительная таблица целевых статей классификации расходов бюджета города Ставрополя на 2016 год к целевым статьям, применяемым в 2015 году (по состоянию на 31.12.2016)</t>
  </si>
  <si>
    <t>Приобретение в муниципальную собственность города Ставрополя объектов недвижимого имущества</t>
  </si>
  <si>
    <t xml:space="preserve">Подпрограмма «Формирование земельных участков для решения вопросов местного значения и муниципальных нужд» </t>
  </si>
  <si>
    <t>03 2 2115</t>
  </si>
  <si>
    <t>Субсидия открытому акционерному обществу "Ставропольотель" на частичное возмещение затрат, связанных с временным размещением граждан, пострадавших в результате пожаров в домах по адресам: тупик Кулибина, 4 и переулок Садовый, 27 в городе Ставрополе, в гостинице "Эльбрус", в 2014 - 2015 годах</t>
  </si>
  <si>
    <t>83 2 2030</t>
  </si>
  <si>
    <t>R0200</t>
  </si>
  <si>
    <t>Субсидии на предоставление молодым семьям социальных выплат на приобретение (строительство) жилья за счет средств краевого бюджета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</si>
</sst>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0"/>
    <numFmt numFmtId="166" formatCode="000000"/>
    <numFmt numFmtId="167" formatCode="0000"/>
    <numFmt numFmtId="168" formatCode="0000000"/>
  </numFmts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8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FEF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</cellStyleXfs>
  <cellXfs count="367">
    <xf numFmtId="0" fontId="0" fillId="0" borderId="0" xfId="0"/>
    <xf numFmtId="0" fontId="4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wrapText="1"/>
    </xf>
    <xf numFmtId="2" fontId="4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49" fontId="4" fillId="0" borderId="0" xfId="0" applyNumberFormat="1" applyFont="1" applyFill="1"/>
    <xf numFmtId="2" fontId="4" fillId="0" borderId="0" xfId="0" applyNumberFormat="1" applyFont="1" applyFill="1" applyAlignment="1">
      <alignment vertical="top"/>
    </xf>
    <xf numFmtId="1" fontId="3" fillId="0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left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  <protection hidden="1"/>
    </xf>
    <xf numFmtId="0" fontId="8" fillId="4" borderId="3" xfId="2" applyNumberFormat="1" applyFont="1" applyFill="1" applyBorder="1" applyAlignment="1" applyProtection="1">
      <alignment horizontal="center" vertical="top" wrapText="1"/>
      <protection hidden="1"/>
    </xf>
    <xf numFmtId="0" fontId="8" fillId="0" borderId="3" xfId="3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vertical="center"/>
    </xf>
    <xf numFmtId="49" fontId="4" fillId="0" borderId="3" xfId="0" applyNumberFormat="1" applyFont="1" applyFill="1" applyBorder="1" applyAlignment="1">
      <alignment vertical="top"/>
    </xf>
    <xf numFmtId="49" fontId="8" fillId="0" borderId="3" xfId="3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/>
    <xf numFmtId="49" fontId="4" fillId="7" borderId="3" xfId="0" applyNumberFormat="1" applyFont="1" applyFill="1" applyBorder="1" applyAlignment="1">
      <alignment horizontal="center" vertical="top" wrapText="1"/>
    </xf>
    <xf numFmtId="0" fontId="4" fillId="7" borderId="3" xfId="0" applyNumberFormat="1" applyFont="1" applyFill="1" applyBorder="1" applyAlignment="1">
      <alignment horizontal="left" vertical="top" wrapText="1"/>
    </xf>
    <xf numFmtId="49" fontId="4" fillId="7" borderId="3" xfId="0" applyNumberFormat="1" applyFont="1" applyFill="1" applyBorder="1" applyAlignment="1">
      <alignment horizontal="center" vertical="top"/>
    </xf>
    <xf numFmtId="49" fontId="4" fillId="7" borderId="3" xfId="0" applyNumberFormat="1" applyFont="1" applyFill="1" applyBorder="1" applyAlignment="1">
      <alignment horizontal="left" vertical="top" wrapText="1"/>
    </xf>
    <xf numFmtId="49" fontId="4" fillId="7" borderId="0" xfId="0" applyNumberFormat="1" applyFont="1" applyFill="1"/>
    <xf numFmtId="49" fontId="12" fillId="0" borderId="0" xfId="0" applyNumberFormat="1" applyFont="1" applyFill="1"/>
    <xf numFmtId="49" fontId="10" fillId="5" borderId="0" xfId="0" applyNumberFormat="1" applyFont="1" applyFill="1"/>
    <xf numFmtId="49" fontId="7" fillId="0" borderId="3" xfId="3" applyNumberFormat="1" applyFont="1" applyFill="1" applyBorder="1" applyAlignment="1">
      <alignment horizontal="center" vertical="top" wrapText="1"/>
    </xf>
    <xf numFmtId="0" fontId="8" fillId="4" borderId="3" xfId="3" applyFont="1" applyFill="1" applyBorder="1" applyAlignment="1">
      <alignment horizontal="center" vertical="top"/>
    </xf>
    <xf numFmtId="49" fontId="4" fillId="7" borderId="6" xfId="0" applyNumberFormat="1" applyFont="1" applyFill="1" applyBorder="1"/>
    <xf numFmtId="49" fontId="4" fillId="0" borderId="7" xfId="0" applyNumberFormat="1" applyFont="1" applyFill="1" applyBorder="1"/>
    <xf numFmtId="49" fontId="12" fillId="5" borderId="0" xfId="0" applyNumberFormat="1" applyFont="1" applyFill="1" applyBorder="1"/>
    <xf numFmtId="49" fontId="4" fillId="7" borderId="1" xfId="0" applyNumberFormat="1" applyFont="1" applyFill="1" applyBorder="1"/>
    <xf numFmtId="49" fontId="12" fillId="5" borderId="7" xfId="0" applyNumberFormat="1" applyFont="1" applyFill="1" applyBorder="1"/>
    <xf numFmtId="49" fontId="8" fillId="4" borderId="3" xfId="3" applyNumberFormat="1" applyFont="1" applyFill="1" applyBorder="1" applyAlignment="1">
      <alignment horizontal="center" vertical="top"/>
    </xf>
    <xf numFmtId="49" fontId="4" fillId="3" borderId="0" xfId="0" applyNumberFormat="1" applyFont="1" applyFill="1"/>
    <xf numFmtId="49" fontId="8" fillId="4" borderId="3" xfId="3" applyNumberFormat="1" applyFont="1" applyFill="1" applyBorder="1" applyAlignment="1">
      <alignment horizontal="center" vertical="top" wrapText="1"/>
    </xf>
    <xf numFmtId="0" fontId="8" fillId="0" borderId="3" xfId="2" applyNumberFormat="1" applyFont="1" applyFill="1" applyBorder="1" applyAlignment="1" applyProtection="1">
      <alignment horizontal="center" vertical="top" wrapText="1"/>
      <protection hidden="1"/>
    </xf>
    <xf numFmtId="49" fontId="13" fillId="0" borderId="0" xfId="0" applyNumberFormat="1" applyFont="1" applyFill="1"/>
    <xf numFmtId="49" fontId="14" fillId="0" borderId="0" xfId="0" applyNumberFormat="1" applyFont="1" applyFill="1"/>
    <xf numFmtId="49" fontId="3" fillId="0" borderId="5" xfId="0" applyNumberFormat="1" applyFont="1" applyFill="1" applyBorder="1"/>
    <xf numFmtId="0" fontId="4" fillId="0" borderId="0" xfId="0" applyNumberFormat="1" applyFont="1" applyFill="1"/>
    <xf numFmtId="49" fontId="8" fillId="0" borderId="3" xfId="3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/>
    </xf>
    <xf numFmtId="1" fontId="15" fillId="0" borderId="3" xfId="0" applyNumberFormat="1" applyFont="1" applyFill="1" applyBorder="1" applyAlignment="1">
      <alignment horizontal="center" vertical="top"/>
    </xf>
    <xf numFmtId="49" fontId="15" fillId="0" borderId="0" xfId="0" applyNumberFormat="1" applyFont="1" applyFill="1"/>
    <xf numFmtId="49" fontId="4" fillId="0" borderId="3" xfId="0" applyNumberFormat="1" applyFont="1" applyFill="1" applyBorder="1"/>
    <xf numFmtId="49" fontId="17" fillId="7" borderId="0" xfId="0" applyNumberFormat="1" applyFont="1" applyFill="1"/>
    <xf numFmtId="0" fontId="7" fillId="0" borderId="3" xfId="3" applyFont="1" applyFill="1" applyBorder="1" applyAlignment="1">
      <alignment horizontal="center" vertical="top" wrapText="1"/>
    </xf>
    <xf numFmtId="49" fontId="4" fillId="8" borderId="0" xfId="0" applyNumberFormat="1" applyFont="1" applyFill="1"/>
    <xf numFmtId="0" fontId="8" fillId="0" borderId="3" xfId="3" applyFont="1" applyFill="1" applyBorder="1" applyAlignment="1">
      <alignment horizontal="center" vertical="top" wrapText="1"/>
    </xf>
    <xf numFmtId="0" fontId="4" fillId="7" borderId="3" xfId="0" applyNumberFormat="1" applyFont="1" applyFill="1" applyBorder="1" applyAlignment="1">
      <alignment horizontal="center" vertical="top"/>
    </xf>
    <xf numFmtId="49" fontId="4" fillId="9" borderId="0" xfId="0" applyNumberFormat="1" applyFont="1" applyFill="1" applyAlignment="1">
      <alignment vertical="top"/>
    </xf>
    <xf numFmtId="49" fontId="8" fillId="7" borderId="3" xfId="3" applyNumberFormat="1" applyFont="1" applyFill="1" applyBorder="1" applyAlignment="1">
      <alignment horizontal="center" vertical="top"/>
    </xf>
    <xf numFmtId="166" fontId="4" fillId="0" borderId="0" xfId="0" applyNumberFormat="1" applyFont="1" applyFill="1" applyAlignment="1">
      <alignment vertical="top" wrapText="1" shrinkToFit="1"/>
    </xf>
    <xf numFmtId="49" fontId="17" fillId="0" borderId="0" xfId="0" applyNumberFormat="1" applyFont="1" applyFill="1" applyBorder="1" applyAlignment="1">
      <alignment horizontal="center" vertical="top" wrapText="1"/>
    </xf>
    <xf numFmtId="167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" fontId="9" fillId="0" borderId="3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167" fontId="17" fillId="0" borderId="3" xfId="0" applyNumberFormat="1" applyFont="1" applyFill="1" applyBorder="1" applyAlignment="1">
      <alignment horizontal="center" vertical="top" wrapText="1"/>
    </xf>
    <xf numFmtId="168" fontId="17" fillId="0" borderId="3" xfId="0" applyNumberFormat="1" applyFont="1" applyFill="1" applyBorder="1" applyAlignment="1">
      <alignment horizontal="center" vertical="top" wrapText="1"/>
    </xf>
    <xf numFmtId="168" fontId="17" fillId="0" borderId="3" xfId="0" applyNumberFormat="1" applyFont="1" applyFill="1" applyBorder="1" applyAlignment="1">
      <alignment vertical="top" wrapText="1"/>
    </xf>
    <xf numFmtId="49" fontId="17" fillId="0" borderId="3" xfId="0" applyNumberFormat="1" applyFont="1" applyFill="1" applyBorder="1" applyAlignment="1">
      <alignment horizontal="center" vertical="top"/>
    </xf>
    <xf numFmtId="0" fontId="17" fillId="0" borderId="3" xfId="0" applyNumberFormat="1" applyFont="1" applyFill="1" applyBorder="1" applyAlignment="1">
      <alignment horizontal="center" vertical="top"/>
    </xf>
    <xf numFmtId="164" fontId="17" fillId="0" borderId="3" xfId="1" applyFont="1" applyFill="1" applyBorder="1" applyAlignment="1">
      <alignment horizontal="center" vertical="top"/>
    </xf>
    <xf numFmtId="0" fontId="17" fillId="0" borderId="3" xfId="2" applyNumberFormat="1" applyFont="1" applyFill="1" applyBorder="1" applyAlignment="1" applyProtection="1">
      <alignment horizontal="left" vertical="top" wrapText="1"/>
      <protection hidden="1"/>
    </xf>
    <xf numFmtId="168" fontId="17" fillId="0" borderId="3" xfId="0" applyNumberFormat="1" applyFont="1" applyFill="1" applyBorder="1" applyAlignment="1">
      <alignment horizontal="left" vertical="top" wrapText="1"/>
    </xf>
    <xf numFmtId="49" fontId="20" fillId="2" borderId="3" xfId="0" applyNumberFormat="1" applyFont="1" applyFill="1" applyBorder="1" applyAlignment="1">
      <alignment horizontal="center" vertical="top" wrapText="1"/>
    </xf>
    <xf numFmtId="167" fontId="20" fillId="2" borderId="3" xfId="0" applyNumberFormat="1" applyFont="1" applyFill="1" applyBorder="1" applyAlignment="1">
      <alignment horizontal="center" vertical="top" wrapText="1"/>
    </xf>
    <xf numFmtId="168" fontId="20" fillId="2" borderId="3" xfId="0" applyNumberFormat="1" applyFont="1" applyFill="1" applyBorder="1" applyAlignment="1">
      <alignment horizontal="center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167" fontId="9" fillId="3" borderId="3" xfId="0" applyNumberFormat="1" applyFont="1" applyFill="1" applyBorder="1" applyAlignment="1">
      <alignment horizontal="center" vertical="top" wrapText="1"/>
    </xf>
    <xf numFmtId="168" fontId="9" fillId="3" borderId="3" xfId="0" applyNumberFormat="1" applyFont="1" applyFill="1" applyBorder="1" applyAlignment="1">
      <alignment horizontal="center" vertical="top" wrapText="1"/>
    </xf>
    <xf numFmtId="49" fontId="17" fillId="7" borderId="3" xfId="0" applyNumberFormat="1" applyFont="1" applyFill="1" applyBorder="1" applyAlignment="1">
      <alignment horizontal="center" vertical="top" wrapText="1"/>
    </xf>
    <xf numFmtId="0" fontId="17" fillId="7" borderId="3" xfId="0" applyNumberFormat="1" applyFont="1" applyFill="1" applyBorder="1" applyAlignment="1">
      <alignment horizontal="left" vertical="top" wrapText="1"/>
    </xf>
    <xf numFmtId="167" fontId="17" fillId="7" borderId="3" xfId="0" applyNumberFormat="1" applyFont="1" applyFill="1" applyBorder="1" applyAlignment="1">
      <alignment horizontal="center" vertical="top" wrapText="1"/>
    </xf>
    <xf numFmtId="168" fontId="17" fillId="7" borderId="3" xfId="0" applyNumberFormat="1" applyFont="1" applyFill="1" applyBorder="1" applyAlignment="1">
      <alignment horizontal="center" vertical="top" wrapText="1"/>
    </xf>
    <xf numFmtId="49" fontId="17" fillId="7" borderId="3" xfId="0" applyNumberFormat="1" applyFont="1" applyFill="1" applyBorder="1" applyAlignment="1">
      <alignment vertical="top" wrapText="1"/>
    </xf>
    <xf numFmtId="168" fontId="17" fillId="7" borderId="3" xfId="0" applyNumberFormat="1" applyFont="1" applyFill="1" applyBorder="1" applyAlignment="1">
      <alignment horizontal="left" vertical="top" wrapText="1"/>
    </xf>
    <xf numFmtId="49" fontId="17" fillId="7" borderId="3" xfId="0" applyNumberFormat="1" applyFont="1" applyFill="1" applyBorder="1"/>
    <xf numFmtId="0" fontId="17" fillId="7" borderId="3" xfId="0" applyFont="1" applyFill="1" applyBorder="1" applyAlignment="1">
      <alignment horizontal="left" vertical="top" wrapText="1"/>
    </xf>
    <xf numFmtId="166" fontId="17" fillId="7" borderId="3" xfId="0" applyNumberFormat="1" applyFont="1" applyFill="1" applyBorder="1" applyAlignment="1">
      <alignment horizontal="left" vertical="top" wrapText="1" shrinkToFit="1"/>
    </xf>
    <xf numFmtId="49" fontId="17" fillId="7" borderId="3" xfId="0" applyNumberFormat="1" applyFont="1" applyFill="1" applyBorder="1" applyAlignment="1">
      <alignment horizontal="left" vertical="top" wrapText="1"/>
    </xf>
    <xf numFmtId="0" fontId="17" fillId="7" borderId="3" xfId="2" applyNumberFormat="1" applyFont="1" applyFill="1" applyBorder="1" applyAlignment="1" applyProtection="1">
      <alignment horizontal="left" vertical="top" wrapText="1"/>
      <protection hidden="1"/>
    </xf>
    <xf numFmtId="168" fontId="20" fillId="2" borderId="3" xfId="0" applyNumberFormat="1" applyFont="1" applyFill="1" applyBorder="1" applyAlignment="1">
      <alignment horizontal="left" vertical="top" wrapText="1"/>
    </xf>
    <xf numFmtId="168" fontId="9" fillId="3" borderId="3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top" wrapText="1"/>
    </xf>
    <xf numFmtId="167" fontId="17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0" fontId="8" fillId="0" borderId="0" xfId="2" applyFont="1" applyAlignment="1">
      <alignment vertical="top"/>
    </xf>
    <xf numFmtId="0" fontId="7" fillId="0" borderId="3" xfId="2" applyNumberFormat="1" applyFont="1" applyFill="1" applyBorder="1" applyAlignment="1" applyProtection="1">
      <alignment vertical="top" wrapText="1"/>
      <protection hidden="1"/>
    </xf>
    <xf numFmtId="0" fontId="7" fillId="0" borderId="0" xfId="2" applyFont="1" applyAlignment="1">
      <alignment vertical="top"/>
    </xf>
    <xf numFmtId="0" fontId="8" fillId="4" borderId="3" xfId="2" applyNumberFormat="1" applyFont="1" applyFill="1" applyBorder="1" applyAlignment="1" applyProtection="1">
      <alignment vertical="top" wrapText="1"/>
      <protection hidden="1"/>
    </xf>
    <xf numFmtId="0" fontId="8" fillId="4" borderId="0" xfId="2" applyFont="1" applyFill="1" applyAlignment="1">
      <alignment vertical="top"/>
    </xf>
    <xf numFmtId="0" fontId="8" fillId="0" borderId="3" xfId="3" applyFont="1" applyBorder="1" applyAlignment="1">
      <alignment vertical="top" wrapText="1"/>
    </xf>
    <xf numFmtId="0" fontId="8" fillId="10" borderId="3" xfId="3" applyFont="1" applyFill="1" applyBorder="1" applyAlignment="1">
      <alignment vertical="top" wrapText="1"/>
    </xf>
    <xf numFmtId="0" fontId="8" fillId="10" borderId="3" xfId="3" applyFont="1" applyFill="1" applyBorder="1" applyAlignment="1">
      <alignment horizontal="center" vertical="top"/>
    </xf>
    <xf numFmtId="49" fontId="8" fillId="10" borderId="3" xfId="3" applyNumberFormat="1" applyFont="1" applyFill="1" applyBorder="1" applyAlignment="1">
      <alignment horizontal="center" vertical="top"/>
    </xf>
    <xf numFmtId="0" fontId="8" fillId="0" borderId="0" xfId="3" applyFont="1" applyFill="1" applyBorder="1" applyAlignment="1">
      <alignment vertical="top"/>
    </xf>
    <xf numFmtId="0" fontId="8" fillId="0" borderId="3" xfId="3" applyFont="1" applyFill="1" applyBorder="1" applyAlignment="1">
      <alignment vertical="top" wrapText="1"/>
    </xf>
    <xf numFmtId="0" fontId="8" fillId="11" borderId="3" xfId="3" applyFont="1" applyFill="1" applyBorder="1" applyAlignment="1">
      <alignment vertical="top" wrapText="1"/>
    </xf>
    <xf numFmtId="49" fontId="8" fillId="11" borderId="3" xfId="3" applyNumberFormat="1" applyFont="1" applyFill="1" applyBorder="1" applyAlignment="1">
      <alignment horizontal="center" vertical="top"/>
    </xf>
    <xf numFmtId="0" fontId="8" fillId="7" borderId="3" xfId="3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vertical="top" wrapText="1"/>
    </xf>
    <xf numFmtId="0" fontId="8" fillId="0" borderId="0" xfId="3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7" fillId="4" borderId="0" xfId="2" applyFont="1" applyFill="1" applyAlignment="1">
      <alignment vertical="top"/>
    </xf>
    <xf numFmtId="0" fontId="7" fillId="0" borderId="3" xfId="3" applyFont="1" applyFill="1" applyBorder="1" applyAlignment="1">
      <alignment vertical="top" wrapText="1"/>
    </xf>
    <xf numFmtId="0" fontId="23" fillId="4" borderId="3" xfId="3" applyFont="1" applyFill="1" applyBorder="1" applyAlignment="1">
      <alignment vertical="top" wrapText="1"/>
    </xf>
    <xf numFmtId="49" fontId="8" fillId="4" borderId="3" xfId="3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/>
    </xf>
    <xf numFmtId="49" fontId="8" fillId="0" borderId="3" xfId="0" applyNumberFormat="1" applyFont="1" applyFill="1" applyBorder="1" applyAlignment="1">
      <alignment horizontal="center" vertical="top"/>
    </xf>
    <xf numFmtId="0" fontId="8" fillId="11" borderId="3" xfId="0" applyFont="1" applyFill="1" applyBorder="1" applyAlignment="1">
      <alignment horizontal="left" vertical="top" wrapText="1"/>
    </xf>
    <xf numFmtId="0" fontId="8" fillId="11" borderId="3" xfId="0" applyFont="1" applyFill="1" applyBorder="1" applyAlignment="1">
      <alignment horizontal="center" vertical="top"/>
    </xf>
    <xf numFmtId="0" fontId="8" fillId="11" borderId="3" xfId="2" applyNumberFormat="1" applyFont="1" applyFill="1" applyBorder="1" applyAlignment="1" applyProtection="1">
      <alignment horizontal="center" vertical="top" wrapText="1"/>
      <protection hidden="1"/>
    </xf>
    <xf numFmtId="0" fontId="8" fillId="10" borderId="3" xfId="2" applyNumberFormat="1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vertical="top" wrapText="1"/>
    </xf>
    <xf numFmtId="0" fontId="8" fillId="7" borderId="3" xfId="3" applyFont="1" applyFill="1" applyBorder="1" applyAlignment="1">
      <alignment vertical="top" wrapText="1"/>
    </xf>
    <xf numFmtId="0" fontId="8" fillId="0" borderId="3" xfId="2" applyNumberFormat="1" applyFont="1" applyFill="1" applyBorder="1" applyAlignment="1" applyProtection="1">
      <alignment vertical="top" wrapText="1"/>
      <protection hidden="1"/>
    </xf>
    <xf numFmtId="0" fontId="8" fillId="0" borderId="0" xfId="2" applyFont="1" applyFill="1" applyAlignment="1">
      <alignment vertical="top"/>
    </xf>
    <xf numFmtId="0" fontId="8" fillId="0" borderId="3" xfId="3" applyFont="1" applyFill="1" applyBorder="1" applyAlignment="1">
      <alignment horizontal="left" vertical="top" wrapText="1"/>
    </xf>
    <xf numFmtId="0" fontId="8" fillId="12" borderId="3" xfId="3" applyFont="1" applyFill="1" applyBorder="1" applyAlignment="1">
      <alignment vertical="top" wrapText="1"/>
    </xf>
    <xf numFmtId="0" fontId="8" fillId="12" borderId="3" xfId="2" applyNumberFormat="1" applyFont="1" applyFill="1" applyBorder="1" applyAlignment="1" applyProtection="1">
      <alignment horizontal="center" vertical="top" wrapText="1"/>
      <protection hidden="1"/>
    </xf>
    <xf numFmtId="0" fontId="8" fillId="10" borderId="3" xfId="2" applyNumberFormat="1" applyFont="1" applyFill="1" applyBorder="1" applyAlignment="1" applyProtection="1">
      <alignment vertical="top" wrapText="1"/>
      <protection hidden="1"/>
    </xf>
    <xf numFmtId="0" fontId="8" fillId="10" borderId="3" xfId="3" applyFont="1" applyFill="1" applyBorder="1" applyAlignment="1">
      <alignment horizontal="left" vertical="top" wrapText="1"/>
    </xf>
    <xf numFmtId="49" fontId="8" fillId="12" borderId="3" xfId="3" applyNumberFormat="1" applyFont="1" applyFill="1" applyBorder="1" applyAlignment="1">
      <alignment horizontal="center" vertical="top"/>
    </xf>
    <xf numFmtId="0" fontId="8" fillId="0" borderId="8" xfId="3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/>
    </xf>
    <xf numFmtId="166" fontId="4" fillId="0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/>
    <xf numFmtId="166" fontId="5" fillId="2" borderId="3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/>
    <xf numFmtId="0" fontId="25" fillId="0" borderId="3" xfId="3" applyFont="1" applyFill="1" applyBorder="1" applyAlignment="1">
      <alignment horizontal="center" vertical="top"/>
    </xf>
    <xf numFmtId="49" fontId="4" fillId="7" borderId="3" xfId="0" applyNumberFormat="1" applyFont="1" applyFill="1" applyBorder="1" applyAlignment="1">
      <alignment vertical="top" wrapText="1"/>
    </xf>
    <xf numFmtId="166" fontId="4" fillId="7" borderId="3" xfId="0" applyNumberFormat="1" applyFont="1" applyFill="1" applyBorder="1" applyAlignment="1">
      <alignment horizontal="left" vertical="top" wrapText="1" shrinkToFit="1"/>
    </xf>
    <xf numFmtId="0" fontId="4" fillId="7" borderId="3" xfId="0" applyFont="1" applyFill="1" applyBorder="1" applyAlignment="1">
      <alignment horizontal="left" vertical="top" wrapText="1"/>
    </xf>
    <xf numFmtId="0" fontId="4" fillId="0" borderId="3" xfId="2" applyNumberFormat="1" applyFont="1" applyFill="1" applyBorder="1" applyAlignment="1" applyProtection="1">
      <alignment horizontal="left" vertical="top" wrapText="1"/>
      <protection hidden="1"/>
    </xf>
    <xf numFmtId="167" fontId="9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49" fontId="20" fillId="2" borderId="3" xfId="1" applyNumberFormat="1" applyFont="1" applyFill="1" applyBorder="1" applyAlignment="1">
      <alignment horizontal="center" vertical="top" wrapText="1"/>
    </xf>
    <xf numFmtId="167" fontId="20" fillId="2" borderId="3" xfId="1" applyNumberFormat="1" applyFont="1" applyFill="1" applyBorder="1" applyAlignment="1">
      <alignment horizontal="center" vertical="top" wrapText="1"/>
    </xf>
    <xf numFmtId="0" fontId="20" fillId="2" borderId="3" xfId="1" applyNumberFormat="1" applyFont="1" applyFill="1" applyBorder="1" applyAlignment="1">
      <alignment horizontal="center" vertical="top" wrapText="1"/>
    </xf>
    <xf numFmtId="0" fontId="20" fillId="2" borderId="3" xfId="1" applyNumberFormat="1" applyFont="1" applyFill="1" applyBorder="1" applyAlignment="1">
      <alignment horizontal="left" vertical="top" wrapText="1"/>
    </xf>
    <xf numFmtId="49" fontId="9" fillId="3" borderId="3" xfId="1" applyNumberFormat="1" applyFont="1" applyFill="1" applyBorder="1" applyAlignment="1">
      <alignment horizontal="center" vertical="top" wrapText="1"/>
    </xf>
    <xf numFmtId="167" fontId="9" fillId="3" borderId="3" xfId="1" applyNumberFormat="1" applyFont="1" applyFill="1" applyBorder="1" applyAlignment="1">
      <alignment horizontal="center" vertical="top" wrapText="1"/>
    </xf>
    <xf numFmtId="0" fontId="9" fillId="3" borderId="3" xfId="1" applyNumberFormat="1" applyFont="1" applyFill="1" applyBorder="1" applyAlignment="1">
      <alignment horizontal="center" vertical="top" wrapText="1"/>
    </xf>
    <xf numFmtId="0" fontId="9" fillId="3" borderId="3" xfId="1" applyNumberFormat="1" applyFont="1" applyFill="1" applyBorder="1" applyAlignment="1">
      <alignment horizontal="left" vertical="top" wrapText="1"/>
    </xf>
    <xf numFmtId="49" fontId="9" fillId="5" borderId="3" xfId="1" applyNumberFormat="1" applyFont="1" applyFill="1" applyBorder="1" applyAlignment="1">
      <alignment horizontal="center" vertical="top" wrapText="1"/>
    </xf>
    <xf numFmtId="167" fontId="9" fillId="5" borderId="3" xfId="1" applyNumberFormat="1" applyFont="1" applyFill="1" applyBorder="1" applyAlignment="1">
      <alignment horizontal="center" vertical="top" wrapText="1"/>
    </xf>
    <xf numFmtId="0" fontId="9" fillId="5" borderId="3" xfId="1" applyNumberFormat="1" applyFont="1" applyFill="1" applyBorder="1" applyAlignment="1">
      <alignment horizontal="center" vertical="top" wrapText="1"/>
    </xf>
    <xf numFmtId="0" fontId="9" fillId="5" borderId="3" xfId="1" applyNumberFormat="1" applyFont="1" applyFill="1" applyBorder="1" applyAlignment="1">
      <alignment horizontal="left" vertical="top" wrapText="1"/>
    </xf>
    <xf numFmtId="49" fontId="10" fillId="6" borderId="3" xfId="0" applyNumberFormat="1" applyFont="1" applyFill="1" applyBorder="1" applyAlignment="1">
      <alignment horizontal="center" vertical="top"/>
    </xf>
    <xf numFmtId="49" fontId="10" fillId="6" borderId="3" xfId="0" applyNumberFormat="1" applyFont="1" applyFill="1" applyBorder="1" applyAlignment="1">
      <alignment horizontal="left" vertical="top" wrapText="1"/>
    </xf>
    <xf numFmtId="166" fontId="10" fillId="6" borderId="3" xfId="0" applyNumberFormat="1" applyFont="1" applyFill="1" applyBorder="1" applyAlignment="1">
      <alignment horizontal="left" vertical="top" wrapText="1"/>
    </xf>
    <xf numFmtId="0" fontId="9" fillId="3" borderId="3" xfId="2" applyNumberFormat="1" applyFont="1" applyFill="1" applyBorder="1" applyAlignment="1" applyProtection="1">
      <alignment horizontal="left" vertical="top" wrapText="1"/>
      <protection hidden="1"/>
    </xf>
    <xf numFmtId="168" fontId="5" fillId="2" borderId="3" xfId="0" applyNumberFormat="1" applyFont="1" applyFill="1" applyBorder="1" applyAlignment="1">
      <alignment horizontal="left" vertical="top" wrapText="1"/>
    </xf>
    <xf numFmtId="0" fontId="3" fillId="3" borderId="3" xfId="2" applyNumberFormat="1" applyFont="1" applyFill="1" applyBorder="1" applyAlignment="1" applyProtection="1">
      <alignment horizontal="left" vertical="top" wrapText="1"/>
      <protection hidden="1"/>
    </xf>
    <xf numFmtId="0" fontId="3" fillId="5" borderId="3" xfId="1" applyNumberFormat="1" applyFont="1" applyFill="1" applyBorder="1" applyAlignment="1">
      <alignment horizontal="left" vertical="top" wrapText="1"/>
    </xf>
    <xf numFmtId="168" fontId="4" fillId="0" borderId="3" xfId="0" applyNumberFormat="1" applyFont="1" applyFill="1" applyBorder="1" applyAlignment="1">
      <alignment horizontal="left" vertical="top" wrapText="1"/>
    </xf>
    <xf numFmtId="164" fontId="20" fillId="2" borderId="3" xfId="1" applyFont="1" applyFill="1" applyBorder="1" applyAlignment="1">
      <alignment horizontal="center" vertical="top" wrapText="1"/>
    </xf>
    <xf numFmtId="164" fontId="20" fillId="2" borderId="3" xfId="1" applyFont="1" applyFill="1" applyBorder="1" applyAlignment="1">
      <alignment horizontal="left" vertical="top" wrapText="1"/>
    </xf>
    <xf numFmtId="164" fontId="5" fillId="2" borderId="3" xfId="1" applyFont="1" applyFill="1" applyBorder="1" applyAlignment="1">
      <alignment horizontal="left" vertical="top" wrapText="1"/>
    </xf>
    <xf numFmtId="168" fontId="3" fillId="3" borderId="3" xfId="0" applyNumberFormat="1" applyFont="1" applyFill="1" applyBorder="1" applyAlignment="1">
      <alignment horizontal="left" vertical="top" wrapText="1"/>
    </xf>
    <xf numFmtId="49" fontId="17" fillId="9" borderId="3" xfId="0" applyNumberFormat="1" applyFont="1" applyFill="1" applyBorder="1" applyAlignment="1">
      <alignment horizontal="center" vertical="top" wrapText="1"/>
    </xf>
    <xf numFmtId="0" fontId="17" fillId="9" borderId="3" xfId="0" applyNumberFormat="1" applyFont="1" applyFill="1" applyBorder="1" applyAlignment="1">
      <alignment horizontal="left" vertical="top" wrapText="1"/>
    </xf>
    <xf numFmtId="0" fontId="17" fillId="0" borderId="3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center" vertical="top" wrapText="1"/>
    </xf>
    <xf numFmtId="167" fontId="9" fillId="5" borderId="3" xfId="0" applyNumberFormat="1" applyFont="1" applyFill="1" applyBorder="1" applyAlignment="1">
      <alignment horizontal="center" vertical="top" wrapText="1"/>
    </xf>
    <xf numFmtId="168" fontId="9" fillId="5" borderId="3" xfId="0" applyNumberFormat="1" applyFont="1" applyFill="1" applyBorder="1" applyAlignment="1">
      <alignment horizontal="center" vertical="top" wrapText="1"/>
    </xf>
    <xf numFmtId="168" fontId="9" fillId="5" borderId="3" xfId="0" applyNumberFormat="1" applyFont="1" applyFill="1" applyBorder="1" applyAlignment="1">
      <alignment horizontal="left" vertical="top" wrapText="1"/>
    </xf>
    <xf numFmtId="49" fontId="3" fillId="5" borderId="3" xfId="0" applyNumberFormat="1" applyFont="1" applyFill="1" applyBorder="1" applyAlignment="1">
      <alignment horizontal="center" vertical="top"/>
    </xf>
    <xf numFmtId="168" fontId="3" fillId="5" borderId="3" xfId="0" applyNumberFormat="1" applyFont="1" applyFill="1" applyBorder="1" applyAlignment="1">
      <alignment horizontal="left" vertical="top" wrapText="1"/>
    </xf>
    <xf numFmtId="49" fontId="21" fillId="5" borderId="3" xfId="0" applyNumberFormat="1" applyFont="1" applyFill="1" applyBorder="1" applyAlignment="1">
      <alignment horizontal="center" vertical="top" wrapText="1"/>
    </xf>
    <xf numFmtId="167" fontId="21" fillId="5" borderId="3" xfId="0" applyNumberFormat="1" applyFont="1" applyFill="1" applyBorder="1" applyAlignment="1">
      <alignment horizontal="center" vertical="top" wrapText="1"/>
    </xf>
    <xf numFmtId="168" fontId="21" fillId="5" borderId="3" xfId="0" applyNumberFormat="1" applyFont="1" applyFill="1" applyBorder="1" applyAlignment="1">
      <alignment horizontal="center" vertical="top" wrapText="1"/>
    </xf>
    <xf numFmtId="168" fontId="21" fillId="5" borderId="3" xfId="0" applyNumberFormat="1" applyFont="1" applyFill="1" applyBorder="1" applyAlignment="1">
      <alignment horizontal="left" vertical="top" wrapText="1"/>
    </xf>
    <xf numFmtId="49" fontId="10" fillId="5" borderId="3" xfId="0" applyNumberFormat="1" applyFont="1" applyFill="1" applyBorder="1" applyAlignment="1">
      <alignment horizontal="center" vertical="top"/>
    </xf>
    <xf numFmtId="168" fontId="10" fillId="5" borderId="3" xfId="0" applyNumberFormat="1" applyFont="1" applyFill="1" applyBorder="1" applyAlignment="1">
      <alignment horizontal="left" vertical="top" wrapText="1"/>
    </xf>
    <xf numFmtId="49" fontId="21" fillId="5" borderId="3" xfId="0" applyNumberFormat="1" applyFont="1" applyFill="1" applyBorder="1" applyAlignment="1">
      <alignment horizontal="left" vertical="top" wrapText="1"/>
    </xf>
    <xf numFmtId="49" fontId="10" fillId="5" borderId="3" xfId="0" applyNumberFormat="1" applyFont="1" applyFill="1" applyBorder="1" applyAlignment="1">
      <alignment horizontal="center" vertical="top" wrapText="1"/>
    </xf>
    <xf numFmtId="49" fontId="10" fillId="5" borderId="3" xfId="0" applyNumberFormat="1" applyFont="1" applyFill="1" applyBorder="1" applyAlignment="1">
      <alignment horizontal="left" vertical="top" wrapText="1"/>
    </xf>
    <xf numFmtId="166" fontId="4" fillId="7" borderId="3" xfId="0" applyNumberFormat="1" applyFont="1" applyFill="1" applyBorder="1" applyAlignment="1">
      <alignment horizontal="left" vertical="top" wrapText="1"/>
    </xf>
    <xf numFmtId="49" fontId="22" fillId="5" borderId="3" xfId="0" applyNumberFormat="1" applyFont="1" applyFill="1" applyBorder="1" applyAlignment="1">
      <alignment horizontal="center" vertical="top" wrapText="1"/>
    </xf>
    <xf numFmtId="167" fontId="22" fillId="5" borderId="3" xfId="0" applyNumberFormat="1" applyFont="1" applyFill="1" applyBorder="1" applyAlignment="1">
      <alignment horizontal="center" vertical="top" wrapText="1"/>
    </xf>
    <xf numFmtId="168" fontId="22" fillId="5" borderId="3" xfId="0" applyNumberFormat="1" applyFont="1" applyFill="1" applyBorder="1" applyAlignment="1">
      <alignment horizontal="center" vertical="top" wrapText="1"/>
    </xf>
    <xf numFmtId="49" fontId="22" fillId="5" borderId="3" xfId="0" applyNumberFormat="1" applyFont="1" applyFill="1" applyBorder="1" applyAlignment="1">
      <alignment horizontal="left" vertical="top" wrapText="1"/>
    </xf>
    <xf numFmtId="49" fontId="12" fillId="5" borderId="3" xfId="0" applyNumberFormat="1" applyFont="1" applyFill="1" applyBorder="1" applyAlignment="1">
      <alignment horizontal="left" vertical="top" wrapText="1"/>
    </xf>
    <xf numFmtId="49" fontId="17" fillId="5" borderId="3" xfId="0" applyNumberFormat="1" applyFont="1" applyFill="1" applyBorder="1" applyAlignment="1">
      <alignment horizontal="center" vertical="top" wrapText="1"/>
    </xf>
    <xf numFmtId="167" fontId="17" fillId="5" borderId="3" xfId="0" applyNumberFormat="1" applyFont="1" applyFill="1" applyBorder="1" applyAlignment="1">
      <alignment horizontal="center" vertical="top" wrapText="1"/>
    </xf>
    <xf numFmtId="168" fontId="17" fillId="5" borderId="3" xfId="0" applyNumberFormat="1" applyFont="1" applyFill="1" applyBorder="1" applyAlignment="1">
      <alignment horizontal="center" vertical="top" wrapText="1"/>
    </xf>
    <xf numFmtId="49" fontId="17" fillId="5" borderId="3" xfId="0" applyNumberFormat="1" applyFont="1" applyFill="1" applyBorder="1" applyAlignment="1">
      <alignment horizontal="left" vertical="top" wrapText="1"/>
    </xf>
    <xf numFmtId="49" fontId="4" fillId="5" borderId="3" xfId="0" applyNumberFormat="1" applyFont="1" applyFill="1" applyBorder="1" applyAlignment="1">
      <alignment horizontal="left" vertical="top" wrapText="1"/>
    </xf>
    <xf numFmtId="166" fontId="4" fillId="5" borderId="3" xfId="0" applyNumberFormat="1" applyFont="1" applyFill="1" applyBorder="1" applyAlignment="1">
      <alignment horizontal="left" vertical="top" wrapText="1"/>
    </xf>
    <xf numFmtId="49" fontId="17" fillId="7" borderId="3" xfId="0" applyNumberFormat="1" applyFont="1" applyFill="1" applyBorder="1" applyAlignment="1">
      <alignment vertical="top"/>
    </xf>
    <xf numFmtId="49" fontId="20" fillId="2" borderId="3" xfId="0" applyNumberFormat="1" applyFont="1" applyFill="1" applyBorder="1" applyAlignment="1">
      <alignment horizontal="center" vertical="top" wrapText="1" shrinkToFit="1"/>
    </xf>
    <xf numFmtId="167" fontId="20" fillId="2" borderId="3" xfId="0" applyNumberFormat="1" applyFont="1" applyFill="1" applyBorder="1" applyAlignment="1">
      <alignment horizontal="center" vertical="top" wrapText="1" shrinkToFit="1"/>
    </xf>
    <xf numFmtId="168" fontId="20" fillId="2" borderId="3" xfId="0" applyNumberFormat="1" applyFont="1" applyFill="1" applyBorder="1" applyAlignment="1">
      <alignment horizontal="center" vertical="top" wrapText="1" shrinkToFit="1"/>
    </xf>
    <xf numFmtId="168" fontId="20" fillId="2" borderId="3" xfId="0" applyNumberFormat="1" applyFont="1" applyFill="1" applyBorder="1" applyAlignment="1">
      <alignment horizontal="left" vertical="top" wrapText="1" shrinkToFit="1"/>
    </xf>
    <xf numFmtId="49" fontId="5" fillId="2" borderId="3" xfId="0" applyNumberFormat="1" applyFont="1" applyFill="1" applyBorder="1" applyAlignment="1">
      <alignment horizontal="center" vertical="top" wrapText="1" shrinkToFit="1"/>
    </xf>
    <xf numFmtId="168" fontId="5" fillId="2" borderId="3" xfId="0" applyNumberFormat="1" applyFont="1" applyFill="1" applyBorder="1" applyAlignment="1">
      <alignment horizontal="left" vertical="top" wrapText="1" shrinkToFit="1"/>
    </xf>
    <xf numFmtId="168" fontId="5" fillId="2" borderId="3" xfId="0" applyNumberFormat="1" applyFont="1" applyFill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horizontal="center" vertical="top" wrapText="1"/>
    </xf>
    <xf numFmtId="168" fontId="3" fillId="3" borderId="3" xfId="0" applyNumberFormat="1" applyFont="1" applyFill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49" fontId="16" fillId="6" borderId="3" xfId="0" applyNumberFormat="1" applyFont="1" applyFill="1" applyBorder="1" applyAlignment="1">
      <alignment horizontal="center" vertical="top"/>
    </xf>
    <xf numFmtId="1" fontId="16" fillId="6" borderId="3" xfId="0" applyNumberFormat="1" applyFont="1" applyFill="1" applyBorder="1" applyAlignment="1">
      <alignment horizontal="center" vertical="top"/>
    </xf>
    <xf numFmtId="49" fontId="5" fillId="2" borderId="3" xfId="4" applyNumberFormat="1" applyFont="1" applyFill="1" applyBorder="1" applyAlignment="1">
      <alignment horizontal="center" vertical="top"/>
    </xf>
    <xf numFmtId="49" fontId="3" fillId="3" borderId="3" xfId="4" applyNumberFormat="1" applyFont="1" applyFill="1" applyBorder="1" applyAlignment="1">
      <alignment horizontal="center" vertical="top"/>
    </xf>
    <xf numFmtId="49" fontId="10" fillId="6" borderId="3" xfId="4" applyNumberFormat="1" applyFont="1" applyFill="1" applyBorder="1" applyAlignment="1">
      <alignment horizontal="center" vertical="top"/>
    </xf>
    <xf numFmtId="49" fontId="4" fillId="0" borderId="3" xfId="4" applyNumberFormat="1" applyFont="1" applyFill="1" applyBorder="1" applyAlignment="1">
      <alignment horizontal="center" vertical="top"/>
    </xf>
    <xf numFmtId="49" fontId="17" fillId="0" borderId="3" xfId="1" applyNumberFormat="1" applyFont="1" applyFill="1" applyBorder="1" applyAlignment="1">
      <alignment horizontal="center" vertical="top"/>
    </xf>
    <xf numFmtId="0" fontId="9" fillId="3" borderId="3" xfId="0" applyNumberFormat="1" applyFont="1" applyFill="1" applyBorder="1" applyAlignment="1">
      <alignment horizontal="center" vertical="top" wrapText="1"/>
    </xf>
    <xf numFmtId="0" fontId="9" fillId="3" borderId="3" xfId="0" applyNumberFormat="1" applyFont="1" applyFill="1" applyBorder="1" applyAlignment="1">
      <alignment horizontal="left" vertical="top" wrapText="1"/>
    </xf>
    <xf numFmtId="49" fontId="17" fillId="0" borderId="3" xfId="0" applyNumberFormat="1" applyFont="1" applyFill="1" applyBorder="1" applyAlignment="1">
      <alignment horizontal="left" vertical="top" wrapText="1"/>
    </xf>
    <xf numFmtId="166" fontId="3" fillId="3" borderId="3" xfId="0" applyNumberFormat="1" applyFont="1" applyFill="1" applyBorder="1" applyAlignment="1">
      <alignment horizontal="left" vertical="top" wrapText="1"/>
    </xf>
    <xf numFmtId="166" fontId="10" fillId="5" borderId="3" xfId="0" applyNumberFormat="1" applyFont="1" applyFill="1" applyBorder="1" applyAlignment="1">
      <alignment horizontal="left" vertical="top" wrapText="1"/>
    </xf>
    <xf numFmtId="0" fontId="4" fillId="5" borderId="3" xfId="0" applyNumberFormat="1" applyFont="1" applyFill="1" applyBorder="1" applyAlignment="1">
      <alignment horizontal="left" vertical="top" wrapText="1"/>
    </xf>
    <xf numFmtId="168" fontId="17" fillId="5" borderId="3" xfId="0" applyNumberFormat="1" applyFont="1" applyFill="1" applyBorder="1" applyAlignment="1">
      <alignment horizontal="left" vertical="top" wrapText="1"/>
    </xf>
    <xf numFmtId="168" fontId="4" fillId="5" borderId="3" xfId="0" applyNumberFormat="1" applyFont="1" applyFill="1" applyBorder="1" applyAlignment="1">
      <alignment horizontal="left" vertical="top" wrapText="1"/>
    </xf>
    <xf numFmtId="0" fontId="4" fillId="7" borderId="3" xfId="3" applyFont="1" applyFill="1" applyBorder="1" applyAlignment="1">
      <alignment vertical="top" wrapText="1"/>
    </xf>
    <xf numFmtId="0" fontId="4" fillId="0" borderId="3" xfId="3" applyFont="1" applyFill="1" applyBorder="1" applyAlignment="1">
      <alignment vertical="top" wrapText="1"/>
    </xf>
    <xf numFmtId="168" fontId="3" fillId="4" borderId="3" xfId="0" applyNumberFormat="1" applyFont="1" applyFill="1" applyBorder="1" applyAlignment="1">
      <alignment horizontal="left" vertical="top" wrapText="1"/>
    </xf>
    <xf numFmtId="0" fontId="4" fillId="5" borderId="3" xfId="3" applyFont="1" applyFill="1" applyBorder="1" applyAlignment="1">
      <alignment vertical="top" wrapText="1"/>
    </xf>
    <xf numFmtId="166" fontId="3" fillId="3" borderId="3" xfId="2" applyNumberFormat="1" applyFont="1" applyFill="1" applyBorder="1" applyAlignment="1" applyProtection="1">
      <alignment horizontal="left" vertical="top" wrapText="1"/>
      <protection hidden="1"/>
    </xf>
    <xf numFmtId="166" fontId="4" fillId="7" borderId="3" xfId="0" applyNumberFormat="1" applyFont="1" applyFill="1" applyBorder="1" applyAlignment="1">
      <alignment vertical="top" wrapText="1"/>
    </xf>
    <xf numFmtId="0" fontId="5" fillId="2" borderId="3" xfId="1" applyNumberFormat="1" applyFont="1" applyFill="1" applyBorder="1" applyAlignment="1">
      <alignment horizontal="left" vertical="top" wrapText="1"/>
    </xf>
    <xf numFmtId="0" fontId="3" fillId="3" borderId="3" xfId="1" applyNumberFormat="1" applyFont="1" applyFill="1" applyBorder="1" applyAlignment="1">
      <alignment horizontal="left" vertical="top" wrapText="1"/>
    </xf>
    <xf numFmtId="0" fontId="4" fillId="7" borderId="3" xfId="2" applyNumberFormat="1" applyFont="1" applyFill="1" applyBorder="1" applyAlignment="1" applyProtection="1">
      <alignment horizontal="left" vertical="top" wrapText="1"/>
      <protection hidden="1"/>
    </xf>
    <xf numFmtId="0" fontId="3" fillId="3" borderId="3" xfId="0" applyNumberFormat="1" applyFont="1" applyFill="1" applyBorder="1" applyAlignment="1">
      <alignment horizontal="left" vertical="top" wrapText="1"/>
    </xf>
    <xf numFmtId="168" fontId="9" fillId="0" borderId="3" xfId="0" applyNumberFormat="1" applyFont="1" applyFill="1" applyBorder="1" applyAlignment="1">
      <alignment horizontal="center" vertical="top" wrapText="1"/>
    </xf>
    <xf numFmtId="168" fontId="9" fillId="0" borderId="3" xfId="0" applyNumberFormat="1" applyFont="1" applyFill="1" applyBorder="1" applyAlignment="1">
      <alignment horizontal="left" vertical="top" wrapText="1"/>
    </xf>
    <xf numFmtId="168" fontId="3" fillId="0" borderId="3" xfId="0" applyNumberFormat="1" applyFont="1" applyFill="1" applyBorder="1" applyAlignment="1">
      <alignment horizontal="left" vertical="top" wrapText="1"/>
    </xf>
    <xf numFmtId="0" fontId="4" fillId="4" borderId="3" xfId="2" applyNumberFormat="1" applyFont="1" applyFill="1" applyBorder="1" applyAlignment="1" applyProtection="1">
      <alignment horizontal="left" vertical="top" wrapText="1"/>
      <protection hidden="1"/>
    </xf>
    <xf numFmtId="167" fontId="3" fillId="3" borderId="3" xfId="0" applyNumberFormat="1" applyFont="1" applyFill="1" applyBorder="1" applyAlignment="1">
      <alignment horizontal="center" vertical="top" wrapText="1"/>
    </xf>
    <xf numFmtId="49" fontId="17" fillId="4" borderId="3" xfId="0" applyNumberFormat="1" applyFont="1" applyFill="1" applyBorder="1" applyAlignment="1">
      <alignment horizontal="center" vertical="top" wrapText="1"/>
    </xf>
    <xf numFmtId="0" fontId="17" fillId="4" borderId="3" xfId="2" applyNumberFormat="1" applyFont="1" applyFill="1" applyBorder="1" applyAlignment="1" applyProtection="1">
      <alignment horizontal="left" vertical="top" wrapText="1"/>
      <protection hidden="1"/>
    </xf>
    <xf numFmtId="49" fontId="3" fillId="4" borderId="3" xfId="0" applyNumberFormat="1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/>
    </xf>
    <xf numFmtId="0" fontId="4" fillId="4" borderId="0" xfId="0" applyNumberFormat="1" applyFont="1" applyFill="1" applyAlignment="1">
      <alignment vertical="top"/>
    </xf>
    <xf numFmtId="49" fontId="4" fillId="4" borderId="0" xfId="0" applyNumberFormat="1" applyFont="1" applyFill="1"/>
    <xf numFmtId="0" fontId="4" fillId="0" borderId="3" xfId="3" applyFont="1" applyBorder="1" applyAlignment="1">
      <alignment vertical="top" wrapText="1"/>
    </xf>
    <xf numFmtId="0" fontId="3" fillId="4" borderId="3" xfId="2" applyNumberFormat="1" applyFont="1" applyFill="1" applyBorder="1" applyAlignment="1" applyProtection="1">
      <alignment horizontal="left" vertical="top" wrapText="1"/>
      <protection hidden="1"/>
    </xf>
    <xf numFmtId="166" fontId="4" fillId="0" borderId="0" xfId="0" applyNumberFormat="1" applyFont="1" applyFill="1" applyAlignment="1">
      <alignment vertical="top" wrapText="1"/>
    </xf>
    <xf numFmtId="166" fontId="4" fillId="0" borderId="0" xfId="0" applyNumberFormat="1" applyFont="1" applyFill="1" applyAlignment="1">
      <alignment vertical="top"/>
    </xf>
    <xf numFmtId="49" fontId="5" fillId="2" borderId="3" xfId="1" applyNumberFormat="1" applyFont="1" applyFill="1" applyBorder="1" applyAlignment="1">
      <alignment horizontal="center" vertical="top" wrapText="1"/>
    </xf>
    <xf numFmtId="167" fontId="5" fillId="2" borderId="3" xfId="1" applyNumberFormat="1" applyFont="1" applyFill="1" applyBorder="1" applyAlignment="1">
      <alignment horizontal="center" vertical="top" wrapText="1"/>
    </xf>
    <xf numFmtId="0" fontId="5" fillId="2" borderId="3" xfId="1" applyNumberFormat="1" applyFont="1" applyFill="1" applyBorder="1" applyAlignment="1">
      <alignment horizontal="center" vertical="top" wrapText="1"/>
    </xf>
    <xf numFmtId="49" fontId="3" fillId="3" borderId="3" xfId="1" applyNumberFormat="1" applyFont="1" applyFill="1" applyBorder="1" applyAlignment="1">
      <alignment horizontal="center" vertical="top" wrapText="1"/>
    </xf>
    <xf numFmtId="167" fontId="3" fillId="3" borderId="3" xfId="1" applyNumberFormat="1" applyFont="1" applyFill="1" applyBorder="1" applyAlignment="1">
      <alignment horizontal="center" vertical="top" wrapText="1"/>
    </xf>
    <xf numFmtId="0" fontId="3" fillId="3" borderId="3" xfId="1" applyNumberFormat="1" applyFont="1" applyFill="1" applyBorder="1" applyAlignment="1">
      <alignment horizontal="center" vertical="top" wrapText="1"/>
    </xf>
    <xf numFmtId="49" fontId="3" fillId="5" borderId="3" xfId="1" applyNumberFormat="1" applyFont="1" applyFill="1" applyBorder="1" applyAlignment="1">
      <alignment horizontal="center" vertical="top" wrapText="1"/>
    </xf>
    <xf numFmtId="167" fontId="3" fillId="5" borderId="3" xfId="1" applyNumberFormat="1" applyFont="1" applyFill="1" applyBorder="1" applyAlignment="1">
      <alignment horizontal="center" vertical="top" wrapText="1"/>
    </xf>
    <xf numFmtId="0" fontId="3" fillId="5" borderId="3" xfId="1" applyNumberFormat="1" applyFont="1" applyFill="1" applyBorder="1" applyAlignment="1">
      <alignment horizontal="center" vertical="top" wrapText="1"/>
    </xf>
    <xf numFmtId="167" fontId="4" fillId="0" borderId="3" xfId="0" applyNumberFormat="1" applyFont="1" applyFill="1" applyBorder="1" applyAlignment="1">
      <alignment horizontal="center" vertical="top" wrapText="1"/>
    </xf>
    <xf numFmtId="168" fontId="4" fillId="0" borderId="3" xfId="0" applyNumberFormat="1" applyFont="1" applyFill="1" applyBorder="1" applyAlignment="1">
      <alignment horizontal="center" vertical="top" wrapText="1"/>
    </xf>
    <xf numFmtId="164" fontId="4" fillId="0" borderId="3" xfId="1" applyFont="1" applyFill="1" applyBorder="1" applyAlignment="1">
      <alignment horizontal="center" vertical="top"/>
    </xf>
    <xf numFmtId="167" fontId="3" fillId="0" borderId="3" xfId="0" applyNumberFormat="1" applyFont="1" applyFill="1" applyBorder="1" applyAlignment="1">
      <alignment horizontal="center" vertical="top" wrapText="1"/>
    </xf>
    <xf numFmtId="167" fontId="5" fillId="2" borderId="3" xfId="0" applyNumberFormat="1" applyFont="1" applyFill="1" applyBorder="1" applyAlignment="1">
      <alignment horizontal="center" vertical="top" wrapText="1"/>
    </xf>
    <xf numFmtId="164" fontId="5" fillId="2" borderId="3" xfId="1" applyFont="1" applyFill="1" applyBorder="1" applyAlignment="1">
      <alignment horizontal="center" vertical="top" wrapText="1"/>
    </xf>
    <xf numFmtId="167" fontId="4" fillId="7" borderId="3" xfId="0" applyNumberFormat="1" applyFont="1" applyFill="1" applyBorder="1" applyAlignment="1">
      <alignment horizontal="center" vertical="top" wrapText="1"/>
    </xf>
    <xf numFmtId="168" fontId="4" fillId="7" borderId="3" xfId="0" applyNumberFormat="1" applyFont="1" applyFill="1" applyBorder="1" applyAlignment="1">
      <alignment horizontal="center" vertical="top" wrapText="1"/>
    </xf>
    <xf numFmtId="167" fontId="10" fillId="5" borderId="3" xfId="0" applyNumberFormat="1" applyFont="1" applyFill="1" applyBorder="1" applyAlignment="1">
      <alignment horizontal="center" vertical="top" wrapText="1"/>
    </xf>
    <xf numFmtId="168" fontId="10" fillId="5" borderId="3" xfId="0" applyNumberFormat="1" applyFont="1" applyFill="1" applyBorder="1" applyAlignment="1">
      <alignment horizontal="center" vertical="top" wrapText="1"/>
    </xf>
    <xf numFmtId="49" fontId="12" fillId="5" borderId="3" xfId="0" applyNumberFormat="1" applyFont="1" applyFill="1" applyBorder="1" applyAlignment="1">
      <alignment horizontal="center" vertical="top" wrapText="1"/>
    </xf>
    <xf numFmtId="167" fontId="12" fillId="5" borderId="3" xfId="0" applyNumberFormat="1" applyFont="1" applyFill="1" applyBorder="1" applyAlignment="1">
      <alignment horizontal="center" vertical="top" wrapText="1"/>
    </xf>
    <xf numFmtId="168" fontId="12" fillId="5" borderId="3" xfId="0" applyNumberFormat="1" applyFont="1" applyFill="1" applyBorder="1" applyAlignment="1">
      <alignment horizontal="center" vertical="top" wrapText="1"/>
    </xf>
    <xf numFmtId="49" fontId="4" fillId="5" borderId="3" xfId="0" applyNumberFormat="1" applyFont="1" applyFill="1" applyBorder="1" applyAlignment="1">
      <alignment horizontal="center" vertical="top" wrapText="1"/>
    </xf>
    <xf numFmtId="167" fontId="4" fillId="5" borderId="3" xfId="0" applyNumberFormat="1" applyFont="1" applyFill="1" applyBorder="1" applyAlignment="1">
      <alignment horizontal="center" vertical="top" wrapText="1"/>
    </xf>
    <xf numFmtId="168" fontId="4" fillId="5" borderId="3" xfId="0" applyNumberFormat="1" applyFont="1" applyFill="1" applyBorder="1" applyAlignment="1">
      <alignment horizontal="center" vertical="top" wrapText="1"/>
    </xf>
    <xf numFmtId="167" fontId="5" fillId="2" borderId="3" xfId="0" applyNumberFormat="1" applyFont="1" applyFill="1" applyBorder="1" applyAlignment="1">
      <alignment horizontal="center" vertical="top" wrapText="1" shrinkToFit="1"/>
    </xf>
    <xf numFmtId="168" fontId="5" fillId="2" borderId="3" xfId="0" applyNumberFormat="1" applyFont="1" applyFill="1" applyBorder="1" applyAlignment="1">
      <alignment horizontal="center" vertical="top" wrapText="1" shrinkToFit="1"/>
    </xf>
    <xf numFmtId="49" fontId="4" fillId="0" borderId="3" xfId="0" applyNumberFormat="1" applyFont="1" applyFill="1" applyBorder="1" applyAlignment="1">
      <alignment horizontal="center" vertical="top"/>
    </xf>
    <xf numFmtId="1" fontId="10" fillId="6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center" vertical="top"/>
    </xf>
    <xf numFmtId="49" fontId="4" fillId="0" borderId="3" xfId="1" applyNumberFormat="1" applyFont="1" applyFill="1" applyBorder="1" applyAlignment="1">
      <alignment horizontal="center" vertical="top"/>
    </xf>
    <xf numFmtId="0" fontId="3" fillId="3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66" fontId="3" fillId="0" borderId="3" xfId="0" applyNumberFormat="1" applyFont="1" applyFill="1" applyBorder="1" applyAlignment="1">
      <alignment horizontal="center" vertical="top" wrapText="1"/>
    </xf>
    <xf numFmtId="166" fontId="4" fillId="0" borderId="3" xfId="2" applyNumberFormat="1" applyFont="1" applyFill="1" applyBorder="1" applyAlignment="1" applyProtection="1">
      <alignment horizontal="left" vertical="top" wrapText="1"/>
      <protection hidden="1"/>
    </xf>
    <xf numFmtId="166" fontId="4" fillId="0" borderId="0" xfId="0" applyNumberFormat="1" applyFont="1" applyFill="1" applyAlignment="1">
      <alignment horizontal="left" vertical="top" wrapText="1"/>
    </xf>
    <xf numFmtId="166" fontId="4" fillId="0" borderId="3" xfId="0" applyNumberFormat="1" applyFont="1" applyFill="1" applyBorder="1" applyAlignment="1">
      <alignment vertical="top" wrapText="1"/>
    </xf>
    <xf numFmtId="166" fontId="4" fillId="0" borderId="3" xfId="0" applyNumberFormat="1" applyFont="1" applyBorder="1" applyAlignment="1">
      <alignment horizontal="left" vertical="top" wrapText="1"/>
    </xf>
    <xf numFmtId="166" fontId="4" fillId="7" borderId="3" xfId="0" applyNumberFormat="1" applyFont="1" applyFill="1" applyBorder="1" applyAlignment="1">
      <alignment vertical="top"/>
    </xf>
    <xf numFmtId="166" fontId="4" fillId="0" borderId="4" xfId="0" applyNumberFormat="1" applyFont="1" applyFill="1" applyBorder="1" applyAlignment="1">
      <alignment horizontal="left" vertical="top" wrapText="1"/>
    </xf>
    <xf numFmtId="166" fontId="5" fillId="2" borderId="3" xfId="0" applyNumberFormat="1" applyFont="1" applyFill="1" applyBorder="1" applyAlignment="1">
      <alignment horizontal="left" vertical="top" wrapText="1" shrinkToFit="1"/>
    </xf>
    <xf numFmtId="166" fontId="5" fillId="2" borderId="3" xfId="1" applyNumberFormat="1" applyFont="1" applyFill="1" applyBorder="1" applyAlignment="1">
      <alignment horizontal="left" vertical="top" wrapText="1"/>
    </xf>
    <xf numFmtId="166" fontId="3" fillId="3" borderId="3" xfId="1" applyNumberFormat="1" applyFont="1" applyFill="1" applyBorder="1" applyAlignment="1">
      <alignment horizontal="left" vertical="top" wrapText="1"/>
    </xf>
    <xf numFmtId="166" fontId="4" fillId="7" borderId="3" xfId="2" applyNumberFormat="1" applyFont="1" applyFill="1" applyBorder="1" applyAlignment="1" applyProtection="1">
      <alignment horizontal="left" vertical="top" wrapText="1"/>
      <protection hidden="1"/>
    </xf>
    <xf numFmtId="166" fontId="4" fillId="4" borderId="3" xfId="2" applyNumberFormat="1" applyFont="1" applyFill="1" applyBorder="1" applyAlignment="1" applyProtection="1">
      <alignment horizontal="left" vertical="top" wrapText="1"/>
      <protection hidden="1"/>
    </xf>
    <xf numFmtId="166" fontId="4" fillId="0" borderId="3" xfId="3" applyNumberFormat="1" applyFont="1" applyBorder="1" applyAlignment="1">
      <alignment vertical="top" wrapText="1"/>
    </xf>
    <xf numFmtId="166" fontId="17" fillId="0" borderId="0" xfId="0" applyNumberFormat="1" applyFont="1" applyFill="1" applyBorder="1" applyAlignment="1">
      <alignment horizontal="left" vertical="top" wrapText="1"/>
    </xf>
    <xf numFmtId="166" fontId="3" fillId="5" borderId="3" xfId="1" applyNumberFormat="1" applyFont="1" applyFill="1" applyBorder="1" applyAlignment="1">
      <alignment horizontal="left" vertical="top" wrapText="1"/>
    </xf>
    <xf numFmtId="166" fontId="9" fillId="5" borderId="3" xfId="1" applyNumberFormat="1" applyFont="1" applyFill="1" applyBorder="1" applyAlignment="1">
      <alignment horizontal="left" vertical="top" wrapText="1"/>
    </xf>
    <xf numFmtId="166" fontId="9" fillId="5" borderId="3" xfId="0" applyNumberFormat="1" applyFont="1" applyFill="1" applyBorder="1" applyAlignment="1">
      <alignment horizontal="left" vertical="top" wrapText="1"/>
    </xf>
    <xf numFmtId="166" fontId="21" fillId="5" borderId="3" xfId="0" applyNumberFormat="1" applyFont="1" applyFill="1" applyBorder="1" applyAlignment="1">
      <alignment horizontal="left" vertical="top" wrapText="1"/>
    </xf>
    <xf numFmtId="166" fontId="12" fillId="5" borderId="3" xfId="0" applyNumberFormat="1" applyFont="1" applyFill="1" applyBorder="1" applyAlignment="1">
      <alignment horizontal="left" vertical="top" wrapText="1"/>
    </xf>
    <xf numFmtId="166" fontId="17" fillId="5" borderId="3" xfId="0" applyNumberFormat="1" applyFont="1" applyFill="1" applyBorder="1" applyAlignment="1">
      <alignment horizontal="left" vertical="top" wrapText="1"/>
    </xf>
    <xf numFmtId="166" fontId="9" fillId="3" borderId="3" xfId="0" applyNumberFormat="1" applyFont="1" applyFill="1" applyBorder="1" applyAlignment="1">
      <alignment horizontal="left" vertical="top" wrapText="1"/>
    </xf>
    <xf numFmtId="166" fontId="17" fillId="4" borderId="3" xfId="2" applyNumberFormat="1" applyFont="1" applyFill="1" applyBorder="1" applyAlignment="1" applyProtection="1">
      <alignment horizontal="left" vertical="top" wrapText="1"/>
      <protection hidden="1"/>
    </xf>
    <xf numFmtId="166" fontId="20" fillId="2" borderId="3" xfId="0" applyNumberFormat="1" applyFont="1" applyFill="1" applyBorder="1" applyAlignment="1">
      <alignment horizontal="left" vertical="top" wrapText="1"/>
    </xf>
    <xf numFmtId="166" fontId="17" fillId="7" borderId="3" xfId="2" applyNumberFormat="1" applyFont="1" applyFill="1" applyBorder="1" applyAlignment="1" applyProtection="1">
      <alignment horizontal="left" vertical="top" wrapText="1"/>
      <protection hidden="1"/>
    </xf>
    <xf numFmtId="166" fontId="17" fillId="0" borderId="0" xfId="0" applyNumberFormat="1" applyFont="1" applyFill="1" applyAlignment="1">
      <alignment horizontal="left" vertical="top" wrapText="1"/>
    </xf>
    <xf numFmtId="166" fontId="4" fillId="0" borderId="3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top"/>
    </xf>
    <xf numFmtId="166" fontId="4" fillId="0" borderId="2" xfId="0" applyNumberFormat="1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>
      <alignment horizontal="left" vertical="top" wrapText="1"/>
    </xf>
    <xf numFmtId="166" fontId="4" fillId="0" borderId="3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168" fontId="4" fillId="0" borderId="2" xfId="0" applyNumberFormat="1" applyFont="1" applyFill="1" applyBorder="1" applyAlignment="1">
      <alignment horizontal="center" vertical="top" wrapText="1"/>
    </xf>
    <xf numFmtId="168" fontId="4" fillId="0" borderId="4" xfId="0" applyNumberFormat="1" applyFont="1" applyFill="1" applyBorder="1" applyAlignment="1">
      <alignment horizontal="center" vertical="top" wrapText="1"/>
    </xf>
    <xf numFmtId="166" fontId="4" fillId="0" borderId="2" xfId="0" applyNumberFormat="1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>
      <alignment horizontal="left" vertical="top" wrapText="1"/>
    </xf>
    <xf numFmtId="166" fontId="4" fillId="0" borderId="3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7" borderId="2" xfId="0" applyNumberFormat="1" applyFont="1" applyFill="1" applyBorder="1" applyAlignment="1">
      <alignment horizontal="center" vertical="top"/>
    </xf>
    <xf numFmtId="49" fontId="4" fillId="7" borderId="4" xfId="0" applyNumberFormat="1" applyFont="1" applyFill="1" applyBorder="1" applyAlignment="1">
      <alignment horizontal="center" vertical="top"/>
    </xf>
    <xf numFmtId="166" fontId="4" fillId="7" borderId="2" xfId="2" applyNumberFormat="1" applyFont="1" applyFill="1" applyBorder="1" applyAlignment="1" applyProtection="1">
      <alignment horizontal="left" vertical="top" wrapText="1"/>
      <protection hidden="1"/>
    </xf>
    <xf numFmtId="166" fontId="4" fillId="7" borderId="4" xfId="2" applyNumberFormat="1" applyFont="1" applyFill="1" applyBorder="1" applyAlignment="1" applyProtection="1">
      <alignment horizontal="left" vertical="top" wrapText="1"/>
      <protection hidden="1"/>
    </xf>
    <xf numFmtId="49" fontId="4" fillId="7" borderId="2" xfId="0" applyNumberFormat="1" applyFont="1" applyFill="1" applyBorder="1" applyAlignment="1">
      <alignment horizontal="center" vertical="top" wrapText="1"/>
    </xf>
    <xf numFmtId="49" fontId="4" fillId="7" borderId="4" xfId="0" applyNumberFormat="1" applyFont="1" applyFill="1" applyBorder="1" applyAlignment="1">
      <alignment horizontal="center" vertical="top" wrapText="1"/>
    </xf>
    <xf numFmtId="166" fontId="4" fillId="4" borderId="9" xfId="0" applyNumberFormat="1" applyFont="1" applyFill="1" applyBorder="1" applyAlignment="1">
      <alignment horizontal="left" vertical="top" wrapText="1"/>
    </xf>
    <xf numFmtId="166" fontId="4" fillId="4" borderId="10" xfId="0" applyNumberFormat="1" applyFont="1" applyFill="1" applyBorder="1" applyAlignment="1">
      <alignment horizontal="left" vertical="top" wrapText="1"/>
    </xf>
    <xf numFmtId="166" fontId="4" fillId="4" borderId="11" xfId="0" applyNumberFormat="1" applyFont="1" applyFill="1" applyBorder="1" applyAlignment="1">
      <alignment horizontal="left" vertical="top" wrapText="1"/>
    </xf>
    <xf numFmtId="49" fontId="4" fillId="7" borderId="12" xfId="0" applyNumberFormat="1" applyFont="1" applyFill="1" applyBorder="1" applyAlignment="1">
      <alignment horizontal="center" vertical="top" wrapText="1"/>
    </xf>
    <xf numFmtId="49" fontId="4" fillId="7" borderId="12" xfId="0" applyNumberFormat="1" applyFont="1" applyFill="1" applyBorder="1" applyAlignment="1">
      <alignment horizontal="center" vertical="top"/>
    </xf>
    <xf numFmtId="0" fontId="4" fillId="7" borderId="2" xfId="0" applyNumberFormat="1" applyFont="1" applyFill="1" applyBorder="1" applyAlignment="1">
      <alignment horizontal="center" vertical="top"/>
    </xf>
    <xf numFmtId="0" fontId="4" fillId="7" borderId="12" xfId="0" applyNumberFormat="1" applyFont="1" applyFill="1" applyBorder="1" applyAlignment="1">
      <alignment horizontal="center" vertical="top"/>
    </xf>
    <xf numFmtId="0" fontId="4" fillId="7" borderId="4" xfId="0" applyNumberFormat="1" applyFont="1" applyFill="1" applyBorder="1" applyAlignment="1">
      <alignment horizontal="center" vertical="top"/>
    </xf>
    <xf numFmtId="166" fontId="4" fillId="0" borderId="2" xfId="3" applyNumberFormat="1" applyFont="1" applyBorder="1" applyAlignment="1">
      <alignment horizontal="left" vertical="top" wrapText="1"/>
    </xf>
    <xf numFmtId="166" fontId="4" fillId="0" borderId="12" xfId="3" applyNumberFormat="1" applyFont="1" applyBorder="1" applyAlignment="1">
      <alignment horizontal="left" vertical="top" wrapText="1"/>
    </xf>
    <xf numFmtId="166" fontId="4" fillId="0" borderId="4" xfId="3" applyNumberFormat="1" applyFont="1" applyBorder="1" applyAlignment="1">
      <alignment horizontal="left" vertical="top" wrapText="1"/>
    </xf>
    <xf numFmtId="166" fontId="4" fillId="0" borderId="2" xfId="3" applyNumberFormat="1" applyFont="1" applyFill="1" applyBorder="1" applyAlignment="1">
      <alignment horizontal="left" vertical="top" wrapText="1"/>
    </xf>
    <xf numFmtId="166" fontId="4" fillId="0" borderId="12" xfId="3" applyNumberFormat="1" applyFont="1" applyFill="1" applyBorder="1" applyAlignment="1">
      <alignment horizontal="left" vertical="top" wrapText="1"/>
    </xf>
    <xf numFmtId="166" fontId="4" fillId="0" borderId="4" xfId="3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5"/>
    <cellStyle name="Обычный 2 4" xfId="3"/>
    <cellStyle name="Обычный 3" xfId="4"/>
    <cellStyle name="Обычный_tmp" xfId="2"/>
    <cellStyle name="Финансовый 2" xfId="1"/>
    <cellStyle name="Финансовый 3" xfId="6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1;&#1071;/2016%20&#1075;&#1086;&#1076;/&#1088;&#1077;&#1096;&#1077;&#1085;&#1080;&#1103;%20&#1057;&#1043;&#1044;/06%20-%20&#1076;&#1077;&#1082;&#1072;&#1073;&#1088;&#1100;%20(&#1088;&#1077;&#1096;.%20&#1057;&#1043;&#1044;%20&#1086;&#1090;%2022.12.2016%20&#8470;%2038)/&#1074;&#1089;&#1087;/&#1087;&#1088;&#1080;&#1083;.%207-8/&#1055;&#1056;&#1048;&#1051;-7%208%20-%20(&#1085;&#1086;&#1103;&#1073;&#1088;&#1100;)%20-%2015%20(&#1082;&#1086;&#1088;&#1088;.%20617+2000+&#1082;&#1089;&#1087;+&#1057;&#1043;&#104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. 7"/>
      <sheetName val="Прил. 8"/>
      <sheetName val="контроль"/>
      <sheetName val="ПРОВЕРКА прил. по ГРБС"/>
      <sheetName val="ПРОВЕРКА прогр-непрогр"/>
      <sheetName val="прил. 2 по МП к ПЗ"/>
      <sheetName val="прил. 3 по неМП"/>
      <sheetName val="Р ПР"/>
    </sheetNames>
    <sheetDataSet>
      <sheetData sheetId="0">
        <row r="20">
          <cell r="G20">
            <v>41.55</v>
          </cell>
        </row>
        <row r="1240">
          <cell r="E1240" t="str">
            <v>06 2 01 09602</v>
          </cell>
        </row>
        <row r="1242">
          <cell r="E1242" t="str">
            <v>06 2 01 09602</v>
          </cell>
        </row>
        <row r="1245">
          <cell r="E1245" t="str">
            <v>06 2 01 09602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2:O720"/>
  <sheetViews>
    <sheetView view="pageBreakPreview" topLeftCell="F1" zoomScale="56" zoomScaleNormal="75" zoomScaleSheetLayoutView="56" workbookViewId="0">
      <pane ySplit="5" topLeftCell="A6" activePane="bottomLeft" state="frozen"/>
      <selection activeCell="L1" sqref="L1:M1048576"/>
      <selection pane="bottomLeft" activeCell="L1" sqref="L1:M1048576"/>
    </sheetView>
  </sheetViews>
  <sheetFormatPr defaultColWidth="9.140625" defaultRowHeight="18.75"/>
  <cols>
    <col min="1" max="1" width="11.28515625" style="97" customWidth="1"/>
    <col min="2" max="2" width="5.5703125" style="97" customWidth="1"/>
    <col min="3" max="3" width="9.140625" style="98"/>
    <col min="4" max="4" width="16.7109375" style="99" customWidth="1"/>
    <col min="5" max="5" width="95.5703125" style="100" customWidth="1"/>
    <col min="6" max="6" width="14.5703125" style="4" customWidth="1"/>
    <col min="7" max="7" width="10.85546875" style="4" customWidth="1"/>
    <col min="8" max="8" width="17.140625" style="4" customWidth="1"/>
    <col min="9" max="9" width="13.5703125" style="4" customWidth="1"/>
    <col min="10" max="10" width="95.28515625" style="4" customWidth="1"/>
    <col min="11" max="11" width="16.42578125" style="5" customWidth="1"/>
    <col min="12" max="12" width="9.140625" style="6" customWidth="1"/>
    <col min="13" max="13" width="20.140625" style="5" customWidth="1"/>
    <col min="14" max="14" width="11.7109375" style="7" bestFit="1" customWidth="1"/>
    <col min="15" max="16384" width="9.140625" style="6"/>
  </cols>
  <sheetData>
    <row r="2" spans="1:14" s="2" customFormat="1">
      <c r="A2" s="329" t="s">
        <v>1546</v>
      </c>
      <c r="B2" s="330"/>
      <c r="C2" s="331"/>
      <c r="D2" s="331"/>
      <c r="E2" s="331"/>
      <c r="F2" s="332"/>
      <c r="G2" s="332"/>
      <c r="H2" s="332"/>
      <c r="I2" s="332"/>
      <c r="J2" s="332"/>
      <c r="K2" s="1"/>
      <c r="M2" s="1"/>
      <c r="N2" s="3"/>
    </row>
    <row r="3" spans="1:14">
      <c r="A3" s="63"/>
      <c r="B3" s="63"/>
      <c r="C3" s="64"/>
      <c r="D3" s="65"/>
      <c r="E3" s="66"/>
    </row>
    <row r="4" spans="1:14">
      <c r="A4" s="333"/>
      <c r="B4" s="334"/>
      <c r="C4" s="335"/>
      <c r="D4" s="335"/>
      <c r="E4" s="335"/>
    </row>
    <row r="5" spans="1:14" ht="112.5">
      <c r="A5" s="67" t="s">
        <v>0</v>
      </c>
      <c r="B5" s="67" t="s">
        <v>1</v>
      </c>
      <c r="C5" s="156" t="s">
        <v>2</v>
      </c>
      <c r="D5" s="157" t="s">
        <v>3</v>
      </c>
      <c r="E5" s="157" t="s">
        <v>4</v>
      </c>
      <c r="F5" s="158" t="s">
        <v>0</v>
      </c>
      <c r="G5" s="158" t="s">
        <v>1</v>
      </c>
      <c r="H5" s="158" t="s">
        <v>5</v>
      </c>
      <c r="I5" s="158" t="s">
        <v>6</v>
      </c>
      <c r="J5" s="159" t="s">
        <v>4</v>
      </c>
    </row>
    <row r="6" spans="1:14">
      <c r="A6" s="67">
        <v>1</v>
      </c>
      <c r="B6" s="67">
        <v>2</v>
      </c>
      <c r="C6" s="68">
        <v>3</v>
      </c>
      <c r="D6" s="68">
        <v>4</v>
      </c>
      <c r="E6" s="6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4" ht="45">
      <c r="A7" s="160" t="s">
        <v>7</v>
      </c>
      <c r="B7" s="160" t="s">
        <v>8</v>
      </c>
      <c r="C7" s="161" t="s">
        <v>9</v>
      </c>
      <c r="D7" s="162" t="s">
        <v>10</v>
      </c>
      <c r="E7" s="163" t="s">
        <v>11</v>
      </c>
      <c r="F7" s="9" t="s">
        <v>7</v>
      </c>
      <c r="G7" s="9" t="s">
        <v>8</v>
      </c>
      <c r="H7" s="9" t="s">
        <v>12</v>
      </c>
      <c r="I7" s="9" t="s">
        <v>13</v>
      </c>
      <c r="J7" s="10" t="str">
        <f>VLOOKUP($K7,'цср уточн 2016'!$A$1:$B$549,2,0)</f>
        <v>Муниципальная программа «Развитие образования в городе Ставрополе на 2014 - 2018 годы»</v>
      </c>
      <c r="K7" s="5" t="str">
        <f>CONCATENATE(F7," ",G7," ",H7," ",I7)</f>
        <v>01 0 00 00000</v>
      </c>
      <c r="M7" s="11" t="s">
        <v>14</v>
      </c>
      <c r="N7" s="7" t="b">
        <f t="shared" ref="N7:N60" si="0">K7=M7</f>
        <v>1</v>
      </c>
    </row>
    <row r="8" spans="1:14" ht="37.5">
      <c r="A8" s="164" t="s">
        <v>7</v>
      </c>
      <c r="B8" s="164" t="s">
        <v>15</v>
      </c>
      <c r="C8" s="165" t="s">
        <v>9</v>
      </c>
      <c r="D8" s="166" t="s">
        <v>16</v>
      </c>
      <c r="E8" s="167" t="s">
        <v>17</v>
      </c>
      <c r="F8" s="25" t="s">
        <v>7</v>
      </c>
      <c r="G8" s="25" t="s">
        <v>15</v>
      </c>
      <c r="H8" s="25" t="s">
        <v>12</v>
      </c>
      <c r="I8" s="25" t="s">
        <v>13</v>
      </c>
      <c r="J8" s="26" t="str">
        <f>VLOOKUP($K8,'цср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K8" s="5" t="str">
        <f>CONCATENATE(F8," ",G8," ",H8," ",I8)</f>
        <v>01 1 00 00000</v>
      </c>
      <c r="M8" s="12" t="s">
        <v>18</v>
      </c>
      <c r="N8" s="7" t="b">
        <f t="shared" si="0"/>
        <v>1</v>
      </c>
    </row>
    <row r="9" spans="1:14" ht="39">
      <c r="A9" s="168"/>
      <c r="B9" s="168"/>
      <c r="C9" s="169"/>
      <c r="D9" s="170"/>
      <c r="E9" s="171"/>
      <c r="F9" s="172" t="s">
        <v>7</v>
      </c>
      <c r="G9" s="172" t="s">
        <v>15</v>
      </c>
      <c r="H9" s="172" t="s">
        <v>7</v>
      </c>
      <c r="I9" s="172" t="s">
        <v>13</v>
      </c>
      <c r="J9" s="173" t="str">
        <f>VLOOKUP($K9,'цср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K9" s="5" t="str">
        <f>CONCATENATE(F9," ",G9," ",H9," ",I9)</f>
        <v>01 1 01 00000</v>
      </c>
      <c r="M9" s="13" t="s">
        <v>19</v>
      </c>
      <c r="N9" s="7" t="b">
        <f t="shared" si="0"/>
        <v>1</v>
      </c>
    </row>
    <row r="10" spans="1:14" ht="36" customHeight="1">
      <c r="A10" s="69" t="s">
        <v>7</v>
      </c>
      <c r="B10" s="69" t="s">
        <v>15</v>
      </c>
      <c r="C10" s="70">
        <v>1113</v>
      </c>
      <c r="D10" s="71" t="s">
        <v>20</v>
      </c>
      <c r="E10" s="72" t="s">
        <v>21</v>
      </c>
      <c r="F10" s="336" t="s">
        <v>7</v>
      </c>
      <c r="G10" s="336" t="s">
        <v>15</v>
      </c>
      <c r="H10" s="336" t="s">
        <v>7</v>
      </c>
      <c r="I10" s="336" t="s">
        <v>22</v>
      </c>
      <c r="J10" s="337" t="str">
        <f>VLOOKUP($K10,'цср уточн 2016'!$A$1:$B$549,2,0)</f>
        <v>Расходы на обеспечение деятельности (оказание услуг) муниципальных учреждений</v>
      </c>
      <c r="K10" s="5" t="str">
        <f>CONCATENATE(F10," ",G10," ",H10," ",I10)</f>
        <v>01 1 01 11010</v>
      </c>
      <c r="M10" s="13" t="s">
        <v>23</v>
      </c>
      <c r="N10" s="7" t="b">
        <f t="shared" si="0"/>
        <v>1</v>
      </c>
    </row>
    <row r="11" spans="1:14" ht="37.5">
      <c r="A11" s="73" t="s">
        <v>7</v>
      </c>
      <c r="B11" s="73" t="s">
        <v>15</v>
      </c>
      <c r="C11" s="74">
        <v>2031</v>
      </c>
      <c r="D11" s="75" t="s">
        <v>32</v>
      </c>
      <c r="E11" s="76" t="s">
        <v>33</v>
      </c>
      <c r="F11" s="336"/>
      <c r="G11" s="336"/>
      <c r="H11" s="336"/>
      <c r="I11" s="336"/>
      <c r="J11" s="337"/>
      <c r="M11" s="13"/>
      <c r="N11" s="7" t="b">
        <f t="shared" si="0"/>
        <v>1</v>
      </c>
    </row>
    <row r="12" spans="1:14" ht="37.5">
      <c r="A12" s="73" t="s">
        <v>7</v>
      </c>
      <c r="B12" s="73" t="s">
        <v>15</v>
      </c>
      <c r="C12" s="74">
        <v>2032</v>
      </c>
      <c r="D12" s="75" t="s">
        <v>35</v>
      </c>
      <c r="E12" s="76" t="s">
        <v>36</v>
      </c>
      <c r="F12" s="336"/>
      <c r="G12" s="336"/>
      <c r="H12" s="336"/>
      <c r="I12" s="336"/>
      <c r="J12" s="337"/>
      <c r="M12" s="13"/>
      <c r="N12" s="7" t="b">
        <f t="shared" si="0"/>
        <v>1</v>
      </c>
    </row>
    <row r="13" spans="1:14" s="4" customFormat="1" ht="131.25">
      <c r="A13" s="73" t="s">
        <v>7</v>
      </c>
      <c r="B13" s="73" t="s">
        <v>15</v>
      </c>
      <c r="C13" s="74">
        <v>7614</v>
      </c>
      <c r="D13" s="75" t="s">
        <v>24</v>
      </c>
      <c r="E13" s="76" t="s">
        <v>25</v>
      </c>
      <c r="F13" s="15" t="s">
        <v>7</v>
      </c>
      <c r="G13" s="15" t="s">
        <v>15</v>
      </c>
      <c r="H13" s="15" t="s">
        <v>7</v>
      </c>
      <c r="I13" s="15" t="s">
        <v>26</v>
      </c>
      <c r="J13" s="16" t="str">
        <f>VLOOKUP($K13,'цср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K13" s="5" t="str">
        <f>CONCATENATE(F13," ",G13," ",H13," ",I13)</f>
        <v>01 1 01 76140</v>
      </c>
      <c r="M13" s="13" t="s">
        <v>27</v>
      </c>
      <c r="N13" s="7" t="b">
        <f t="shared" si="0"/>
        <v>1</v>
      </c>
    </row>
    <row r="14" spans="1:14" s="4" customFormat="1" ht="93.75">
      <c r="A14" s="73" t="s">
        <v>7</v>
      </c>
      <c r="B14" s="73">
        <v>1</v>
      </c>
      <c r="C14" s="74">
        <v>7657</v>
      </c>
      <c r="D14" s="75" t="s">
        <v>28</v>
      </c>
      <c r="E14" s="76" t="s">
        <v>29</v>
      </c>
      <c r="F14" s="15" t="s">
        <v>7</v>
      </c>
      <c r="G14" s="15" t="s">
        <v>15</v>
      </c>
      <c r="H14" s="15" t="s">
        <v>7</v>
      </c>
      <c r="I14" s="15" t="s">
        <v>30</v>
      </c>
      <c r="J14" s="18" t="str">
        <f>VLOOKUP($K14,'цср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K14" s="5" t="str">
        <f>CONCATENATE(F14," ",G14," ",H14," ",I14)</f>
        <v>01 1 01 77170</v>
      </c>
      <c r="M14" s="13" t="s">
        <v>31</v>
      </c>
      <c r="N14" s="7" t="b">
        <f t="shared" si="0"/>
        <v>1</v>
      </c>
    </row>
    <row r="15" spans="1:14" s="19" customFormat="1" ht="37.5">
      <c r="A15" s="73"/>
      <c r="B15" s="73"/>
      <c r="C15" s="74"/>
      <c r="D15" s="75"/>
      <c r="E15" s="29" t="s">
        <v>1545</v>
      </c>
      <c r="F15" s="15" t="s">
        <v>7</v>
      </c>
      <c r="G15" s="15" t="s">
        <v>15</v>
      </c>
      <c r="H15" s="15" t="s">
        <v>7</v>
      </c>
      <c r="I15" s="15" t="s">
        <v>1544</v>
      </c>
      <c r="J15" s="18" t="str">
        <f>VLOOKUP($K15,'цср уточн 2016'!$A$1:$B$549,2,0)</f>
        <v>Расходы на обеспечение выплаты работникам организаций минимального размера оплаты труда</v>
      </c>
      <c r="K15" s="5" t="str">
        <f t="shared" ref="K15" si="1">CONCATENATE(F15," ",G15," ",H15," ",I15)</f>
        <v>01 1 01 77250</v>
      </c>
      <c r="L15" s="4"/>
      <c r="M15" s="13" t="s">
        <v>1234</v>
      </c>
      <c r="N15" s="7" t="b">
        <f t="shared" si="0"/>
        <v>1</v>
      </c>
    </row>
    <row r="16" spans="1:14" ht="58.5">
      <c r="A16" s="168"/>
      <c r="B16" s="168"/>
      <c r="C16" s="169"/>
      <c r="D16" s="170"/>
      <c r="E16" s="171"/>
      <c r="F16" s="172" t="s">
        <v>7</v>
      </c>
      <c r="G16" s="172" t="s">
        <v>15</v>
      </c>
      <c r="H16" s="172" t="s">
        <v>37</v>
      </c>
      <c r="I16" s="172" t="s">
        <v>13</v>
      </c>
      <c r="J16" s="173" t="str">
        <f>VLOOKUP($K16,'цср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K16" s="5" t="str">
        <f t="shared" ref="K16:K63" si="2">CONCATENATE(F16," ",G16," ",H16," ",I16)</f>
        <v>01 1 02 00000</v>
      </c>
      <c r="L16" s="4"/>
      <c r="M16" s="13" t="s">
        <v>38</v>
      </c>
      <c r="N16" s="7" t="b">
        <f t="shared" si="0"/>
        <v>1</v>
      </c>
    </row>
    <row r="17" spans="1:14" s="19" customFormat="1" ht="37.5">
      <c r="A17" s="73" t="s">
        <v>7</v>
      </c>
      <c r="B17" s="73" t="s">
        <v>15</v>
      </c>
      <c r="C17" s="74">
        <v>1114</v>
      </c>
      <c r="D17" s="75" t="s">
        <v>39</v>
      </c>
      <c r="E17" s="76" t="s">
        <v>40</v>
      </c>
      <c r="F17" s="336" t="s">
        <v>7</v>
      </c>
      <c r="G17" s="336" t="s">
        <v>15</v>
      </c>
      <c r="H17" s="336" t="s">
        <v>37</v>
      </c>
      <c r="I17" s="336" t="s">
        <v>22</v>
      </c>
      <c r="J17" s="337" t="str">
        <f>VLOOKUP($K17,'цср уточн 2016'!$A$1:$B$549,2,0)</f>
        <v>Расходы на обеспечение деятельности (оказание услуг) муниципальных учреждений</v>
      </c>
      <c r="K17" s="5" t="str">
        <f t="shared" si="2"/>
        <v>01 1 02 11010</v>
      </c>
      <c r="L17" s="4"/>
      <c r="M17" s="13" t="s">
        <v>41</v>
      </c>
      <c r="N17" s="7" t="b">
        <f t="shared" si="0"/>
        <v>1</v>
      </c>
    </row>
    <row r="18" spans="1:14" s="19" customFormat="1" ht="37.5">
      <c r="A18" s="73" t="s">
        <v>7</v>
      </c>
      <c r="B18" s="73" t="s">
        <v>15</v>
      </c>
      <c r="C18" s="74">
        <v>1115</v>
      </c>
      <c r="D18" s="75" t="s">
        <v>42</v>
      </c>
      <c r="E18" s="76" t="s">
        <v>43</v>
      </c>
      <c r="F18" s="336"/>
      <c r="G18" s="336"/>
      <c r="H18" s="336"/>
      <c r="I18" s="336"/>
      <c r="J18" s="337"/>
      <c r="K18" s="5" t="str">
        <f t="shared" si="2"/>
        <v xml:space="preserve">   </v>
      </c>
      <c r="L18" s="4"/>
      <c r="M18" s="13"/>
      <c r="N18" s="7" t="b">
        <f t="shared" si="0"/>
        <v>0</v>
      </c>
    </row>
    <row r="19" spans="1:14" s="4" customFormat="1" ht="159" customHeight="1">
      <c r="A19" s="69" t="s">
        <v>7</v>
      </c>
      <c r="B19" s="69" t="s">
        <v>15</v>
      </c>
      <c r="C19" s="70">
        <v>7613</v>
      </c>
      <c r="D19" s="71" t="s">
        <v>44</v>
      </c>
      <c r="E19" s="72" t="s">
        <v>45</v>
      </c>
      <c r="F19" s="15" t="s">
        <v>7</v>
      </c>
      <c r="G19" s="15" t="s">
        <v>15</v>
      </c>
      <c r="H19" s="15" t="s">
        <v>37</v>
      </c>
      <c r="I19" s="15" t="s">
        <v>46</v>
      </c>
      <c r="J19" s="18" t="str">
        <f>VLOOKUP($K19,'цср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K19" s="5" t="str">
        <f t="shared" si="2"/>
        <v>01 1 02 77160</v>
      </c>
      <c r="L19" s="19"/>
      <c r="M19" s="13" t="s">
        <v>47</v>
      </c>
      <c r="N19" s="7" t="b">
        <f t="shared" si="0"/>
        <v>1</v>
      </c>
    </row>
    <row r="20" spans="1:14" s="4" customFormat="1" ht="37.5">
      <c r="A20" s="69"/>
      <c r="B20" s="69"/>
      <c r="C20" s="70"/>
      <c r="D20" s="71"/>
      <c r="E20" s="29" t="s">
        <v>1545</v>
      </c>
      <c r="F20" s="15" t="s">
        <v>7</v>
      </c>
      <c r="G20" s="15" t="s">
        <v>15</v>
      </c>
      <c r="H20" s="15" t="s">
        <v>37</v>
      </c>
      <c r="I20" s="15" t="s">
        <v>1544</v>
      </c>
      <c r="J20" s="18" t="str">
        <f>VLOOKUP($K20,'цср уточн 2016'!$A$1:$B$549,2,0)</f>
        <v>Расходы на обеспечение выплаты работникам организаций минимального размера оплаты труда</v>
      </c>
      <c r="K20" s="5" t="str">
        <f t="shared" si="2"/>
        <v>01 1 02 77250</v>
      </c>
      <c r="L20" s="19"/>
      <c r="M20" s="13" t="s">
        <v>1237</v>
      </c>
      <c r="N20" s="7" t="b">
        <f t="shared" si="0"/>
        <v>1</v>
      </c>
    </row>
    <row r="21" spans="1:14" s="20" customFormat="1" ht="50.45" customHeight="1">
      <c r="A21" s="168"/>
      <c r="B21" s="168"/>
      <c r="C21" s="169"/>
      <c r="D21" s="170"/>
      <c r="E21" s="171"/>
      <c r="F21" s="172" t="s">
        <v>7</v>
      </c>
      <c r="G21" s="172" t="s">
        <v>15</v>
      </c>
      <c r="H21" s="172" t="s">
        <v>48</v>
      </c>
      <c r="I21" s="172" t="s">
        <v>13</v>
      </c>
      <c r="J21" s="173" t="str">
        <f>VLOOKUP($K21,'цср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K21" s="5" t="str">
        <f t="shared" si="2"/>
        <v>01 1 03 00000</v>
      </c>
      <c r="L21" s="6"/>
      <c r="M21" s="13" t="s">
        <v>49</v>
      </c>
      <c r="N21" s="7" t="b">
        <f t="shared" si="0"/>
        <v>1</v>
      </c>
    </row>
    <row r="22" spans="1:14" s="4" customFormat="1" ht="75">
      <c r="A22" s="69" t="s">
        <v>7</v>
      </c>
      <c r="B22" s="69" t="s">
        <v>15</v>
      </c>
      <c r="C22" s="70">
        <v>1130</v>
      </c>
      <c r="D22" s="71" t="s">
        <v>50</v>
      </c>
      <c r="E22" s="72" t="s">
        <v>51</v>
      </c>
      <c r="F22" s="15" t="s">
        <v>7</v>
      </c>
      <c r="G22" s="15" t="s">
        <v>15</v>
      </c>
      <c r="H22" s="15" t="s">
        <v>48</v>
      </c>
      <c r="I22" s="15" t="s">
        <v>22</v>
      </c>
      <c r="J22" s="16" t="str">
        <f>VLOOKUP($K22,'цср уточн 2016'!$A$1:$B$549,2,0)</f>
        <v>Расходы на обеспечение деятельности (оказание услуг) муниципальных учреждений</v>
      </c>
      <c r="K22" s="5" t="str">
        <f t="shared" si="2"/>
        <v>01 1 03 11010</v>
      </c>
      <c r="L22" s="6"/>
      <c r="M22" s="13" t="s">
        <v>52</v>
      </c>
      <c r="N22" s="7" t="b">
        <f t="shared" si="0"/>
        <v>1</v>
      </c>
    </row>
    <row r="23" spans="1:14" s="21" customFormat="1" ht="56.25">
      <c r="A23" s="69"/>
      <c r="B23" s="69"/>
      <c r="C23" s="70"/>
      <c r="D23" s="71"/>
      <c r="E23" s="29" t="s">
        <v>1545</v>
      </c>
      <c r="F23" s="15" t="s">
        <v>7</v>
      </c>
      <c r="G23" s="15" t="s">
        <v>15</v>
      </c>
      <c r="H23" s="15" t="s">
        <v>48</v>
      </c>
      <c r="I23" s="15" t="s">
        <v>1547</v>
      </c>
      <c r="J23" s="16" t="str">
        <f>VLOOKUP($K23,'цср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K23" s="5" t="str">
        <f t="shared" si="2"/>
        <v>01 1 03 77080</v>
      </c>
      <c r="L23" s="19"/>
      <c r="M23" s="13" t="s">
        <v>1240</v>
      </c>
      <c r="N23" s="7" t="b">
        <f t="shared" si="0"/>
        <v>1</v>
      </c>
    </row>
    <row r="24" spans="1:14" s="21" customFormat="1" ht="37.5">
      <c r="A24" s="69"/>
      <c r="B24" s="69"/>
      <c r="C24" s="70"/>
      <c r="D24" s="71"/>
      <c r="E24" s="29" t="s">
        <v>1545</v>
      </c>
      <c r="F24" s="15" t="s">
        <v>7</v>
      </c>
      <c r="G24" s="15" t="s">
        <v>15</v>
      </c>
      <c r="H24" s="15" t="s">
        <v>48</v>
      </c>
      <c r="I24" s="15" t="s">
        <v>1544</v>
      </c>
      <c r="J24" s="16" t="str">
        <f>VLOOKUP($K24,'цср уточн 2016'!$A$1:$B$549,2,0)</f>
        <v>Расходы на обеспечение выплаты работникам организаций минимального размера оплаты труда</v>
      </c>
      <c r="K24" s="5" t="str">
        <f t="shared" si="2"/>
        <v>01 1 03 77250</v>
      </c>
      <c r="L24" s="20"/>
      <c r="M24" s="13" t="s">
        <v>1241</v>
      </c>
      <c r="N24" s="7" t="b">
        <f t="shared" si="0"/>
        <v>1</v>
      </c>
    </row>
    <row r="25" spans="1:14" ht="63.6" customHeight="1">
      <c r="A25" s="69"/>
      <c r="B25" s="69"/>
      <c r="C25" s="70"/>
      <c r="D25" s="71"/>
      <c r="E25" s="29" t="s">
        <v>1545</v>
      </c>
      <c r="F25" s="15" t="s">
        <v>7</v>
      </c>
      <c r="G25" s="15" t="s">
        <v>15</v>
      </c>
      <c r="H25" s="15" t="s">
        <v>48</v>
      </c>
      <c r="I25" s="15" t="s">
        <v>1548</v>
      </c>
      <c r="J25" s="16" t="str">
        <f>VLOOKUP($K25,'цср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K25" s="5" t="str">
        <f t="shared" si="2"/>
        <v>01 1 03 S7080</v>
      </c>
      <c r="L25" s="4"/>
      <c r="M25" s="13" t="s">
        <v>1243</v>
      </c>
      <c r="N25" s="7" t="b">
        <f t="shared" si="0"/>
        <v>1</v>
      </c>
    </row>
    <row r="26" spans="1:14" s="4" customFormat="1" ht="39">
      <c r="A26" s="168"/>
      <c r="B26" s="168"/>
      <c r="C26" s="169"/>
      <c r="D26" s="170"/>
      <c r="E26" s="171"/>
      <c r="F26" s="172" t="s">
        <v>7</v>
      </c>
      <c r="G26" s="172" t="s">
        <v>15</v>
      </c>
      <c r="H26" s="172" t="s">
        <v>53</v>
      </c>
      <c r="I26" s="172" t="s">
        <v>13</v>
      </c>
      <c r="J26" s="173" t="str">
        <f>VLOOKUP($K26,'цср уточн 2016'!$A$1:$B$549,2,0)</f>
        <v>Основное мероприятие «Организация отдыха детей в каникулярное время»</v>
      </c>
      <c r="K26" s="5" t="str">
        <f t="shared" si="2"/>
        <v>01 1 04 00000</v>
      </c>
      <c r="L26" s="19"/>
      <c r="M26" s="13" t="s">
        <v>54</v>
      </c>
      <c r="N26" s="7" t="b">
        <f t="shared" si="0"/>
        <v>1</v>
      </c>
    </row>
    <row r="27" spans="1:14" s="4" customFormat="1" ht="37.5">
      <c r="A27" s="69" t="s">
        <v>7</v>
      </c>
      <c r="B27" s="69" t="s">
        <v>15</v>
      </c>
      <c r="C27" s="70">
        <v>1154</v>
      </c>
      <c r="D27" s="71" t="s">
        <v>55</v>
      </c>
      <c r="E27" s="72" t="s">
        <v>56</v>
      </c>
      <c r="F27" s="15" t="s">
        <v>7</v>
      </c>
      <c r="G27" s="15" t="s">
        <v>15</v>
      </c>
      <c r="H27" s="15" t="s">
        <v>53</v>
      </c>
      <c r="I27" s="15" t="s">
        <v>22</v>
      </c>
      <c r="J27" s="16" t="str">
        <f>VLOOKUP($K27,'цср уточн 2016'!$A$1:$B$549,2,0)</f>
        <v>Расходы на обеспечение деятельности (оказание услуг) муниципальных учреждений</v>
      </c>
      <c r="K27" s="5" t="str">
        <f t="shared" si="2"/>
        <v>01 1 04 11010</v>
      </c>
      <c r="M27" s="13" t="s">
        <v>57</v>
      </c>
      <c r="N27" s="7" t="b">
        <f t="shared" si="0"/>
        <v>1</v>
      </c>
    </row>
    <row r="28" spans="1:14" s="4" customFormat="1">
      <c r="A28" s="69" t="s">
        <v>7</v>
      </c>
      <c r="B28" s="69" t="s">
        <v>15</v>
      </c>
      <c r="C28" s="70">
        <v>2033</v>
      </c>
      <c r="D28" s="71" t="s">
        <v>58</v>
      </c>
      <c r="E28" s="72" t="s">
        <v>59</v>
      </c>
      <c r="F28" s="15" t="s">
        <v>7</v>
      </c>
      <c r="G28" s="15" t="s">
        <v>15</v>
      </c>
      <c r="H28" s="15" t="s">
        <v>53</v>
      </c>
      <c r="I28" s="15" t="s">
        <v>60</v>
      </c>
      <c r="J28" s="16" t="str">
        <f>VLOOKUP($K28,'цср уточн 2016'!$A$1:$B$549,2,0)</f>
        <v>Расходы на проведение мероприятий по оздоровлению детей</v>
      </c>
      <c r="K28" s="5" t="str">
        <f t="shared" si="2"/>
        <v>01 1 04 20330</v>
      </c>
      <c r="M28" s="13" t="s">
        <v>61</v>
      </c>
      <c r="N28" s="7" t="b">
        <f t="shared" si="0"/>
        <v>1</v>
      </c>
    </row>
    <row r="29" spans="1:14" ht="35.450000000000003" customHeight="1">
      <c r="A29" s="168"/>
      <c r="B29" s="168"/>
      <c r="C29" s="169"/>
      <c r="D29" s="170"/>
      <c r="E29" s="171"/>
      <c r="F29" s="172" t="s">
        <v>7</v>
      </c>
      <c r="G29" s="172" t="s">
        <v>15</v>
      </c>
      <c r="H29" s="172" t="s">
        <v>62</v>
      </c>
      <c r="I29" s="172" t="s">
        <v>13</v>
      </c>
      <c r="J29" s="174" t="str">
        <f>VLOOKUP($K29,'цср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K29" s="5" t="str">
        <f t="shared" si="2"/>
        <v>01 1 05 00000</v>
      </c>
      <c r="L29" s="4"/>
      <c r="M29" s="13" t="s">
        <v>63</v>
      </c>
      <c r="N29" s="7" t="b">
        <f t="shared" si="0"/>
        <v>1</v>
      </c>
    </row>
    <row r="30" spans="1:14" s="4" customFormat="1">
      <c r="A30" s="69" t="s">
        <v>7</v>
      </c>
      <c r="B30" s="69" t="s">
        <v>15</v>
      </c>
      <c r="C30" s="70">
        <v>2024</v>
      </c>
      <c r="D30" s="71" t="s">
        <v>64</v>
      </c>
      <c r="E30" s="77" t="s">
        <v>65</v>
      </c>
      <c r="F30" s="15" t="s">
        <v>7</v>
      </c>
      <c r="G30" s="15" t="s">
        <v>15</v>
      </c>
      <c r="H30" s="15" t="s">
        <v>62</v>
      </c>
      <c r="I30" s="15" t="s">
        <v>66</v>
      </c>
      <c r="J30" s="16" t="str">
        <f>VLOOKUP($K30,'цср уточн 2016'!$A$1:$B$549,2,0)</f>
        <v>Расходы на проведение мероприятий для детей и молодежи</v>
      </c>
      <c r="K30" s="5" t="str">
        <f t="shared" si="2"/>
        <v>01 1 05 20240</v>
      </c>
      <c r="M30" s="13" t="s">
        <v>67</v>
      </c>
      <c r="N30" s="7" t="b">
        <f t="shared" si="0"/>
        <v>1</v>
      </c>
    </row>
    <row r="31" spans="1:14" s="4" customFormat="1" ht="78">
      <c r="A31" s="168"/>
      <c r="B31" s="168"/>
      <c r="C31" s="169"/>
      <c r="D31" s="170"/>
      <c r="E31" s="171"/>
      <c r="F31" s="172" t="s">
        <v>7</v>
      </c>
      <c r="G31" s="172" t="s">
        <v>15</v>
      </c>
      <c r="H31" s="172" t="s">
        <v>68</v>
      </c>
      <c r="I31" s="172" t="s">
        <v>13</v>
      </c>
      <c r="J31" s="174" t="str">
        <f>VLOOKUP($K31,'цср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K31" s="5" t="str">
        <f t="shared" si="2"/>
        <v>01 1 06 00000</v>
      </c>
      <c r="L31" s="6"/>
      <c r="M31" s="13" t="s">
        <v>69</v>
      </c>
      <c r="N31" s="7" t="b">
        <f t="shared" si="0"/>
        <v>1</v>
      </c>
    </row>
    <row r="32" spans="1:14" s="4" customFormat="1" ht="37.5">
      <c r="A32" s="69" t="s">
        <v>7</v>
      </c>
      <c r="B32" s="69" t="s">
        <v>15</v>
      </c>
      <c r="C32" s="70">
        <v>2041</v>
      </c>
      <c r="D32" s="71" t="s">
        <v>70</v>
      </c>
      <c r="E32" s="72" t="s">
        <v>71</v>
      </c>
      <c r="F32" s="15" t="s">
        <v>7</v>
      </c>
      <c r="G32" s="15" t="s">
        <v>15</v>
      </c>
      <c r="H32" s="15" t="s">
        <v>68</v>
      </c>
      <c r="I32" s="15" t="s">
        <v>22</v>
      </c>
      <c r="J32" s="16" t="str">
        <f>VLOOKUP($K32,'цср уточн 2016'!$A$1:$B$549,2,0)</f>
        <v>Расходы на обеспечение деятельности (оказание услуг) муниципальных учреждений</v>
      </c>
      <c r="K32" s="5" t="str">
        <f t="shared" si="2"/>
        <v>01 1 06 11010</v>
      </c>
      <c r="L32" s="21"/>
      <c r="M32" s="13" t="s">
        <v>72</v>
      </c>
      <c r="N32" s="7" t="b">
        <f t="shared" si="0"/>
        <v>1</v>
      </c>
    </row>
    <row r="33" spans="1:14" s="4" customFormat="1" ht="56.25">
      <c r="A33" s="69"/>
      <c r="B33" s="69"/>
      <c r="C33" s="70"/>
      <c r="D33" s="71"/>
      <c r="E33" s="72"/>
      <c r="F33" s="15" t="s">
        <v>7</v>
      </c>
      <c r="G33" s="15" t="s">
        <v>15</v>
      </c>
      <c r="H33" s="15" t="s">
        <v>68</v>
      </c>
      <c r="I33" s="15" t="s">
        <v>1549</v>
      </c>
      <c r="J33" s="16" t="str">
        <f>VLOOKUP($K33,'цср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K33" s="5" t="str">
        <f t="shared" si="2"/>
        <v>01 1 06 76690</v>
      </c>
      <c r="L33" s="21"/>
      <c r="M33" s="13" t="s">
        <v>1249</v>
      </c>
      <c r="N33" s="7" t="b">
        <f t="shared" si="0"/>
        <v>1</v>
      </c>
    </row>
    <row r="34" spans="1:14" s="4" customFormat="1" ht="56.25">
      <c r="A34" s="69"/>
      <c r="B34" s="69"/>
      <c r="C34" s="70"/>
      <c r="D34" s="71"/>
      <c r="E34" s="72"/>
      <c r="F34" s="15" t="s">
        <v>7</v>
      </c>
      <c r="G34" s="15" t="s">
        <v>15</v>
      </c>
      <c r="H34" s="15" t="s">
        <v>68</v>
      </c>
      <c r="I34" s="15" t="s">
        <v>1550</v>
      </c>
      <c r="J34" s="16" t="str">
        <f>VLOOKUP($K34,'цср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K34" s="5" t="str">
        <f t="shared" si="2"/>
        <v>01 1 06 S6690</v>
      </c>
      <c r="L34" s="6"/>
      <c r="M34" s="13" t="s">
        <v>1251</v>
      </c>
      <c r="N34" s="7" t="b">
        <f t="shared" si="0"/>
        <v>1</v>
      </c>
    </row>
    <row r="35" spans="1:14" s="4" customFormat="1" ht="117" customHeight="1">
      <c r="A35" s="168"/>
      <c r="B35" s="168"/>
      <c r="C35" s="169"/>
      <c r="D35" s="170"/>
      <c r="E35" s="171"/>
      <c r="F35" s="172" t="s">
        <v>7</v>
      </c>
      <c r="G35" s="172" t="s">
        <v>15</v>
      </c>
      <c r="H35" s="172" t="s">
        <v>73</v>
      </c>
      <c r="I35" s="172" t="s">
        <v>13</v>
      </c>
      <c r="J35" s="174" t="str">
        <f>VLOOKUP($K35,'цср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K35" s="5" t="str">
        <f t="shared" si="2"/>
        <v>01 1 07 00000</v>
      </c>
      <c r="L35" s="6"/>
      <c r="M35" s="13" t="s">
        <v>74</v>
      </c>
      <c r="N35" s="7" t="b">
        <f t="shared" si="0"/>
        <v>1</v>
      </c>
    </row>
    <row r="36" spans="1:14" s="4" customFormat="1" ht="131.25">
      <c r="A36" s="69" t="s">
        <v>7</v>
      </c>
      <c r="B36" s="69" t="s">
        <v>15</v>
      </c>
      <c r="C36" s="70">
        <v>7617</v>
      </c>
      <c r="D36" s="71" t="s">
        <v>75</v>
      </c>
      <c r="E36" s="77" t="s">
        <v>76</v>
      </c>
      <c r="F36" s="15" t="s">
        <v>7</v>
      </c>
      <c r="G36" s="15" t="s">
        <v>15</v>
      </c>
      <c r="H36" s="15" t="s">
        <v>73</v>
      </c>
      <c r="I36" s="15" t="s">
        <v>77</v>
      </c>
      <c r="J36" s="16" t="str">
        <f>VLOOKUP($K36,'цср уточн 2016'!$A$1:$B$549,2,0)</f>
        <v>Расходы на выплату денежных средств на содержание ребенка опекуну (попечителю)</v>
      </c>
      <c r="K36" s="5" t="str">
        <f t="shared" si="2"/>
        <v>01 1 07 76170</v>
      </c>
      <c r="L36" s="6"/>
      <c r="M36" s="13" t="s">
        <v>79</v>
      </c>
      <c r="N36" s="7" t="b">
        <f t="shared" si="0"/>
        <v>1</v>
      </c>
    </row>
    <row r="37" spans="1:14" s="4" customFormat="1" ht="168.75">
      <c r="A37" s="69" t="s">
        <v>7</v>
      </c>
      <c r="B37" s="69" t="s">
        <v>15</v>
      </c>
      <c r="C37" s="70">
        <v>7618</v>
      </c>
      <c r="D37" s="71" t="s">
        <v>80</v>
      </c>
      <c r="E37" s="77" t="s">
        <v>81</v>
      </c>
      <c r="F37" s="15" t="s">
        <v>7</v>
      </c>
      <c r="G37" s="15" t="s">
        <v>15</v>
      </c>
      <c r="H37" s="15" t="s">
        <v>73</v>
      </c>
      <c r="I37" s="15" t="s">
        <v>82</v>
      </c>
      <c r="J37" s="16" t="str">
        <f>VLOOKUP($K37,'цср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K37" s="5" t="str">
        <f t="shared" si="2"/>
        <v>01 1 07 76180</v>
      </c>
      <c r="M37" s="13" t="s">
        <v>83</v>
      </c>
      <c r="N37" s="7" t="b">
        <f t="shared" si="0"/>
        <v>1</v>
      </c>
    </row>
    <row r="38" spans="1:14" s="4" customFormat="1" ht="150">
      <c r="A38" s="69" t="s">
        <v>7</v>
      </c>
      <c r="B38" s="69" t="s">
        <v>15</v>
      </c>
      <c r="C38" s="70">
        <v>7619</v>
      </c>
      <c r="D38" s="71" t="s">
        <v>84</v>
      </c>
      <c r="E38" s="77" t="s">
        <v>85</v>
      </c>
      <c r="F38" s="15" t="s">
        <v>7</v>
      </c>
      <c r="G38" s="15" t="s">
        <v>15</v>
      </c>
      <c r="H38" s="15" t="s">
        <v>73</v>
      </c>
      <c r="I38" s="15" t="s">
        <v>86</v>
      </c>
      <c r="J38" s="16" t="str">
        <f>VLOOKUP($K38,'цср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K38" s="5" t="str">
        <f t="shared" si="2"/>
        <v>01 1 07 76190</v>
      </c>
      <c r="M38" s="13" t="s">
        <v>87</v>
      </c>
      <c r="N38" s="7" t="b">
        <f t="shared" si="0"/>
        <v>1</v>
      </c>
    </row>
    <row r="39" spans="1:14" s="4" customFormat="1" ht="93.75">
      <c r="A39" s="69" t="s">
        <v>7</v>
      </c>
      <c r="B39" s="69" t="s">
        <v>15</v>
      </c>
      <c r="C39" s="70">
        <v>7660</v>
      </c>
      <c r="D39" s="71" t="s">
        <v>88</v>
      </c>
      <c r="E39" s="77" t="s">
        <v>89</v>
      </c>
      <c r="F39" s="15" t="s">
        <v>7</v>
      </c>
      <c r="G39" s="15" t="s">
        <v>15</v>
      </c>
      <c r="H39" s="15" t="s">
        <v>73</v>
      </c>
      <c r="I39" s="15" t="s">
        <v>90</v>
      </c>
      <c r="J39" s="16" t="str">
        <f>VLOOKUP($K39,'цср уточн 2016'!$A$1:$B$549,2,0)</f>
        <v>Расходы на выплату единовременного пособия усыновителям</v>
      </c>
      <c r="K39" s="5" t="str">
        <f t="shared" si="2"/>
        <v>01 1 07 76600</v>
      </c>
      <c r="M39" s="13" t="s">
        <v>92</v>
      </c>
      <c r="N39" s="7" t="b">
        <f t="shared" si="0"/>
        <v>1</v>
      </c>
    </row>
    <row r="40" spans="1:14" s="4" customFormat="1" ht="39">
      <c r="A40" s="168"/>
      <c r="B40" s="168"/>
      <c r="C40" s="169"/>
      <c r="D40" s="170"/>
      <c r="E40" s="171"/>
      <c r="F40" s="172" t="s">
        <v>7</v>
      </c>
      <c r="G40" s="172" t="s">
        <v>15</v>
      </c>
      <c r="H40" s="172" t="s">
        <v>93</v>
      </c>
      <c r="I40" s="172" t="s">
        <v>13</v>
      </c>
      <c r="J40" s="174" t="str">
        <f>VLOOKUP($K40,'цср уточн 2016'!$A$1:$B$549,2,0)</f>
        <v>Основное мероприятие «Обеспечение образовательной деятельности, оценки качества образования»</v>
      </c>
      <c r="K40" s="5" t="str">
        <f t="shared" si="2"/>
        <v>01 1 08 00000</v>
      </c>
      <c r="M40" s="13" t="s">
        <v>1256</v>
      </c>
      <c r="N40" s="7" t="b">
        <f t="shared" si="0"/>
        <v>1</v>
      </c>
    </row>
    <row r="41" spans="1:14" s="4" customFormat="1" ht="75">
      <c r="A41" s="69" t="s">
        <v>7</v>
      </c>
      <c r="B41" s="69" t="s">
        <v>15</v>
      </c>
      <c r="C41" s="70">
        <v>1130</v>
      </c>
      <c r="D41" s="71" t="s">
        <v>50</v>
      </c>
      <c r="E41" s="72" t="s">
        <v>51</v>
      </c>
      <c r="F41" s="15" t="s">
        <v>7</v>
      </c>
      <c r="G41" s="15" t="s">
        <v>15</v>
      </c>
      <c r="H41" s="15" t="s">
        <v>93</v>
      </c>
      <c r="I41" s="15" t="s">
        <v>22</v>
      </c>
      <c r="J41" s="147" t="str">
        <f>VLOOKUP($K41,'цср уточн 2016'!$A$1:$B$549,2,0)</f>
        <v>Расходы на обеспечение деятельности (оказание услуг) муниципальных учреждений</v>
      </c>
      <c r="K41" s="5" t="str">
        <f t="shared" si="2"/>
        <v>01 1 08 11010</v>
      </c>
      <c r="M41" s="13" t="s">
        <v>1257</v>
      </c>
      <c r="N41" s="7" t="b">
        <f t="shared" si="0"/>
        <v>1</v>
      </c>
    </row>
    <row r="42" spans="1:14" s="4" customFormat="1" ht="37.5">
      <c r="A42" s="69"/>
      <c r="B42" s="69"/>
      <c r="C42" s="70"/>
      <c r="D42" s="71"/>
      <c r="E42" s="72"/>
      <c r="F42" s="15" t="s">
        <v>7</v>
      </c>
      <c r="G42" s="15" t="s">
        <v>15</v>
      </c>
      <c r="H42" s="15" t="s">
        <v>93</v>
      </c>
      <c r="I42" s="15" t="s">
        <v>1544</v>
      </c>
      <c r="J42" s="147" t="str">
        <f>VLOOKUP($K42,'цср уточн 2016'!$A$1:$B$549,2,0)</f>
        <v>Расходы на обеспечение выплаты работникам организаций минимального размера оплаты труда</v>
      </c>
      <c r="K42" s="5" t="str">
        <f t="shared" si="2"/>
        <v>01 1 08 77250</v>
      </c>
      <c r="M42" s="13" t="s">
        <v>1258</v>
      </c>
      <c r="N42" s="7" t="b">
        <f t="shared" si="0"/>
        <v>1</v>
      </c>
    </row>
    <row r="43" spans="1:14" s="4" customFormat="1" ht="56.25">
      <c r="A43" s="81" t="s">
        <v>7</v>
      </c>
      <c r="B43" s="81" t="s">
        <v>94</v>
      </c>
      <c r="C43" s="82" t="s">
        <v>9</v>
      </c>
      <c r="D43" s="83" t="s">
        <v>95</v>
      </c>
      <c r="E43" s="175" t="s">
        <v>96</v>
      </c>
      <c r="F43" s="25" t="s">
        <v>7</v>
      </c>
      <c r="G43" s="25" t="s">
        <v>94</v>
      </c>
      <c r="H43" s="25" t="s">
        <v>12</v>
      </c>
      <c r="I43" s="25" t="s">
        <v>13</v>
      </c>
      <c r="J43" s="26" t="str">
        <f>VLOOKUP($K43,'цср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K43" s="5" t="str">
        <f t="shared" si="2"/>
        <v>01 2 00 00000</v>
      </c>
      <c r="M43" s="12" t="s">
        <v>97</v>
      </c>
      <c r="N43" s="7" t="b">
        <f t="shared" si="0"/>
        <v>1</v>
      </c>
    </row>
    <row r="44" spans="1:14" s="4" customFormat="1" ht="58.5">
      <c r="A44" s="168"/>
      <c r="B44" s="168"/>
      <c r="C44" s="169"/>
      <c r="D44" s="170"/>
      <c r="E44" s="171"/>
      <c r="F44" s="172" t="s">
        <v>7</v>
      </c>
      <c r="G44" s="172" t="s">
        <v>94</v>
      </c>
      <c r="H44" s="172" t="s">
        <v>7</v>
      </c>
      <c r="I44" s="172" t="s">
        <v>13</v>
      </c>
      <c r="J44" s="173" t="str">
        <f>VLOOKUP($K44,'цср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K44" s="5" t="str">
        <f t="shared" si="2"/>
        <v>01 2 01 00000</v>
      </c>
      <c r="M44" s="22" t="s">
        <v>98</v>
      </c>
      <c r="N44" s="7" t="b">
        <f t="shared" si="0"/>
        <v>1</v>
      </c>
    </row>
    <row r="45" spans="1:14" s="4" customFormat="1" ht="57" thickBot="1">
      <c r="A45" s="69" t="s">
        <v>7</v>
      </c>
      <c r="B45" s="69" t="s">
        <v>94</v>
      </c>
      <c r="C45" s="70">
        <v>4001</v>
      </c>
      <c r="D45" s="71" t="s">
        <v>99</v>
      </c>
      <c r="E45" s="77" t="s">
        <v>100</v>
      </c>
      <c r="F45" s="15" t="s">
        <v>7</v>
      </c>
      <c r="G45" s="15" t="s">
        <v>94</v>
      </c>
      <c r="H45" s="15" t="s">
        <v>7</v>
      </c>
      <c r="I45" s="15" t="s">
        <v>101</v>
      </c>
      <c r="J45" s="16" t="str">
        <f>VLOOKUP($K45,'цср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45" s="5" t="str">
        <f t="shared" si="2"/>
        <v>01 2 01 40010</v>
      </c>
      <c r="M45" s="22" t="s">
        <v>102</v>
      </c>
      <c r="N45" s="7" t="b">
        <f t="shared" si="0"/>
        <v>1</v>
      </c>
    </row>
    <row r="46" spans="1:14" s="27" customFormat="1" ht="94.5" thickBot="1">
      <c r="A46" s="69"/>
      <c r="B46" s="69"/>
      <c r="C46" s="70"/>
      <c r="D46" s="71"/>
      <c r="E46" s="77"/>
      <c r="F46" s="15" t="s">
        <v>7</v>
      </c>
      <c r="G46" s="15" t="s">
        <v>94</v>
      </c>
      <c r="H46" s="15" t="s">
        <v>7</v>
      </c>
      <c r="I46" s="15" t="s">
        <v>1551</v>
      </c>
      <c r="J46" s="147" t="str">
        <f>VLOOKUP($K46,'цср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K46" s="5" t="str">
        <f t="shared" si="2"/>
        <v>01 2 01 51122</v>
      </c>
      <c r="L46" s="4"/>
      <c r="M46" s="22" t="s">
        <v>1261</v>
      </c>
      <c r="N46" s="7" t="b">
        <f t="shared" si="0"/>
        <v>1</v>
      </c>
    </row>
    <row r="47" spans="1:14" s="148" customFormat="1" ht="75.75" thickBot="1">
      <c r="A47" s="69"/>
      <c r="B47" s="69"/>
      <c r="C47" s="70"/>
      <c r="D47" s="71"/>
      <c r="E47" s="77"/>
      <c r="F47" s="15" t="s">
        <v>7</v>
      </c>
      <c r="G47" s="15" t="s">
        <v>94</v>
      </c>
      <c r="H47" s="15" t="s">
        <v>7</v>
      </c>
      <c r="I47" s="15" t="s">
        <v>1552</v>
      </c>
      <c r="J47" s="147" t="str">
        <f>VLOOKUP($K47,'цср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K47" s="5" t="str">
        <f t="shared" si="2"/>
        <v>01 2 01 71010</v>
      </c>
      <c r="L47" s="4"/>
      <c r="M47" s="22" t="s">
        <v>1263</v>
      </c>
      <c r="N47" s="7" t="b">
        <f t="shared" si="0"/>
        <v>1</v>
      </c>
    </row>
    <row r="48" spans="1:14" s="148" customFormat="1" ht="57" thickBot="1">
      <c r="A48" s="69"/>
      <c r="B48" s="69"/>
      <c r="C48" s="70"/>
      <c r="D48" s="71"/>
      <c r="E48" s="77"/>
      <c r="F48" s="15" t="s">
        <v>7</v>
      </c>
      <c r="G48" s="15" t="s">
        <v>94</v>
      </c>
      <c r="H48" s="15" t="s">
        <v>7</v>
      </c>
      <c r="I48" s="15" t="s">
        <v>1553</v>
      </c>
      <c r="J48" s="147" t="str">
        <f>VLOOKUP($K48,'цср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48" s="5" t="str">
        <f t="shared" si="2"/>
        <v>01 2 01 S6970</v>
      </c>
      <c r="L48" s="27"/>
      <c r="M48" s="112" t="s">
        <v>1264</v>
      </c>
      <c r="N48" s="7" t="b">
        <f t="shared" si="0"/>
        <v>1</v>
      </c>
    </row>
    <row r="49" spans="1:14" s="148" customFormat="1" ht="75">
      <c r="A49" s="69"/>
      <c r="B49" s="69"/>
      <c r="C49" s="70"/>
      <c r="D49" s="71"/>
      <c r="E49" s="77"/>
      <c r="F49" s="15" t="s">
        <v>7</v>
      </c>
      <c r="G49" s="15" t="s">
        <v>94</v>
      </c>
      <c r="H49" s="15" t="s">
        <v>7</v>
      </c>
      <c r="I49" s="15" t="s">
        <v>1554</v>
      </c>
      <c r="J49" s="147" t="str">
        <f>VLOOKUP($K49,'цср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K49" s="5" t="str">
        <f t="shared" si="2"/>
        <v>01 2 01 L1010</v>
      </c>
      <c r="L49" s="6"/>
      <c r="M49" s="112" t="s">
        <v>1266</v>
      </c>
      <c r="N49" s="7" t="b">
        <f t="shared" si="0"/>
        <v>1</v>
      </c>
    </row>
    <row r="50" spans="1:14" s="148" customFormat="1" ht="93.75">
      <c r="A50" s="69"/>
      <c r="B50" s="69"/>
      <c r="C50" s="70"/>
      <c r="D50" s="71"/>
      <c r="E50" s="77"/>
      <c r="F50" s="15" t="s">
        <v>7</v>
      </c>
      <c r="G50" s="15" t="s">
        <v>94</v>
      </c>
      <c r="H50" s="15" t="s">
        <v>7</v>
      </c>
      <c r="I50" s="15" t="s">
        <v>1555</v>
      </c>
      <c r="J50" s="147" t="str">
        <f>VLOOKUP($K50,'цср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K50" s="5" t="str">
        <f t="shared" si="2"/>
        <v>01 2 01 L1122</v>
      </c>
      <c r="L50" s="6"/>
      <c r="M50" s="22" t="s">
        <v>1268</v>
      </c>
      <c r="N50" s="7" t="b">
        <f t="shared" si="0"/>
        <v>1</v>
      </c>
    </row>
    <row r="51" spans="1:14" ht="93.75">
      <c r="A51" s="69"/>
      <c r="B51" s="69"/>
      <c r="C51" s="70"/>
      <c r="D51" s="71"/>
      <c r="E51" s="77"/>
      <c r="F51" s="15" t="s">
        <v>7</v>
      </c>
      <c r="G51" s="15" t="s">
        <v>94</v>
      </c>
      <c r="H51" s="15" t="s">
        <v>7</v>
      </c>
      <c r="I51" s="15" t="s">
        <v>1556</v>
      </c>
      <c r="J51" s="147" t="str">
        <f>VLOOKUP($K51,'цср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K51" s="5" t="str">
        <f t="shared" si="2"/>
        <v>01 2 01 R1122</v>
      </c>
      <c r="M51" s="22" t="s">
        <v>1270</v>
      </c>
      <c r="N51" s="7" t="b">
        <f t="shared" si="0"/>
        <v>1</v>
      </c>
    </row>
    <row r="52" spans="1:14" ht="90">
      <c r="A52" s="78" t="s">
        <v>37</v>
      </c>
      <c r="B52" s="78" t="s">
        <v>8</v>
      </c>
      <c r="C52" s="79" t="s">
        <v>9</v>
      </c>
      <c r="D52" s="80">
        <v>200000</v>
      </c>
      <c r="E52" s="95" t="s">
        <v>103</v>
      </c>
      <c r="F52" s="9" t="s">
        <v>37</v>
      </c>
      <c r="G52" s="9" t="s">
        <v>8</v>
      </c>
      <c r="H52" s="9" t="s">
        <v>12</v>
      </c>
      <c r="I52" s="9" t="s">
        <v>13</v>
      </c>
      <c r="J52" s="176" t="str">
        <f>VLOOKUP($K52,'цср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K52" s="5" t="str">
        <f t="shared" si="2"/>
        <v>02 0 00 00000</v>
      </c>
      <c r="M52" s="11" t="s">
        <v>104</v>
      </c>
      <c r="N52" s="7" t="b">
        <f t="shared" si="0"/>
        <v>1</v>
      </c>
    </row>
    <row r="53" spans="1:14" ht="97.5" customHeight="1">
      <c r="A53" s="81" t="s">
        <v>37</v>
      </c>
      <c r="B53" s="81" t="s">
        <v>105</v>
      </c>
      <c r="C53" s="82" t="s">
        <v>9</v>
      </c>
      <c r="D53" s="83" t="s">
        <v>106</v>
      </c>
      <c r="E53" s="175" t="s">
        <v>107</v>
      </c>
      <c r="F53" s="25" t="s">
        <v>37</v>
      </c>
      <c r="G53" s="25" t="s">
        <v>105</v>
      </c>
      <c r="H53" s="25" t="s">
        <v>12</v>
      </c>
      <c r="I53" s="25" t="s">
        <v>13</v>
      </c>
      <c r="J53" s="177" t="str">
        <f>VLOOKUP($K53,'цср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K53" s="5" t="str">
        <f t="shared" si="2"/>
        <v>02 Б 00 00000</v>
      </c>
      <c r="M53" s="12" t="s">
        <v>108</v>
      </c>
      <c r="N53" s="7" t="b">
        <f t="shared" si="0"/>
        <v>1</v>
      </c>
    </row>
    <row r="54" spans="1:14" ht="83.25" customHeight="1">
      <c r="A54" s="168"/>
      <c r="B54" s="168"/>
      <c r="C54" s="169"/>
      <c r="D54" s="170"/>
      <c r="E54" s="171"/>
      <c r="F54" s="172" t="s">
        <v>37</v>
      </c>
      <c r="G54" s="172" t="s">
        <v>105</v>
      </c>
      <c r="H54" s="172" t="s">
        <v>7</v>
      </c>
      <c r="I54" s="172" t="s">
        <v>13</v>
      </c>
      <c r="J54" s="178" t="str">
        <f>VLOOKUP($K54,'цср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K54" s="5" t="str">
        <f t="shared" si="2"/>
        <v>02 Б 01 00000</v>
      </c>
      <c r="M54" s="22" t="s">
        <v>109</v>
      </c>
      <c r="N54" s="7" t="b">
        <f t="shared" si="0"/>
        <v>1</v>
      </c>
    </row>
    <row r="55" spans="1:14" ht="75">
      <c r="A55" s="69" t="s">
        <v>37</v>
      </c>
      <c r="B55" s="69" t="s">
        <v>105</v>
      </c>
      <c r="C55" s="70">
        <v>2056</v>
      </c>
      <c r="D55" s="71" t="s">
        <v>110</v>
      </c>
      <c r="E55" s="77" t="s">
        <v>111</v>
      </c>
      <c r="F55" s="15" t="s">
        <v>37</v>
      </c>
      <c r="G55" s="15" t="s">
        <v>105</v>
      </c>
      <c r="H55" s="15" t="s">
        <v>7</v>
      </c>
      <c r="I55" s="15" t="s">
        <v>112</v>
      </c>
      <c r="J55" s="179" t="str">
        <f>VLOOKUP($K55,'цср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K55" s="5" t="str">
        <f t="shared" si="2"/>
        <v>02 Б 01 20560</v>
      </c>
      <c r="M55" s="22" t="s">
        <v>113</v>
      </c>
      <c r="N55" s="7" t="b">
        <f t="shared" si="0"/>
        <v>1</v>
      </c>
    </row>
    <row r="56" spans="1:14" ht="75">
      <c r="A56" s="168"/>
      <c r="B56" s="168"/>
      <c r="C56" s="169"/>
      <c r="D56" s="170"/>
      <c r="E56" s="171"/>
      <c r="F56" s="172" t="s">
        <v>37</v>
      </c>
      <c r="G56" s="172" t="s">
        <v>105</v>
      </c>
      <c r="H56" s="172" t="s">
        <v>37</v>
      </c>
      <c r="I56" s="172" t="s">
        <v>13</v>
      </c>
      <c r="J56" s="178" t="str">
        <f>VLOOKUP($K56,'цср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K56" s="5" t="str">
        <f t="shared" si="2"/>
        <v>02 Б 02 00000</v>
      </c>
      <c r="M56" s="22" t="s">
        <v>114</v>
      </c>
      <c r="N56" s="7" t="b">
        <f t="shared" si="0"/>
        <v>1</v>
      </c>
    </row>
    <row r="57" spans="1:14" ht="75">
      <c r="A57" s="69" t="s">
        <v>37</v>
      </c>
      <c r="B57" s="69" t="s">
        <v>105</v>
      </c>
      <c r="C57" s="70">
        <v>2016</v>
      </c>
      <c r="D57" s="71" t="s">
        <v>115</v>
      </c>
      <c r="E57" s="77" t="s">
        <v>116</v>
      </c>
      <c r="F57" s="15" t="s">
        <v>37</v>
      </c>
      <c r="G57" s="15" t="s">
        <v>105</v>
      </c>
      <c r="H57" s="15" t="s">
        <v>37</v>
      </c>
      <c r="I57" s="15" t="s">
        <v>117</v>
      </c>
      <c r="J57" s="179" t="str">
        <f>VLOOKUP($K57,'цср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K57" s="5" t="str">
        <f t="shared" si="2"/>
        <v>02 Б 02 20160</v>
      </c>
      <c r="M57" s="22" t="s">
        <v>118</v>
      </c>
      <c r="N57" s="7" t="b">
        <f t="shared" si="0"/>
        <v>1</v>
      </c>
    </row>
    <row r="58" spans="1:14" ht="56.25">
      <c r="A58" s="73" t="s">
        <v>37</v>
      </c>
      <c r="B58" s="73" t="s">
        <v>105</v>
      </c>
      <c r="C58" s="74">
        <v>6005</v>
      </c>
      <c r="D58" s="75" t="s">
        <v>119</v>
      </c>
      <c r="E58" s="76" t="s">
        <v>120</v>
      </c>
      <c r="F58" s="15" t="s">
        <v>37</v>
      </c>
      <c r="G58" s="15" t="s">
        <v>105</v>
      </c>
      <c r="H58" s="15" t="s">
        <v>37</v>
      </c>
      <c r="I58" s="15" t="s">
        <v>121</v>
      </c>
      <c r="J58" s="155" t="str">
        <f>VLOOKUP($K58,'цср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K58" s="5" t="str">
        <f t="shared" si="2"/>
        <v>02 Б 02 60050</v>
      </c>
      <c r="M58" s="13" t="s">
        <v>122</v>
      </c>
      <c r="N58" s="7" t="b">
        <f t="shared" si="0"/>
        <v>1</v>
      </c>
    </row>
    <row r="59" spans="1:14" ht="131.25">
      <c r="A59" s="168"/>
      <c r="B59" s="168"/>
      <c r="C59" s="169"/>
      <c r="D59" s="170"/>
      <c r="E59" s="171"/>
      <c r="F59" s="172" t="s">
        <v>37</v>
      </c>
      <c r="G59" s="172" t="s">
        <v>105</v>
      </c>
      <c r="H59" s="172" t="s">
        <v>48</v>
      </c>
      <c r="I59" s="172" t="s">
        <v>13</v>
      </c>
      <c r="J59" s="178" t="str">
        <f>VLOOKUP($K59,'цср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K59" s="5" t="str">
        <f t="shared" si="2"/>
        <v>02 Б 03 00000</v>
      </c>
      <c r="M59" s="22" t="s">
        <v>123</v>
      </c>
      <c r="N59" s="7" t="b">
        <f t="shared" si="0"/>
        <v>1</v>
      </c>
    </row>
    <row r="60" spans="1:14" ht="69.599999999999994" customHeight="1">
      <c r="A60" s="73" t="s">
        <v>37</v>
      </c>
      <c r="B60" s="73" t="s">
        <v>105</v>
      </c>
      <c r="C60" s="74">
        <v>6001</v>
      </c>
      <c r="D60" s="75" t="s">
        <v>124</v>
      </c>
      <c r="E60" s="76" t="s">
        <v>125</v>
      </c>
      <c r="F60" s="15" t="s">
        <v>37</v>
      </c>
      <c r="G60" s="15" t="s">
        <v>105</v>
      </c>
      <c r="H60" s="15" t="s">
        <v>48</v>
      </c>
      <c r="I60" s="15" t="s">
        <v>126</v>
      </c>
      <c r="J60" s="155" t="str">
        <f>VLOOKUP($K60,'цср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K60" s="5" t="str">
        <f t="shared" si="2"/>
        <v>02 Б 03 60010</v>
      </c>
      <c r="M60" s="22" t="s">
        <v>127</v>
      </c>
      <c r="N60" s="7" t="b">
        <f t="shared" si="0"/>
        <v>1</v>
      </c>
    </row>
    <row r="61" spans="1:14" ht="45">
      <c r="A61" s="160" t="s">
        <v>48</v>
      </c>
      <c r="B61" s="160" t="s">
        <v>8</v>
      </c>
      <c r="C61" s="161" t="s">
        <v>9</v>
      </c>
      <c r="D61" s="180" t="s">
        <v>128</v>
      </c>
      <c r="E61" s="181" t="s">
        <v>129</v>
      </c>
      <c r="F61" s="9" t="s">
        <v>48</v>
      </c>
      <c r="G61" s="9" t="s">
        <v>8</v>
      </c>
      <c r="H61" s="9" t="s">
        <v>12</v>
      </c>
      <c r="I61" s="9" t="s">
        <v>13</v>
      </c>
      <c r="J61" s="182" t="str">
        <f>VLOOKUP($K61,'цср уточн 2016'!$A$1:$B$549,2,0)</f>
        <v>Муниципальная программа «Социальная поддержка населения города Ставрополя на 2014 - 2018 годы»</v>
      </c>
      <c r="K61" s="5" t="str">
        <f t="shared" si="2"/>
        <v>03 0 00 00000</v>
      </c>
      <c r="M61" s="11" t="s">
        <v>130</v>
      </c>
      <c r="N61" s="7" t="b">
        <f>K61=M61</f>
        <v>1</v>
      </c>
    </row>
    <row r="62" spans="1:14" ht="56.25">
      <c r="A62" s="81" t="s">
        <v>48</v>
      </c>
      <c r="B62" s="81" t="s">
        <v>15</v>
      </c>
      <c r="C62" s="82" t="s">
        <v>9</v>
      </c>
      <c r="D62" s="83" t="s">
        <v>131</v>
      </c>
      <c r="E62" s="96" t="s">
        <v>132</v>
      </c>
      <c r="F62" s="25" t="s">
        <v>48</v>
      </c>
      <c r="G62" s="25" t="s">
        <v>15</v>
      </c>
      <c r="H62" s="25" t="s">
        <v>12</v>
      </c>
      <c r="I62" s="25" t="s">
        <v>13</v>
      </c>
      <c r="J62" s="183" t="s">
        <v>132</v>
      </c>
      <c r="K62" s="5" t="str">
        <f t="shared" si="2"/>
        <v>03 1 00 00000</v>
      </c>
      <c r="M62" s="12" t="s">
        <v>1557</v>
      </c>
      <c r="N62" s="7" t="b">
        <f t="shared" ref="N62" si="3">K62=M62</f>
        <v>1</v>
      </c>
    </row>
    <row r="63" spans="1:14" ht="37.5">
      <c r="A63" s="168"/>
      <c r="B63" s="168"/>
      <c r="C63" s="169"/>
      <c r="D63" s="170"/>
      <c r="E63" s="171"/>
      <c r="F63" s="172" t="s">
        <v>48</v>
      </c>
      <c r="G63" s="172" t="s">
        <v>15</v>
      </c>
      <c r="H63" s="172" t="s">
        <v>7</v>
      </c>
      <c r="I63" s="172" t="s">
        <v>13</v>
      </c>
      <c r="J63" s="178" t="s">
        <v>1275</v>
      </c>
      <c r="K63" s="5" t="str">
        <f t="shared" si="2"/>
        <v>03 1 01 00000</v>
      </c>
      <c r="M63" s="13" t="s">
        <v>1276</v>
      </c>
      <c r="N63" s="7" t="b">
        <f>K63=M63</f>
        <v>0</v>
      </c>
    </row>
    <row r="64" spans="1:14" ht="187.5">
      <c r="A64" s="84" t="s">
        <v>48</v>
      </c>
      <c r="B64" s="84" t="s">
        <v>15</v>
      </c>
      <c r="C64" s="84" t="s">
        <v>133</v>
      </c>
      <c r="D64" s="84" t="s">
        <v>134</v>
      </c>
      <c r="E64" s="85" t="s">
        <v>135</v>
      </c>
      <c r="F64" s="30" t="s">
        <v>48</v>
      </c>
      <c r="G64" s="30" t="s">
        <v>15</v>
      </c>
      <c r="H64" s="30" t="s">
        <v>7</v>
      </c>
      <c r="I64" s="30" t="s">
        <v>136</v>
      </c>
      <c r="J64" s="147" t="str">
        <f>VLOOKUP($K64,'цср уточн 2016'!$A$1:$B$549,2,0)</f>
        <v>Ежегодная денежная выплата лицам, награжденным нагрудным знаком «Почетный донор России»</v>
      </c>
      <c r="K64" s="5" t="str">
        <f>CONCATENATE(F64," ",G64," ",H64," ",I64)</f>
        <v>03 1 01 52200</v>
      </c>
      <c r="L64" s="150"/>
      <c r="M64" s="151" t="s">
        <v>137</v>
      </c>
      <c r="N64" s="7" t="b">
        <f t="shared" ref="N64:N93" si="4">K64=M64</f>
        <v>1</v>
      </c>
    </row>
    <row r="65" spans="1:14" ht="168.75">
      <c r="A65" s="84" t="s">
        <v>48</v>
      </c>
      <c r="B65" s="84" t="s">
        <v>15</v>
      </c>
      <c r="C65" s="84" t="s">
        <v>138</v>
      </c>
      <c r="D65" s="84" t="s">
        <v>139</v>
      </c>
      <c r="E65" s="85" t="s">
        <v>140</v>
      </c>
      <c r="F65" s="30" t="s">
        <v>48</v>
      </c>
      <c r="G65" s="30" t="s">
        <v>15</v>
      </c>
      <c r="H65" s="30" t="s">
        <v>7</v>
      </c>
      <c r="I65" s="30" t="s">
        <v>141</v>
      </c>
      <c r="J65" s="147" t="str">
        <f>VLOOKUP($K65,'цср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K65" s="5" t="str">
        <f t="shared" ref="K65:K89" si="5">CONCATENATE(F65," ",G65," ",H65," ",I65)</f>
        <v>03 1 01 52500</v>
      </c>
      <c r="M65" s="13" t="s">
        <v>143</v>
      </c>
      <c r="N65" s="7" t="b">
        <f t="shared" si="4"/>
        <v>1</v>
      </c>
    </row>
    <row r="66" spans="1:14" ht="196.15" customHeight="1">
      <c r="A66" s="84" t="s">
        <v>48</v>
      </c>
      <c r="B66" s="84" t="s">
        <v>15</v>
      </c>
      <c r="C66" s="84" t="s">
        <v>144</v>
      </c>
      <c r="D66" s="84" t="s">
        <v>145</v>
      </c>
      <c r="E66" s="85" t="s">
        <v>146</v>
      </c>
      <c r="F66" s="30" t="s">
        <v>48</v>
      </c>
      <c r="G66" s="30" t="s">
        <v>15</v>
      </c>
      <c r="H66" s="30" t="s">
        <v>7</v>
      </c>
      <c r="I66" s="30" t="s">
        <v>147</v>
      </c>
      <c r="J66" s="147" t="str">
        <f>VLOOKUP($K66,'цср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K66" s="5" t="str">
        <f t="shared" si="5"/>
        <v>03 1 01 52800</v>
      </c>
      <c r="M66" s="13" t="s">
        <v>149</v>
      </c>
      <c r="N66" s="7" t="b">
        <f t="shared" si="4"/>
        <v>1</v>
      </c>
    </row>
    <row r="67" spans="1:14" ht="56.25">
      <c r="A67" s="184"/>
      <c r="B67" s="184"/>
      <c r="C67" s="184"/>
      <c r="D67" s="184"/>
      <c r="E67" s="185"/>
      <c r="F67" s="30" t="s">
        <v>48</v>
      </c>
      <c r="G67" s="30" t="s">
        <v>15</v>
      </c>
      <c r="H67" s="30" t="s">
        <v>7</v>
      </c>
      <c r="I67" s="30" t="s">
        <v>1558</v>
      </c>
      <c r="J67" s="147" t="str">
        <f>VLOOKUP($K67,'цср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K67" s="5" t="str">
        <f t="shared" si="5"/>
        <v>03 1 01 54620</v>
      </c>
      <c r="M67" s="13" t="s">
        <v>1279</v>
      </c>
      <c r="N67" s="7" t="b">
        <f t="shared" si="4"/>
        <v>1</v>
      </c>
    </row>
    <row r="68" spans="1:14" ht="215.25" customHeight="1">
      <c r="A68" s="84" t="s">
        <v>48</v>
      </c>
      <c r="B68" s="84" t="s">
        <v>15</v>
      </c>
      <c r="C68" s="84" t="s">
        <v>150</v>
      </c>
      <c r="D68" s="84" t="s">
        <v>151</v>
      </c>
      <c r="E68" s="85" t="s">
        <v>152</v>
      </c>
      <c r="F68" s="30" t="s">
        <v>48</v>
      </c>
      <c r="G68" s="30" t="s">
        <v>15</v>
      </c>
      <c r="H68" s="30" t="s">
        <v>7</v>
      </c>
      <c r="I68" s="30" t="s">
        <v>153</v>
      </c>
      <c r="J68" s="147" t="str">
        <f>VLOOKUP($K68,'цср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K68" s="5" t="str">
        <f t="shared" si="5"/>
        <v>03 1 01 76220</v>
      </c>
      <c r="M68" s="13" t="s">
        <v>155</v>
      </c>
      <c r="N68" s="7" t="b">
        <f t="shared" si="4"/>
        <v>1</v>
      </c>
    </row>
    <row r="69" spans="1:14" ht="187.5">
      <c r="A69" s="69" t="s">
        <v>48</v>
      </c>
      <c r="B69" s="69" t="s">
        <v>15</v>
      </c>
      <c r="C69" s="69" t="s">
        <v>156</v>
      </c>
      <c r="D69" s="69" t="s">
        <v>157</v>
      </c>
      <c r="E69" s="186" t="s">
        <v>158</v>
      </c>
      <c r="F69" s="15" t="s">
        <v>48</v>
      </c>
      <c r="G69" s="15" t="s">
        <v>15</v>
      </c>
      <c r="H69" s="15" t="s">
        <v>7</v>
      </c>
      <c r="I69" s="15" t="s">
        <v>159</v>
      </c>
      <c r="J69" s="147" t="str">
        <f>VLOOKUP($K69,'цср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K69" s="5" t="str">
        <f t="shared" si="5"/>
        <v>03 1 01 76230</v>
      </c>
      <c r="M69" s="13" t="s">
        <v>161</v>
      </c>
      <c r="N69" s="7" t="b">
        <f t="shared" si="4"/>
        <v>1</v>
      </c>
    </row>
    <row r="70" spans="1:14" ht="187.5">
      <c r="A70" s="84" t="s">
        <v>48</v>
      </c>
      <c r="B70" s="84" t="s">
        <v>15</v>
      </c>
      <c r="C70" s="84" t="s">
        <v>162</v>
      </c>
      <c r="D70" s="84" t="s">
        <v>163</v>
      </c>
      <c r="E70" s="85" t="s">
        <v>164</v>
      </c>
      <c r="F70" s="30" t="s">
        <v>48</v>
      </c>
      <c r="G70" s="30" t="s">
        <v>15</v>
      </c>
      <c r="H70" s="30" t="s">
        <v>7</v>
      </c>
      <c r="I70" s="30" t="s">
        <v>165</v>
      </c>
      <c r="J70" s="147" t="str">
        <f>VLOOKUP($K70,'цср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K70" s="5" t="str">
        <f t="shared" si="5"/>
        <v>03 1 01 76240</v>
      </c>
      <c r="M70" s="13" t="s">
        <v>167</v>
      </c>
      <c r="N70" s="7" t="b">
        <f t="shared" si="4"/>
        <v>1</v>
      </c>
    </row>
    <row r="71" spans="1:14">
      <c r="A71" s="84"/>
      <c r="B71" s="84"/>
      <c r="C71" s="84"/>
      <c r="D71" s="84"/>
      <c r="E71" s="85"/>
      <c r="F71" s="30" t="s">
        <v>48</v>
      </c>
      <c r="G71" s="30" t="s">
        <v>15</v>
      </c>
      <c r="H71" s="30" t="s">
        <v>7</v>
      </c>
      <c r="I71" s="30" t="s">
        <v>1559</v>
      </c>
      <c r="J71" s="147" t="str">
        <f>VLOOKUP($K71,'цср уточн 2016'!$A$1:$B$549,2,0)</f>
        <v>Выплата социального пособия на погребение</v>
      </c>
      <c r="K71" s="5" t="str">
        <f t="shared" si="5"/>
        <v>03 1 01 76250</v>
      </c>
      <c r="M71" s="13" t="s">
        <v>1281</v>
      </c>
      <c r="N71" s="7" t="b">
        <f t="shared" si="4"/>
        <v>1</v>
      </c>
    </row>
    <row r="72" spans="1:14" ht="187.5">
      <c r="A72" s="84" t="s">
        <v>48</v>
      </c>
      <c r="B72" s="84" t="s">
        <v>15</v>
      </c>
      <c r="C72" s="84" t="s">
        <v>168</v>
      </c>
      <c r="D72" s="84" t="s">
        <v>169</v>
      </c>
      <c r="E72" s="85" t="s">
        <v>170</v>
      </c>
      <c r="F72" s="30" t="s">
        <v>48</v>
      </c>
      <c r="G72" s="30" t="s">
        <v>15</v>
      </c>
      <c r="H72" s="30" t="s">
        <v>7</v>
      </c>
      <c r="I72" s="30" t="s">
        <v>171</v>
      </c>
      <c r="J72" s="147" t="str">
        <f>VLOOKUP($K72,'цср уточн 2016'!$A$1:$B$549,2,0)</f>
        <v>Предоставление гражданам субсидии на оплату жилого помещения и коммунальных услуг</v>
      </c>
      <c r="K72" s="5" t="str">
        <f t="shared" si="5"/>
        <v>03 1 01 76300</v>
      </c>
      <c r="M72" s="13" t="s">
        <v>173</v>
      </c>
      <c r="N72" s="7" t="b">
        <f t="shared" si="4"/>
        <v>1</v>
      </c>
    </row>
    <row r="73" spans="1:14" ht="187.5">
      <c r="A73" s="84" t="s">
        <v>48</v>
      </c>
      <c r="B73" s="84" t="s">
        <v>15</v>
      </c>
      <c r="C73" s="84" t="s">
        <v>174</v>
      </c>
      <c r="D73" s="84" t="s">
        <v>175</v>
      </c>
      <c r="E73" s="85" t="s">
        <v>176</v>
      </c>
      <c r="F73" s="30" t="s">
        <v>48</v>
      </c>
      <c r="G73" s="30" t="s">
        <v>15</v>
      </c>
      <c r="H73" s="30" t="s">
        <v>7</v>
      </c>
      <c r="I73" s="30" t="s">
        <v>177</v>
      </c>
      <c r="J73" s="147" t="str">
        <f>VLOOKUP($K73,'цср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K73" s="5" t="str">
        <f t="shared" si="5"/>
        <v>03 1 01 76310</v>
      </c>
      <c r="M73" s="13" t="s">
        <v>178</v>
      </c>
      <c r="N73" s="7" t="b">
        <f t="shared" si="4"/>
        <v>1</v>
      </c>
    </row>
    <row r="74" spans="1:14" ht="206.25">
      <c r="A74" s="84" t="s">
        <v>48</v>
      </c>
      <c r="B74" s="84" t="s">
        <v>15</v>
      </c>
      <c r="C74" s="84" t="s">
        <v>179</v>
      </c>
      <c r="D74" s="84" t="s">
        <v>180</v>
      </c>
      <c r="E74" s="85" t="s">
        <v>181</v>
      </c>
      <c r="F74" s="30" t="s">
        <v>48</v>
      </c>
      <c r="G74" s="30" t="s">
        <v>15</v>
      </c>
      <c r="H74" s="30" t="s">
        <v>7</v>
      </c>
      <c r="I74" s="30" t="s">
        <v>182</v>
      </c>
      <c r="J74" s="147" t="str">
        <f>VLOOKUP($K74,'цср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K74" s="5" t="str">
        <f t="shared" si="5"/>
        <v>03 1 01 76320</v>
      </c>
      <c r="M74" s="13" t="s">
        <v>184</v>
      </c>
      <c r="N74" s="7" t="b">
        <f t="shared" si="4"/>
        <v>1</v>
      </c>
    </row>
    <row r="75" spans="1:14" ht="356.25">
      <c r="A75" s="84" t="s">
        <v>48</v>
      </c>
      <c r="B75" s="84" t="s">
        <v>15</v>
      </c>
      <c r="C75" s="84" t="s">
        <v>185</v>
      </c>
      <c r="D75" s="84" t="s">
        <v>186</v>
      </c>
      <c r="E75" s="85" t="s">
        <v>187</v>
      </c>
      <c r="F75" s="30" t="s">
        <v>48</v>
      </c>
      <c r="G75" s="30" t="s">
        <v>15</v>
      </c>
      <c r="H75" s="30" t="s">
        <v>7</v>
      </c>
      <c r="I75" s="30" t="s">
        <v>188</v>
      </c>
      <c r="J75" s="147" t="str">
        <f>VLOOKUP($K75,'цср уточн 2016'!$A$1:$B$549,2,0)</f>
        <v>Ежемесячные денежные выплаты семьям погибших ветеранов боевых действий</v>
      </c>
      <c r="K75" s="5" t="str">
        <f t="shared" si="5"/>
        <v>03 1 01 76330</v>
      </c>
      <c r="M75" s="13" t="s">
        <v>190</v>
      </c>
      <c r="N75" s="7" t="b">
        <f t="shared" si="4"/>
        <v>1</v>
      </c>
    </row>
    <row r="76" spans="1:14" ht="56.25">
      <c r="A76" s="84"/>
      <c r="B76" s="84"/>
      <c r="C76" s="84"/>
      <c r="D76" s="84"/>
      <c r="E76" s="85"/>
      <c r="F76" s="30" t="s">
        <v>48</v>
      </c>
      <c r="G76" s="30" t="s">
        <v>15</v>
      </c>
      <c r="H76" s="30" t="s">
        <v>7</v>
      </c>
      <c r="I76" s="30" t="s">
        <v>1560</v>
      </c>
      <c r="J76" s="147" t="str">
        <f>VLOOKUP($K76,'цср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K76" s="5" t="str">
        <f t="shared" si="5"/>
        <v>03 1 01 77220</v>
      </c>
      <c r="M76" s="13" t="s">
        <v>1284</v>
      </c>
      <c r="N76" s="7" t="b">
        <f t="shared" si="4"/>
        <v>1</v>
      </c>
    </row>
    <row r="77" spans="1:14" ht="37.5">
      <c r="A77" s="168"/>
      <c r="B77" s="168"/>
      <c r="C77" s="169"/>
      <c r="D77" s="170"/>
      <c r="E77" s="171"/>
      <c r="F77" s="172" t="s">
        <v>48</v>
      </c>
      <c r="G77" s="172" t="s">
        <v>15</v>
      </c>
      <c r="H77" s="172" t="s">
        <v>37</v>
      </c>
      <c r="I77" s="172" t="s">
        <v>13</v>
      </c>
      <c r="J77" s="178" t="str">
        <f>VLOOKUP($K77,'цср уточн 2016'!$A$1:$B$549,2,0)</f>
        <v>Основное мероприятие «Предоставление мер социальной поддержки семьям и детям»</v>
      </c>
      <c r="K77" s="5" t="str">
        <f t="shared" si="5"/>
        <v>03 1 02 00000</v>
      </c>
      <c r="M77" s="13" t="s">
        <v>191</v>
      </c>
      <c r="N77" s="7" t="b">
        <f t="shared" si="4"/>
        <v>1</v>
      </c>
    </row>
    <row r="78" spans="1:14" ht="206.25">
      <c r="A78" s="84" t="s">
        <v>48</v>
      </c>
      <c r="B78" s="84" t="s">
        <v>15</v>
      </c>
      <c r="C78" s="84" t="s">
        <v>192</v>
      </c>
      <c r="D78" s="84" t="s">
        <v>193</v>
      </c>
      <c r="E78" s="85" t="s">
        <v>194</v>
      </c>
      <c r="F78" s="30" t="s">
        <v>48</v>
      </c>
      <c r="G78" s="30" t="s">
        <v>15</v>
      </c>
      <c r="H78" s="30" t="s">
        <v>37</v>
      </c>
      <c r="I78" s="30" t="s">
        <v>195</v>
      </c>
      <c r="J78" s="29" t="str">
        <f>VLOOKUP($K78,'цср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K78" s="5" t="str">
        <f t="shared" si="5"/>
        <v>03 1 02 50840</v>
      </c>
      <c r="M78" s="13" t="s">
        <v>196</v>
      </c>
      <c r="N78" s="7" t="b">
        <f t="shared" si="4"/>
        <v>1</v>
      </c>
    </row>
    <row r="79" spans="1:14" ht="187.5">
      <c r="A79" s="84" t="s">
        <v>48</v>
      </c>
      <c r="B79" s="84" t="s">
        <v>15</v>
      </c>
      <c r="C79" s="84" t="s">
        <v>197</v>
      </c>
      <c r="D79" s="84" t="s">
        <v>198</v>
      </c>
      <c r="E79" s="85" t="s">
        <v>199</v>
      </c>
      <c r="F79" s="30" t="s">
        <v>48</v>
      </c>
      <c r="G79" s="30" t="s">
        <v>15</v>
      </c>
      <c r="H79" s="30" t="s">
        <v>37</v>
      </c>
      <c r="I79" s="30" t="s">
        <v>200</v>
      </c>
      <c r="J79" s="29" t="str">
        <f>VLOOKUP($K79,'цср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K79" s="5" t="str">
        <f t="shared" si="5"/>
        <v>03 1 02 R0840</v>
      </c>
      <c r="M79" s="13" t="s">
        <v>201</v>
      </c>
      <c r="N79" s="7" t="b">
        <f t="shared" si="4"/>
        <v>1</v>
      </c>
    </row>
    <row r="80" spans="1:14" ht="225">
      <c r="A80" s="84" t="s">
        <v>48</v>
      </c>
      <c r="B80" s="84" t="s">
        <v>15</v>
      </c>
      <c r="C80" s="84" t="s">
        <v>202</v>
      </c>
      <c r="D80" s="84" t="s">
        <v>203</v>
      </c>
      <c r="E80" s="85" t="s">
        <v>204</v>
      </c>
      <c r="F80" s="30" t="s">
        <v>48</v>
      </c>
      <c r="G80" s="30" t="s">
        <v>15</v>
      </c>
      <c r="H80" s="30" t="s">
        <v>37</v>
      </c>
      <c r="I80" s="30" t="s">
        <v>205</v>
      </c>
      <c r="J80" s="29" t="str">
        <f>VLOOKUP($K80,'цср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K80" s="5" t="str">
        <f t="shared" si="5"/>
        <v>03 1 02 52700</v>
      </c>
      <c r="M80" s="13" t="s">
        <v>206</v>
      </c>
      <c r="N80" s="7" t="b">
        <f t="shared" si="4"/>
        <v>1</v>
      </c>
    </row>
    <row r="81" spans="1:14" ht="262.5">
      <c r="A81" s="84" t="s">
        <v>207</v>
      </c>
      <c r="B81" s="84" t="s">
        <v>15</v>
      </c>
      <c r="C81" s="84" t="s">
        <v>208</v>
      </c>
      <c r="D81" s="84" t="s">
        <v>209</v>
      </c>
      <c r="E81" s="85" t="s">
        <v>210</v>
      </c>
      <c r="F81" s="30" t="s">
        <v>48</v>
      </c>
      <c r="G81" s="30" t="s">
        <v>15</v>
      </c>
      <c r="H81" s="30" t="s">
        <v>37</v>
      </c>
      <c r="I81" s="30" t="s">
        <v>211</v>
      </c>
      <c r="J81" s="29" t="str">
        <f>VLOOKUP($K81,'цср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K81" s="5" t="str">
        <f t="shared" si="5"/>
        <v>03 1 02 53800</v>
      </c>
      <c r="M81" s="13" t="s">
        <v>213</v>
      </c>
      <c r="N81" s="7" t="b">
        <f t="shared" si="4"/>
        <v>1</v>
      </c>
    </row>
    <row r="82" spans="1:14" ht="187.5">
      <c r="A82" s="84" t="s">
        <v>48</v>
      </c>
      <c r="B82" s="84" t="s">
        <v>15</v>
      </c>
      <c r="C82" s="84" t="s">
        <v>214</v>
      </c>
      <c r="D82" s="84" t="s">
        <v>215</v>
      </c>
      <c r="E82" s="85" t="s">
        <v>216</v>
      </c>
      <c r="F82" s="30" t="s">
        <v>48</v>
      </c>
      <c r="G82" s="30" t="s">
        <v>15</v>
      </c>
      <c r="H82" s="30" t="s">
        <v>37</v>
      </c>
      <c r="I82" s="30" t="s">
        <v>217</v>
      </c>
      <c r="J82" s="29" t="str">
        <f>VLOOKUP($K82,'цср уточн 2016'!$A$1:$B$549,2,0)</f>
        <v>Выплата ежегодного социального пособия на проезд студентам</v>
      </c>
      <c r="K82" s="5" t="str">
        <f t="shared" si="5"/>
        <v>03 1 02 76260</v>
      </c>
      <c r="M82" s="13" t="s">
        <v>219</v>
      </c>
      <c r="N82" s="7" t="b">
        <f t="shared" si="4"/>
        <v>1</v>
      </c>
    </row>
    <row r="83" spans="1:14" ht="195.75" customHeight="1">
      <c r="A83" s="84" t="s">
        <v>48</v>
      </c>
      <c r="B83" s="84" t="s">
        <v>15</v>
      </c>
      <c r="C83" s="84" t="s">
        <v>220</v>
      </c>
      <c r="D83" s="84" t="s">
        <v>221</v>
      </c>
      <c r="E83" s="85" t="s">
        <v>222</v>
      </c>
      <c r="F83" s="30" t="s">
        <v>48</v>
      </c>
      <c r="G83" s="30" t="s">
        <v>15</v>
      </c>
      <c r="H83" s="30" t="s">
        <v>37</v>
      </c>
      <c r="I83" s="30" t="s">
        <v>223</v>
      </c>
      <c r="J83" s="29" t="str">
        <f>VLOOKUP($K83,'цср уточн 2016'!$A$1:$B$549,2,0)</f>
        <v>Выплата ежемесячного пособия на ребенка</v>
      </c>
      <c r="K83" s="5" t="str">
        <f t="shared" si="5"/>
        <v>03 1 02 76270</v>
      </c>
      <c r="M83" s="13" t="s">
        <v>225</v>
      </c>
      <c r="N83" s="7" t="b">
        <f t="shared" si="4"/>
        <v>1</v>
      </c>
    </row>
    <row r="84" spans="1:14" ht="168.75">
      <c r="A84" s="84" t="s">
        <v>48</v>
      </c>
      <c r="B84" s="84" t="s">
        <v>15</v>
      </c>
      <c r="C84" s="84" t="s">
        <v>226</v>
      </c>
      <c r="D84" s="84" t="s">
        <v>227</v>
      </c>
      <c r="E84" s="85" t="s">
        <v>228</v>
      </c>
      <c r="F84" s="30" t="s">
        <v>48</v>
      </c>
      <c r="G84" s="30" t="s">
        <v>15</v>
      </c>
      <c r="H84" s="30" t="s">
        <v>37</v>
      </c>
      <c r="I84" s="30" t="s">
        <v>229</v>
      </c>
      <c r="J84" s="29" t="str">
        <f>VLOOKUP($K84,'цср уточн 2016'!$A$1:$B$549,2,0)</f>
        <v>Выплата ежемесячной денежной компенсации на каждого ребенка в возрасте до 18 лет многодетным семьям</v>
      </c>
      <c r="K84" s="5" t="str">
        <f t="shared" si="5"/>
        <v>03 1 02 76280</v>
      </c>
      <c r="M84" s="13" t="s">
        <v>230</v>
      </c>
      <c r="N84" s="7" t="b">
        <f t="shared" si="4"/>
        <v>1</v>
      </c>
    </row>
    <row r="85" spans="1:14" ht="75">
      <c r="A85" s="84"/>
      <c r="B85" s="84"/>
      <c r="C85" s="84"/>
      <c r="D85" s="84"/>
      <c r="E85" s="85"/>
      <c r="F85" s="30" t="s">
        <v>48</v>
      </c>
      <c r="G85" s="30" t="s">
        <v>15</v>
      </c>
      <c r="H85" s="30" t="s">
        <v>37</v>
      </c>
      <c r="I85" s="30" t="s">
        <v>1561</v>
      </c>
      <c r="J85" s="29" t="str">
        <f>VLOOKUP($K85,'цср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K85" s="5" t="str">
        <f t="shared" si="5"/>
        <v>03 1 02 77190</v>
      </c>
      <c r="L85" s="32"/>
      <c r="M85" s="13" t="s">
        <v>1291</v>
      </c>
      <c r="N85" s="7" t="b">
        <f t="shared" si="4"/>
        <v>1</v>
      </c>
    </row>
    <row r="86" spans="1:14" ht="56.25">
      <c r="A86" s="81" t="s">
        <v>48</v>
      </c>
      <c r="B86" s="81" t="s">
        <v>94</v>
      </c>
      <c r="C86" s="82">
        <v>0</v>
      </c>
      <c r="D86" s="83" t="s">
        <v>231</v>
      </c>
      <c r="E86" s="187" t="s">
        <v>232</v>
      </c>
      <c r="F86" s="24" t="s">
        <v>48</v>
      </c>
      <c r="G86" s="24" t="s">
        <v>94</v>
      </c>
      <c r="H86" s="24" t="s">
        <v>12</v>
      </c>
      <c r="I86" s="24" t="s">
        <v>13</v>
      </c>
      <c r="J86" s="26" t="str">
        <f>VLOOKUP($K86,'цср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K86" s="5" t="str">
        <f t="shared" si="5"/>
        <v>03 2 00 00000</v>
      </c>
      <c r="L86" s="32"/>
      <c r="M86" s="12" t="s">
        <v>234</v>
      </c>
      <c r="N86" s="7" t="b">
        <f t="shared" si="4"/>
        <v>1</v>
      </c>
    </row>
    <row r="87" spans="1:14" s="32" customFormat="1" ht="69" customHeight="1">
      <c r="A87" s="188"/>
      <c r="B87" s="188"/>
      <c r="C87" s="189"/>
      <c r="D87" s="190"/>
      <c r="E87" s="191"/>
      <c r="F87" s="192" t="s">
        <v>48</v>
      </c>
      <c r="G87" s="192" t="s">
        <v>94</v>
      </c>
      <c r="H87" s="192" t="s">
        <v>7</v>
      </c>
      <c r="I87" s="192" t="s">
        <v>13</v>
      </c>
      <c r="J87" s="193" t="str">
        <f>VLOOKUP($K87,'цср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K87" s="5" t="str">
        <f t="shared" si="5"/>
        <v>03 2 01 00000</v>
      </c>
      <c r="M87" s="13" t="s">
        <v>235</v>
      </c>
      <c r="N87" s="7" t="b">
        <f t="shared" si="4"/>
        <v>1</v>
      </c>
    </row>
    <row r="88" spans="1:14" s="32" customFormat="1" ht="56.25">
      <c r="A88" s="84" t="s">
        <v>48</v>
      </c>
      <c r="B88" s="84" t="s">
        <v>94</v>
      </c>
      <c r="C88" s="86">
        <v>8001</v>
      </c>
      <c r="D88" s="87" t="s">
        <v>236</v>
      </c>
      <c r="E88" s="85" t="s">
        <v>237</v>
      </c>
      <c r="F88" s="28"/>
      <c r="G88" s="28"/>
      <c r="H88" s="28"/>
      <c r="I88" s="28"/>
      <c r="J88" s="29" t="s">
        <v>1562</v>
      </c>
      <c r="K88" s="5" t="str">
        <f t="shared" si="5"/>
        <v xml:space="preserve">   </v>
      </c>
      <c r="M88" s="13"/>
      <c r="N88" s="7" t="b">
        <f t="shared" si="4"/>
        <v>0</v>
      </c>
    </row>
    <row r="89" spans="1:14" s="32" customFormat="1" ht="71.25" customHeight="1">
      <c r="A89" s="84" t="s">
        <v>48</v>
      </c>
      <c r="B89" s="84" t="s">
        <v>94</v>
      </c>
      <c r="C89" s="86">
        <v>8003</v>
      </c>
      <c r="D89" s="87" t="s">
        <v>238</v>
      </c>
      <c r="E89" s="85" t="s">
        <v>239</v>
      </c>
      <c r="F89" s="28" t="s">
        <v>48</v>
      </c>
      <c r="G89" s="28" t="s">
        <v>94</v>
      </c>
      <c r="H89" s="28" t="s">
        <v>7</v>
      </c>
      <c r="I89" s="28">
        <v>80030</v>
      </c>
      <c r="J89" s="29" t="str">
        <f>VLOOKUP($K89,'цср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K89" s="5" t="str">
        <f t="shared" si="5"/>
        <v>03 2 01 80030</v>
      </c>
      <c r="M89" s="13" t="s">
        <v>241</v>
      </c>
      <c r="N89" s="7" t="b">
        <f t="shared" si="4"/>
        <v>1</v>
      </c>
    </row>
    <row r="90" spans="1:14" s="32" customFormat="1" ht="69.75" customHeight="1">
      <c r="A90" s="84" t="s">
        <v>48</v>
      </c>
      <c r="B90" s="84" t="s">
        <v>94</v>
      </c>
      <c r="C90" s="86">
        <v>8004</v>
      </c>
      <c r="D90" s="87" t="s">
        <v>242</v>
      </c>
      <c r="E90" s="85" t="s">
        <v>243</v>
      </c>
      <c r="F90" s="28"/>
      <c r="G90" s="28"/>
      <c r="H90" s="28"/>
      <c r="I90" s="28"/>
      <c r="J90" s="29" t="s">
        <v>1562</v>
      </c>
      <c r="K90" s="5"/>
      <c r="M90" s="13"/>
      <c r="N90" s="7"/>
    </row>
    <row r="91" spans="1:14" s="32" customFormat="1" ht="75.75" customHeight="1">
      <c r="A91" s="84" t="s">
        <v>48</v>
      </c>
      <c r="B91" s="84" t="s">
        <v>94</v>
      </c>
      <c r="C91" s="86">
        <v>8005</v>
      </c>
      <c r="D91" s="87" t="s">
        <v>244</v>
      </c>
      <c r="E91" s="85" t="s">
        <v>245</v>
      </c>
      <c r="F91" s="28"/>
      <c r="G91" s="28"/>
      <c r="H91" s="28"/>
      <c r="I91" s="28"/>
      <c r="J91" s="29" t="s">
        <v>1562</v>
      </c>
      <c r="K91" s="5"/>
      <c r="M91" s="13"/>
      <c r="N91" s="7"/>
    </row>
    <row r="92" spans="1:14" s="32" customFormat="1" ht="75.75" customHeight="1">
      <c r="A92" s="84" t="s">
        <v>48</v>
      </c>
      <c r="B92" s="84" t="s">
        <v>94</v>
      </c>
      <c r="C92" s="86">
        <v>8006</v>
      </c>
      <c r="D92" s="87" t="s">
        <v>246</v>
      </c>
      <c r="E92" s="85" t="s">
        <v>247</v>
      </c>
      <c r="F92" s="28"/>
      <c r="G92" s="28"/>
      <c r="H92" s="28"/>
      <c r="I92" s="28"/>
      <c r="J92" s="29" t="s">
        <v>1562</v>
      </c>
      <c r="K92" s="5"/>
      <c r="M92" s="13"/>
      <c r="N92" s="7"/>
    </row>
    <row r="93" spans="1:14" s="32" customFormat="1" ht="75.75" customHeight="1">
      <c r="A93" s="84" t="s">
        <v>48</v>
      </c>
      <c r="B93" s="84" t="s">
        <v>94</v>
      </c>
      <c r="C93" s="86">
        <v>8007</v>
      </c>
      <c r="D93" s="87" t="s">
        <v>248</v>
      </c>
      <c r="E93" s="85" t="s">
        <v>249</v>
      </c>
      <c r="F93" s="28" t="s">
        <v>48</v>
      </c>
      <c r="G93" s="28" t="s">
        <v>94</v>
      </c>
      <c r="H93" s="28" t="s">
        <v>7</v>
      </c>
      <c r="I93" s="28">
        <v>80070</v>
      </c>
      <c r="J93" s="29" t="str">
        <f>VLOOKUP($K96,'цср уточн 2016'!$A$1:$B$549,2,0)</f>
        <v>Осуществление ежемесячной дополнительной выплаты семьям, воспитывающим детей-инвалидов</v>
      </c>
      <c r="K93" s="5" t="str">
        <f t="shared" ref="K93:K156" si="6">CONCATENATE(F93," ",G93," ",H93," ",I93)</f>
        <v>03 2 01 80070</v>
      </c>
      <c r="M93" s="13" t="s">
        <v>251</v>
      </c>
      <c r="N93" s="7" t="b">
        <f t="shared" si="4"/>
        <v>1</v>
      </c>
    </row>
    <row r="94" spans="1:14" s="32" customFormat="1" ht="75.75" customHeight="1">
      <c r="A94" s="84" t="s">
        <v>48</v>
      </c>
      <c r="B94" s="84" t="s">
        <v>94</v>
      </c>
      <c r="C94" s="86">
        <v>8008</v>
      </c>
      <c r="D94" s="87" t="s">
        <v>252</v>
      </c>
      <c r="E94" s="85" t="s">
        <v>253</v>
      </c>
      <c r="F94" s="28" t="s">
        <v>48</v>
      </c>
      <c r="G94" s="28" t="s">
        <v>94</v>
      </c>
      <c r="H94" s="28" t="s">
        <v>7</v>
      </c>
      <c r="I94" s="28">
        <v>80080</v>
      </c>
      <c r="J94" s="29" t="str">
        <f>VLOOKUP($K97,'цср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K94" s="5" t="str">
        <f t="shared" si="6"/>
        <v>03 2 01 80080</v>
      </c>
      <c r="M94" s="13" t="s">
        <v>255</v>
      </c>
      <c r="N94" s="7" t="b">
        <f>K94=M94</f>
        <v>1</v>
      </c>
    </row>
    <row r="95" spans="1:14" s="32" customFormat="1" ht="75.75" customHeight="1">
      <c r="A95" s="84" t="s">
        <v>48</v>
      </c>
      <c r="B95" s="84" t="s">
        <v>94</v>
      </c>
      <c r="C95" s="86">
        <v>8009</v>
      </c>
      <c r="D95" s="87" t="s">
        <v>256</v>
      </c>
      <c r="E95" s="85" t="s">
        <v>257</v>
      </c>
      <c r="F95" s="28"/>
      <c r="G95" s="28"/>
      <c r="H95" s="28"/>
      <c r="I95" s="28"/>
      <c r="J95" s="29" t="s">
        <v>1562</v>
      </c>
      <c r="K95" s="5" t="str">
        <f t="shared" si="6"/>
        <v xml:space="preserve">   </v>
      </c>
      <c r="M95" s="13"/>
      <c r="N95" s="7"/>
    </row>
    <row r="96" spans="1:14" s="32" customFormat="1" ht="75.75" customHeight="1">
      <c r="A96" s="84" t="s">
        <v>48</v>
      </c>
      <c r="B96" s="84" t="s">
        <v>94</v>
      </c>
      <c r="C96" s="86">
        <v>8010</v>
      </c>
      <c r="D96" s="87" t="s">
        <v>258</v>
      </c>
      <c r="E96" s="85" t="s">
        <v>259</v>
      </c>
      <c r="F96" s="28" t="s">
        <v>48</v>
      </c>
      <c r="G96" s="28" t="s">
        <v>94</v>
      </c>
      <c r="H96" s="28" t="s">
        <v>7</v>
      </c>
      <c r="I96" s="28">
        <v>80100</v>
      </c>
      <c r="J96" s="29" t="str">
        <f>VLOOKUP($K96,'цср уточн 2016'!$A$1:$B$549,2,0)</f>
        <v>Осуществление ежемесячной дополнительной выплаты семьям, воспитывающим детей-инвалидов</v>
      </c>
      <c r="K96" s="5" t="str">
        <f t="shared" si="6"/>
        <v>03 2 01 80100</v>
      </c>
      <c r="M96" s="13" t="s">
        <v>261</v>
      </c>
      <c r="N96" s="7" t="b">
        <f>K96=M96</f>
        <v>1</v>
      </c>
    </row>
    <row r="97" spans="1:14" s="32" customFormat="1" ht="153" customHeight="1">
      <c r="A97" s="84" t="s">
        <v>48</v>
      </c>
      <c r="B97" s="84" t="s">
        <v>94</v>
      </c>
      <c r="C97" s="86">
        <v>8011</v>
      </c>
      <c r="D97" s="87" t="s">
        <v>262</v>
      </c>
      <c r="E97" s="85" t="s">
        <v>263</v>
      </c>
      <c r="F97" s="28" t="s">
        <v>48</v>
      </c>
      <c r="G97" s="28" t="s">
        <v>94</v>
      </c>
      <c r="H97" s="28" t="s">
        <v>7</v>
      </c>
      <c r="I97" s="28">
        <v>80110</v>
      </c>
      <c r="J97" s="29" t="str">
        <f>VLOOKUP($K100,'цср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K97" s="5" t="str">
        <f t="shared" si="6"/>
        <v>03 2 01 80110</v>
      </c>
      <c r="M97" s="13" t="s">
        <v>265</v>
      </c>
      <c r="N97" s="7" t="b">
        <f t="shared" ref="N97" si="7">K97=M97</f>
        <v>1</v>
      </c>
    </row>
    <row r="98" spans="1:14" s="32" customFormat="1" ht="131.25">
      <c r="A98" s="84" t="s">
        <v>48</v>
      </c>
      <c r="B98" s="84" t="s">
        <v>94</v>
      </c>
      <c r="C98" s="86">
        <v>8012</v>
      </c>
      <c r="D98" s="87" t="s">
        <v>266</v>
      </c>
      <c r="E98" s="85" t="s">
        <v>267</v>
      </c>
      <c r="F98" s="28" t="s">
        <v>48</v>
      </c>
      <c r="G98" s="28" t="s">
        <v>94</v>
      </c>
      <c r="H98" s="28" t="s">
        <v>7</v>
      </c>
      <c r="I98" s="28">
        <v>80120</v>
      </c>
      <c r="J98" s="29" t="str">
        <f>VLOOKUP($K101,'цср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K98" s="5" t="str">
        <f t="shared" si="6"/>
        <v>03 2 01 80120</v>
      </c>
      <c r="M98" s="13" t="s">
        <v>269</v>
      </c>
      <c r="N98" s="7" t="b">
        <f>K98=M98</f>
        <v>1</v>
      </c>
    </row>
    <row r="99" spans="1:14" s="32" customFormat="1" ht="71.25" customHeight="1">
      <c r="A99" s="84" t="s">
        <v>48</v>
      </c>
      <c r="B99" s="84" t="s">
        <v>94</v>
      </c>
      <c r="C99" s="86">
        <v>8013</v>
      </c>
      <c r="D99" s="87" t="s">
        <v>270</v>
      </c>
      <c r="E99" s="85" t="s">
        <v>271</v>
      </c>
      <c r="F99" s="28"/>
      <c r="G99" s="28"/>
      <c r="H99" s="28"/>
      <c r="I99" s="28"/>
      <c r="J99" s="29" t="s">
        <v>1562</v>
      </c>
      <c r="K99" s="5" t="str">
        <f t="shared" si="6"/>
        <v xml:space="preserve">   </v>
      </c>
      <c r="M99" s="13"/>
      <c r="N99" s="7"/>
    </row>
    <row r="100" spans="1:14" s="32" customFormat="1" ht="92.25" customHeight="1">
      <c r="A100" s="84" t="s">
        <v>48</v>
      </c>
      <c r="B100" s="84" t="s">
        <v>94</v>
      </c>
      <c r="C100" s="86">
        <v>8014</v>
      </c>
      <c r="D100" s="87" t="s">
        <v>272</v>
      </c>
      <c r="E100" s="85" t="s">
        <v>273</v>
      </c>
      <c r="F100" s="28" t="s">
        <v>48</v>
      </c>
      <c r="G100" s="28" t="s">
        <v>94</v>
      </c>
      <c r="H100" s="28" t="s">
        <v>7</v>
      </c>
      <c r="I100" s="28">
        <v>80140</v>
      </c>
      <c r="J100" s="29" t="str">
        <f>VLOOKUP(K100,'цср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K100" s="5" t="str">
        <f t="shared" si="6"/>
        <v>03 2 01 80140</v>
      </c>
      <c r="M100" s="13" t="s">
        <v>275</v>
      </c>
      <c r="N100" s="7" t="b">
        <f t="shared" ref="N100:N121" si="8">K100=M100</f>
        <v>1</v>
      </c>
    </row>
    <row r="101" spans="1:14" s="32" customFormat="1" ht="92.25" customHeight="1">
      <c r="A101" s="84" t="s">
        <v>48</v>
      </c>
      <c r="B101" s="84" t="s">
        <v>94</v>
      </c>
      <c r="C101" s="86">
        <v>8015</v>
      </c>
      <c r="D101" s="87" t="s">
        <v>276</v>
      </c>
      <c r="E101" s="85" t="s">
        <v>277</v>
      </c>
      <c r="F101" s="28" t="s">
        <v>48</v>
      </c>
      <c r="G101" s="28" t="s">
        <v>94</v>
      </c>
      <c r="H101" s="28" t="s">
        <v>7</v>
      </c>
      <c r="I101" s="28">
        <v>80150</v>
      </c>
      <c r="J101" s="29" t="str">
        <f>VLOOKUP(K101,'цср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K101" s="5" t="str">
        <f t="shared" si="6"/>
        <v>03 2 01 80150</v>
      </c>
      <c r="M101" s="13" t="s">
        <v>279</v>
      </c>
      <c r="N101" s="7" t="b">
        <f t="shared" si="8"/>
        <v>1</v>
      </c>
    </row>
    <row r="102" spans="1:14" s="32" customFormat="1" ht="93" customHeight="1">
      <c r="A102" s="84" t="s">
        <v>48</v>
      </c>
      <c r="B102" s="84" t="s">
        <v>94</v>
      </c>
      <c r="C102" s="86">
        <v>8016</v>
      </c>
      <c r="D102" s="87" t="s">
        <v>280</v>
      </c>
      <c r="E102" s="85" t="s">
        <v>281</v>
      </c>
      <c r="F102" s="28" t="s">
        <v>48</v>
      </c>
      <c r="G102" s="28" t="s">
        <v>94</v>
      </c>
      <c r="H102" s="28" t="s">
        <v>7</v>
      </c>
      <c r="I102" s="28">
        <v>80160</v>
      </c>
      <c r="J102" s="29" t="str">
        <f>VLOOKUP(K102,'цср уточн 2016'!$A$1:$B$549,2,0)</f>
        <v>Выплата единовременного пособия гражданам, оказавшимся в трудной жизненной ситуации</v>
      </c>
      <c r="K102" s="5" t="str">
        <f t="shared" si="6"/>
        <v>03 2 01 80160</v>
      </c>
      <c r="M102" s="13" t="s">
        <v>283</v>
      </c>
      <c r="N102" s="7" t="b">
        <f t="shared" si="8"/>
        <v>1</v>
      </c>
    </row>
    <row r="103" spans="1:14" s="32" customFormat="1" ht="75">
      <c r="A103" s="84" t="s">
        <v>48</v>
      </c>
      <c r="B103" s="84" t="s">
        <v>94</v>
      </c>
      <c r="C103" s="86">
        <v>8017</v>
      </c>
      <c r="D103" s="87" t="s">
        <v>284</v>
      </c>
      <c r="E103" s="85" t="s">
        <v>285</v>
      </c>
      <c r="F103" s="28" t="s">
        <v>48</v>
      </c>
      <c r="G103" s="28" t="s">
        <v>94</v>
      </c>
      <c r="H103" s="28" t="s">
        <v>7</v>
      </c>
      <c r="I103" s="28">
        <v>80170</v>
      </c>
      <c r="J103" s="29" t="str">
        <f>VLOOKUP(K103,'цср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K103" s="5" t="str">
        <f t="shared" si="6"/>
        <v>03 2 01 80170</v>
      </c>
      <c r="M103" s="13" t="s">
        <v>287</v>
      </c>
      <c r="N103" s="7" t="b">
        <f t="shared" si="8"/>
        <v>1</v>
      </c>
    </row>
    <row r="104" spans="1:14" s="32" customFormat="1" ht="92.25" customHeight="1">
      <c r="A104" s="84" t="s">
        <v>48</v>
      </c>
      <c r="B104" s="84" t="s">
        <v>94</v>
      </c>
      <c r="C104" s="86">
        <v>8018</v>
      </c>
      <c r="D104" s="87" t="s">
        <v>288</v>
      </c>
      <c r="E104" s="85" t="s">
        <v>289</v>
      </c>
      <c r="F104" s="28" t="s">
        <v>48</v>
      </c>
      <c r="G104" s="28" t="s">
        <v>94</v>
      </c>
      <c r="H104" s="28" t="s">
        <v>7</v>
      </c>
      <c r="I104" s="28">
        <v>80180</v>
      </c>
      <c r="J104" s="29" t="str">
        <f>VLOOKUP(K104,'цср уточн 2016'!$A$1:$B$549,2,0)</f>
        <v>Выплата семьям, воспитывающим детей-инвалидов в возрасте до 18 лет</v>
      </c>
      <c r="K104" s="5" t="str">
        <f t="shared" si="6"/>
        <v>03 2 01 80180</v>
      </c>
      <c r="M104" s="13" t="s">
        <v>291</v>
      </c>
      <c r="N104" s="7" t="b">
        <f t="shared" si="8"/>
        <v>1</v>
      </c>
    </row>
    <row r="105" spans="1:14" s="32" customFormat="1" ht="92.25" customHeight="1">
      <c r="A105" s="84" t="s">
        <v>48</v>
      </c>
      <c r="B105" s="84" t="s">
        <v>94</v>
      </c>
      <c r="C105" s="86">
        <v>8019</v>
      </c>
      <c r="D105" s="87" t="s">
        <v>292</v>
      </c>
      <c r="E105" s="85" t="s">
        <v>293</v>
      </c>
      <c r="F105" s="28" t="s">
        <v>48</v>
      </c>
      <c r="G105" s="28" t="s">
        <v>94</v>
      </c>
      <c r="H105" s="28" t="s">
        <v>7</v>
      </c>
      <c r="I105" s="28">
        <v>80190</v>
      </c>
      <c r="J105" s="29" t="str">
        <f>VLOOKUP(K105,'цср уточн 2016'!$A$1:$B$549,2,0)</f>
        <v>Выплата единовременного пособия инвалидам по зрению, имеющим I группу инвалидности</v>
      </c>
      <c r="K105" s="5" t="str">
        <f t="shared" si="6"/>
        <v>03 2 01 80190</v>
      </c>
      <c r="M105" s="13" t="s">
        <v>295</v>
      </c>
      <c r="N105" s="7" t="b">
        <f t="shared" si="8"/>
        <v>1</v>
      </c>
    </row>
    <row r="106" spans="1:14" s="32" customFormat="1" ht="56.25">
      <c r="A106" s="84" t="s">
        <v>48</v>
      </c>
      <c r="B106" s="84" t="s">
        <v>94</v>
      </c>
      <c r="C106" s="86">
        <v>8019</v>
      </c>
      <c r="D106" s="87" t="s">
        <v>296</v>
      </c>
      <c r="E106" s="85" t="s">
        <v>297</v>
      </c>
      <c r="F106" s="28"/>
      <c r="G106" s="28"/>
      <c r="H106" s="28"/>
      <c r="I106" s="28"/>
      <c r="J106" s="29" t="s">
        <v>1562</v>
      </c>
      <c r="K106" s="5" t="str">
        <f t="shared" si="6"/>
        <v xml:space="preserve">   </v>
      </c>
      <c r="M106" s="13"/>
      <c r="N106" s="7" t="b">
        <f t="shared" si="8"/>
        <v>0</v>
      </c>
    </row>
    <row r="107" spans="1:14" s="33" customFormat="1" ht="93.75">
      <c r="A107" s="84" t="s">
        <v>48</v>
      </c>
      <c r="B107" s="84" t="s">
        <v>94</v>
      </c>
      <c r="C107" s="86">
        <v>8021</v>
      </c>
      <c r="D107" s="87" t="s">
        <v>298</v>
      </c>
      <c r="E107" s="85" t="s">
        <v>299</v>
      </c>
      <c r="F107" s="28" t="s">
        <v>48</v>
      </c>
      <c r="G107" s="28" t="s">
        <v>94</v>
      </c>
      <c r="H107" s="28" t="s">
        <v>7</v>
      </c>
      <c r="I107" s="28">
        <v>80210</v>
      </c>
      <c r="J107" s="29" t="str">
        <f>VLOOKUP(K107,'цср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K107" s="5" t="str">
        <f t="shared" si="6"/>
        <v>03 2 01 80210</v>
      </c>
      <c r="L107" s="32"/>
      <c r="M107" s="13" t="s">
        <v>301</v>
      </c>
      <c r="N107" s="7" t="b">
        <f t="shared" si="8"/>
        <v>1</v>
      </c>
    </row>
    <row r="108" spans="1:14" s="33" customFormat="1" ht="75">
      <c r="A108" s="84"/>
      <c r="B108" s="84"/>
      <c r="C108" s="86"/>
      <c r="D108" s="87"/>
      <c r="E108" s="29" t="s">
        <v>1545</v>
      </c>
      <c r="F108" s="28" t="s">
        <v>48</v>
      </c>
      <c r="G108" s="28" t="s">
        <v>94</v>
      </c>
      <c r="H108" s="28" t="s">
        <v>7</v>
      </c>
      <c r="I108" s="28" t="s">
        <v>1563</v>
      </c>
      <c r="J108" s="29" t="str">
        <f>VLOOKUP(K108,'цср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K108" s="5" t="str">
        <f t="shared" si="6"/>
        <v>03 2 01 80250</v>
      </c>
      <c r="L108" s="32"/>
      <c r="M108" s="13" t="s">
        <v>1294</v>
      </c>
      <c r="N108" s="7" t="b">
        <f t="shared" si="8"/>
        <v>1</v>
      </c>
    </row>
    <row r="109" spans="1:14" s="32" customFormat="1" ht="39">
      <c r="A109" s="194"/>
      <c r="B109" s="194"/>
      <c r="C109" s="195"/>
      <c r="D109" s="196"/>
      <c r="E109" s="197"/>
      <c r="F109" s="198" t="s">
        <v>48</v>
      </c>
      <c r="G109" s="198" t="s">
        <v>94</v>
      </c>
      <c r="H109" s="198" t="s">
        <v>37</v>
      </c>
      <c r="I109" s="198" t="s">
        <v>13</v>
      </c>
      <c r="J109" s="199" t="str">
        <f>VLOOKUP(K109,'цср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K109" s="5" t="str">
        <f t="shared" si="6"/>
        <v>03 2 02 00000</v>
      </c>
      <c r="L109" s="33"/>
      <c r="M109" s="13" t="s">
        <v>302</v>
      </c>
      <c r="N109" s="7" t="b">
        <f t="shared" si="8"/>
        <v>1</v>
      </c>
    </row>
    <row r="110" spans="1:14" s="32" customFormat="1" ht="56.25">
      <c r="A110" s="84" t="s">
        <v>48</v>
      </c>
      <c r="B110" s="84" t="s">
        <v>94</v>
      </c>
      <c r="C110" s="86">
        <v>8024</v>
      </c>
      <c r="D110" s="87" t="s">
        <v>303</v>
      </c>
      <c r="E110" s="85" t="s">
        <v>304</v>
      </c>
      <c r="F110" s="28" t="s">
        <v>48</v>
      </c>
      <c r="G110" s="28" t="s">
        <v>94</v>
      </c>
      <c r="H110" s="28" t="s">
        <v>37</v>
      </c>
      <c r="I110" s="28">
        <v>80240</v>
      </c>
      <c r="J110" s="29" t="str">
        <f>VLOOKUP(K110,'цср уточн 2016'!$A$1:$B$549,2,0)</f>
        <v>Предоставление льгот на бытовые услуги по помывке в общем отделении бань отдельным категориям граждан</v>
      </c>
      <c r="K110" s="5" t="str">
        <f t="shared" si="6"/>
        <v>03 2 02 80240</v>
      </c>
      <c r="M110" s="13" t="s">
        <v>305</v>
      </c>
      <c r="N110" s="7" t="b">
        <f t="shared" si="8"/>
        <v>1</v>
      </c>
    </row>
    <row r="111" spans="1:14" s="32" customFormat="1" ht="64.5" customHeight="1">
      <c r="A111" s="194"/>
      <c r="B111" s="194"/>
      <c r="C111" s="195"/>
      <c r="D111" s="196"/>
      <c r="E111" s="197"/>
      <c r="F111" s="198" t="s">
        <v>48</v>
      </c>
      <c r="G111" s="198" t="s">
        <v>94</v>
      </c>
      <c r="H111" s="198" t="s">
        <v>48</v>
      </c>
      <c r="I111" s="198" t="s">
        <v>13</v>
      </c>
      <c r="J111" s="199" t="str">
        <f>VLOOKUP(K111,'цср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K111" s="5" t="str">
        <f t="shared" si="6"/>
        <v>03 2 03 00000</v>
      </c>
      <c r="M111" s="13" t="s">
        <v>306</v>
      </c>
      <c r="N111" s="7" t="b">
        <f t="shared" si="8"/>
        <v>1</v>
      </c>
    </row>
    <row r="112" spans="1:14" s="32" customFormat="1" ht="77.25" customHeight="1">
      <c r="A112" s="84" t="s">
        <v>48</v>
      </c>
      <c r="B112" s="84" t="s">
        <v>94</v>
      </c>
      <c r="C112" s="86">
        <v>8002</v>
      </c>
      <c r="D112" s="87" t="s">
        <v>307</v>
      </c>
      <c r="E112" s="85" t="s">
        <v>308</v>
      </c>
      <c r="F112" s="28" t="s">
        <v>48</v>
      </c>
      <c r="G112" s="28" t="s">
        <v>94</v>
      </c>
      <c r="H112" s="28" t="s">
        <v>48</v>
      </c>
      <c r="I112" s="28">
        <v>80020</v>
      </c>
      <c r="J112" s="29" t="str">
        <f>VLOOKUP(K112,'цср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K112" s="5" t="str">
        <f t="shared" si="6"/>
        <v>03 2 03 80020</v>
      </c>
      <c r="M112" s="13" t="s">
        <v>310</v>
      </c>
      <c r="N112" s="7" t="b">
        <f t="shared" si="8"/>
        <v>1</v>
      </c>
    </row>
    <row r="113" spans="1:14" ht="78">
      <c r="A113" s="194"/>
      <c r="B113" s="194"/>
      <c r="C113" s="195"/>
      <c r="D113" s="196"/>
      <c r="E113" s="197"/>
      <c r="F113" s="198" t="s">
        <v>48</v>
      </c>
      <c r="G113" s="198" t="s">
        <v>94</v>
      </c>
      <c r="H113" s="198" t="s">
        <v>53</v>
      </c>
      <c r="I113" s="198" t="s">
        <v>13</v>
      </c>
      <c r="J113" s="199" t="str">
        <f>VLOOKUP(K113,'цср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K113" s="5" t="str">
        <f t="shared" si="6"/>
        <v>03 2 04 00000</v>
      </c>
      <c r="L113" s="32"/>
      <c r="M113" s="13" t="s">
        <v>311</v>
      </c>
      <c r="N113" s="7" t="b">
        <f t="shared" si="8"/>
        <v>1</v>
      </c>
    </row>
    <row r="114" spans="1:14" s="33" customFormat="1" ht="68.25" customHeight="1">
      <c r="A114" s="84" t="s">
        <v>48</v>
      </c>
      <c r="B114" s="84" t="s">
        <v>94</v>
      </c>
      <c r="C114" s="86">
        <v>8022</v>
      </c>
      <c r="D114" s="87" t="s">
        <v>312</v>
      </c>
      <c r="E114" s="85" t="s">
        <v>313</v>
      </c>
      <c r="F114" s="28" t="s">
        <v>48</v>
      </c>
      <c r="G114" s="28" t="s">
        <v>94</v>
      </c>
      <c r="H114" s="28" t="s">
        <v>53</v>
      </c>
      <c r="I114" s="28">
        <v>80220</v>
      </c>
      <c r="J114" s="29" t="str">
        <f>VLOOKUP(K114,'цср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K114" s="5" t="str">
        <f t="shared" si="6"/>
        <v>03 2 04 80220</v>
      </c>
      <c r="L114" s="6"/>
      <c r="M114" s="13" t="s">
        <v>315</v>
      </c>
      <c r="N114" s="7" t="b">
        <f t="shared" si="8"/>
        <v>1</v>
      </c>
    </row>
    <row r="115" spans="1:14" ht="78">
      <c r="A115" s="194"/>
      <c r="B115" s="194"/>
      <c r="C115" s="195"/>
      <c r="D115" s="196"/>
      <c r="E115" s="197"/>
      <c r="F115" s="198" t="s">
        <v>48</v>
      </c>
      <c r="G115" s="198" t="s">
        <v>94</v>
      </c>
      <c r="H115" s="198" t="s">
        <v>62</v>
      </c>
      <c r="I115" s="198" t="s">
        <v>13</v>
      </c>
      <c r="J115" s="199" t="str">
        <f>VLOOKUP(K115,'цср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K115" s="5" t="str">
        <f t="shared" si="6"/>
        <v>03 2 05 00000</v>
      </c>
      <c r="L115" s="32"/>
      <c r="M115" s="13" t="s">
        <v>1300</v>
      </c>
      <c r="N115" s="7" t="b">
        <f t="shared" si="8"/>
        <v>1</v>
      </c>
    </row>
    <row r="116" spans="1:14" s="33" customFormat="1" ht="75">
      <c r="A116" s="84"/>
      <c r="B116" s="84"/>
      <c r="C116" s="86"/>
      <c r="D116" s="87"/>
      <c r="E116" s="85"/>
      <c r="F116" s="28" t="s">
        <v>48</v>
      </c>
      <c r="G116" s="28" t="s">
        <v>94</v>
      </c>
      <c r="H116" s="28" t="s">
        <v>62</v>
      </c>
      <c r="I116" s="28" t="s">
        <v>1564</v>
      </c>
      <c r="J116" s="29" t="str">
        <f>VLOOKUP(K116,'цср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K116" s="5" t="str">
        <f t="shared" si="6"/>
        <v>03 2 05 21150</v>
      </c>
      <c r="L116" s="6"/>
      <c r="M116" s="13" t="s">
        <v>1302</v>
      </c>
      <c r="N116" s="7" t="b">
        <f t="shared" si="8"/>
        <v>1</v>
      </c>
    </row>
    <row r="117" spans="1:14" s="33" customFormat="1" ht="37.5">
      <c r="A117" s="81" t="s">
        <v>48</v>
      </c>
      <c r="B117" s="81" t="s">
        <v>316</v>
      </c>
      <c r="C117" s="82">
        <v>0</v>
      </c>
      <c r="D117" s="83" t="s">
        <v>317</v>
      </c>
      <c r="E117" s="187" t="s">
        <v>318</v>
      </c>
      <c r="F117" s="24" t="s">
        <v>48</v>
      </c>
      <c r="G117" s="24" t="s">
        <v>316</v>
      </c>
      <c r="H117" s="24" t="s">
        <v>12</v>
      </c>
      <c r="I117" s="24" t="s">
        <v>13</v>
      </c>
      <c r="J117" s="26" t="str">
        <f>VLOOKUP(K117,'цср уточн 2016'!$A$1:$B$549,2,0)</f>
        <v>Подпрограмма «Совершенствование социальной поддержки семьи и детей»</v>
      </c>
      <c r="K117" s="5" t="str">
        <f t="shared" si="6"/>
        <v>03 3 00 00000</v>
      </c>
      <c r="L117" s="6"/>
      <c r="M117" s="12" t="s">
        <v>319</v>
      </c>
      <c r="N117" s="7" t="b">
        <f t="shared" si="8"/>
        <v>1</v>
      </c>
    </row>
    <row r="118" spans="1:14" s="32" customFormat="1" ht="58.5">
      <c r="A118" s="194"/>
      <c r="B118" s="194"/>
      <c r="C118" s="195"/>
      <c r="D118" s="196"/>
      <c r="E118" s="197"/>
      <c r="F118" s="198" t="s">
        <v>48</v>
      </c>
      <c r="G118" s="198" t="s">
        <v>316</v>
      </c>
      <c r="H118" s="198" t="s">
        <v>7</v>
      </c>
      <c r="I118" s="198" t="s">
        <v>13</v>
      </c>
      <c r="J118" s="199" t="str">
        <f>VLOOKUP(K118,'цср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K118" s="5" t="str">
        <f t="shared" si="6"/>
        <v>03 3 01 00000</v>
      </c>
      <c r="L118" s="33"/>
      <c r="M118" s="13" t="s">
        <v>320</v>
      </c>
      <c r="N118" s="7" t="b">
        <f t="shared" si="8"/>
        <v>1</v>
      </c>
    </row>
    <row r="119" spans="1:14" s="33" customFormat="1" ht="63" customHeight="1">
      <c r="A119" s="84" t="s">
        <v>48</v>
      </c>
      <c r="B119" s="84" t="s">
        <v>316</v>
      </c>
      <c r="C119" s="86">
        <v>2050</v>
      </c>
      <c r="D119" s="87" t="s">
        <v>321</v>
      </c>
      <c r="E119" s="93" t="s">
        <v>322</v>
      </c>
      <c r="F119" s="28" t="s">
        <v>48</v>
      </c>
      <c r="G119" s="28" t="s">
        <v>316</v>
      </c>
      <c r="H119" s="28" t="s">
        <v>7</v>
      </c>
      <c r="I119" s="28">
        <v>20500</v>
      </c>
      <c r="J119" s="31" t="str">
        <f>VLOOKUP(K119,'цср уточн 2016'!$A$1:$B$549,2,0)</f>
        <v>Расходы на реализацию мероприятий, направленных на социальную поддержку семьи и детей</v>
      </c>
      <c r="K119" s="5" t="str">
        <f t="shared" si="6"/>
        <v>03 3 01 20500</v>
      </c>
      <c r="L119" s="32"/>
      <c r="M119" s="13" t="s">
        <v>323</v>
      </c>
      <c r="N119" s="7" t="b">
        <f t="shared" si="8"/>
        <v>1</v>
      </c>
    </row>
    <row r="120" spans="1:14" s="32" customFormat="1" ht="19.5">
      <c r="A120" s="194"/>
      <c r="B120" s="194"/>
      <c r="C120" s="195"/>
      <c r="D120" s="196"/>
      <c r="E120" s="197"/>
      <c r="F120" s="198" t="s">
        <v>48</v>
      </c>
      <c r="G120" s="198" t="s">
        <v>316</v>
      </c>
      <c r="H120" s="198" t="s">
        <v>37</v>
      </c>
      <c r="I120" s="198" t="s">
        <v>13</v>
      </c>
      <c r="J120" s="199" t="str">
        <f>VLOOKUP(K120,'цср уточн 2016'!$A$1:$B$549,2,0)</f>
        <v>Основное мероприятие «Поддержка семьи»</v>
      </c>
      <c r="K120" s="5" t="str">
        <f t="shared" si="6"/>
        <v>03 3 02 00000</v>
      </c>
      <c r="L120" s="33"/>
      <c r="M120" s="13" t="s">
        <v>324</v>
      </c>
      <c r="N120" s="7" t="b">
        <f t="shared" si="8"/>
        <v>1</v>
      </c>
    </row>
    <row r="121" spans="1:14" ht="37.5">
      <c r="A121" s="84" t="s">
        <v>48</v>
      </c>
      <c r="B121" s="84" t="s">
        <v>316</v>
      </c>
      <c r="C121" s="86">
        <v>2050</v>
      </c>
      <c r="D121" s="87" t="s">
        <v>321</v>
      </c>
      <c r="E121" s="93" t="s">
        <v>322</v>
      </c>
      <c r="F121" s="28" t="s">
        <v>48</v>
      </c>
      <c r="G121" s="28" t="s">
        <v>316</v>
      </c>
      <c r="H121" s="28" t="s">
        <v>37</v>
      </c>
      <c r="I121" s="28">
        <v>20500</v>
      </c>
      <c r="J121" s="31" t="str">
        <f>VLOOKUP(K121,'цср уточн 2016'!$A$1:$B$549,2,0)</f>
        <v>Расходы на реализацию мероприятий, направленных на социальную поддержку семьи и детей</v>
      </c>
      <c r="K121" s="5" t="str">
        <f t="shared" si="6"/>
        <v>03 3 02 20500</v>
      </c>
      <c r="L121" s="32"/>
      <c r="M121" s="13" t="s">
        <v>325</v>
      </c>
      <c r="N121" s="7" t="b">
        <f t="shared" si="8"/>
        <v>1</v>
      </c>
    </row>
    <row r="122" spans="1:14" s="33" customFormat="1" ht="62.25" customHeight="1">
      <c r="A122" s="81" t="s">
        <v>48</v>
      </c>
      <c r="B122" s="81" t="s">
        <v>326</v>
      </c>
      <c r="C122" s="82">
        <v>0</v>
      </c>
      <c r="D122" s="83" t="s">
        <v>327</v>
      </c>
      <c r="E122" s="187" t="s">
        <v>328</v>
      </c>
      <c r="F122" s="24" t="s">
        <v>48</v>
      </c>
      <c r="G122" s="24" t="s">
        <v>326</v>
      </c>
      <c r="H122" s="24" t="s">
        <v>12</v>
      </c>
      <c r="I122" s="24" t="s">
        <v>13</v>
      </c>
      <c r="J122" s="26" t="str">
        <f>VLOOKUP(K122,'цср уточн 2016'!$A$1:$B$549,2,0)</f>
        <v>Подпрограмма «Реабилитация людей с ограниченными возможностями и пожилых людей»</v>
      </c>
      <c r="K122" s="5" t="str">
        <f t="shared" si="6"/>
        <v>03 4 00 00000</v>
      </c>
      <c r="L122" s="6"/>
      <c r="M122" s="12" t="s">
        <v>329</v>
      </c>
      <c r="N122" s="7" t="b">
        <f>K122=M122</f>
        <v>1</v>
      </c>
    </row>
    <row r="123" spans="1:14" s="32" customFormat="1" ht="66.75" customHeight="1">
      <c r="A123" s="194"/>
      <c r="B123" s="194"/>
      <c r="C123" s="195"/>
      <c r="D123" s="196"/>
      <c r="E123" s="197"/>
      <c r="F123" s="198" t="s">
        <v>48</v>
      </c>
      <c r="G123" s="198" t="s">
        <v>326</v>
      </c>
      <c r="H123" s="198" t="s">
        <v>7</v>
      </c>
      <c r="I123" s="198" t="s">
        <v>13</v>
      </c>
      <c r="J123" s="199" t="str">
        <f>VLOOKUP(K123,'цср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K123" s="5" t="str">
        <f t="shared" si="6"/>
        <v>03 4 01 00000</v>
      </c>
      <c r="L123" s="33"/>
      <c r="M123" s="13" t="s">
        <v>330</v>
      </c>
      <c r="N123" s="7" t="b">
        <f t="shared" ref="N123:N144" si="9">K123=M123</f>
        <v>1</v>
      </c>
    </row>
    <row r="124" spans="1:14" s="33" customFormat="1" ht="62.25" customHeight="1">
      <c r="A124" s="84" t="s">
        <v>48</v>
      </c>
      <c r="B124" s="84" t="s">
        <v>326</v>
      </c>
      <c r="C124" s="86">
        <v>2052</v>
      </c>
      <c r="D124" s="87" t="s">
        <v>331</v>
      </c>
      <c r="E124" s="93" t="s">
        <v>332</v>
      </c>
      <c r="F124" s="28" t="s">
        <v>48</v>
      </c>
      <c r="G124" s="28" t="s">
        <v>326</v>
      </c>
      <c r="H124" s="28" t="s">
        <v>7</v>
      </c>
      <c r="I124" s="28">
        <v>20520</v>
      </c>
      <c r="J124" s="31" t="str">
        <f>VLOOKUP(K124,'цср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K124" s="5" t="str">
        <f t="shared" si="6"/>
        <v>03 4 01 20520</v>
      </c>
      <c r="L124" s="32"/>
      <c r="M124" s="13" t="s">
        <v>333</v>
      </c>
      <c r="N124" s="7" t="b">
        <f t="shared" si="9"/>
        <v>1</v>
      </c>
    </row>
    <row r="125" spans="1:14" s="32" customFormat="1" ht="66.75" customHeight="1">
      <c r="A125" s="194"/>
      <c r="B125" s="194"/>
      <c r="C125" s="195"/>
      <c r="D125" s="196"/>
      <c r="E125" s="197"/>
      <c r="F125" s="198" t="s">
        <v>48</v>
      </c>
      <c r="G125" s="198" t="s">
        <v>326</v>
      </c>
      <c r="H125" s="198" t="s">
        <v>37</v>
      </c>
      <c r="I125" s="198" t="s">
        <v>13</v>
      </c>
      <c r="J125" s="199" t="str">
        <f>VLOOKUP(K125,'цср уточн 2016'!$A$1:$B$549,2,0)</f>
        <v>Основное мероприятие «Расходы по договору пожизненного содержания с иждивением»</v>
      </c>
      <c r="K125" s="5" t="str">
        <f t="shared" si="6"/>
        <v>03 4 02 00000</v>
      </c>
      <c r="L125" s="33"/>
      <c r="M125" s="13" t="s">
        <v>334</v>
      </c>
      <c r="N125" s="7" t="b">
        <f t="shared" si="9"/>
        <v>1</v>
      </c>
    </row>
    <row r="126" spans="1:14" ht="56.25">
      <c r="A126" s="84" t="s">
        <v>48</v>
      </c>
      <c r="B126" s="84" t="s">
        <v>326</v>
      </c>
      <c r="C126" s="86">
        <v>2052</v>
      </c>
      <c r="D126" s="87" t="s">
        <v>331</v>
      </c>
      <c r="E126" s="93" t="s">
        <v>332</v>
      </c>
      <c r="F126" s="28" t="s">
        <v>48</v>
      </c>
      <c r="G126" s="28" t="s">
        <v>326</v>
      </c>
      <c r="H126" s="28" t="s">
        <v>37</v>
      </c>
      <c r="I126" s="28">
        <v>21240</v>
      </c>
      <c r="J126" s="31" t="str">
        <f>VLOOKUP(K126,'цср уточн 2016'!$A$1:$B$549,2,0)</f>
        <v>Расходы по договору пожизненного содержания с иждивением</v>
      </c>
      <c r="K126" s="5" t="str">
        <f t="shared" si="6"/>
        <v>03 4 02 21240</v>
      </c>
      <c r="L126" s="32"/>
      <c r="M126" s="13" t="s">
        <v>335</v>
      </c>
      <c r="N126" s="7" t="b">
        <f t="shared" si="9"/>
        <v>1</v>
      </c>
    </row>
    <row r="127" spans="1:14" s="34" customFormat="1" ht="19.5">
      <c r="A127" s="81" t="s">
        <v>48</v>
      </c>
      <c r="B127" s="81" t="s">
        <v>336</v>
      </c>
      <c r="C127" s="82">
        <v>0</v>
      </c>
      <c r="D127" s="83" t="s">
        <v>337</v>
      </c>
      <c r="E127" s="187" t="s">
        <v>338</v>
      </c>
      <c r="F127" s="24" t="s">
        <v>48</v>
      </c>
      <c r="G127" s="24" t="s">
        <v>336</v>
      </c>
      <c r="H127" s="24" t="s">
        <v>12</v>
      </c>
      <c r="I127" s="24" t="s">
        <v>13</v>
      </c>
      <c r="J127" s="26" t="str">
        <f>VLOOKUP(K127,'цср уточн 2016'!$A$1:$B$549,2,0)</f>
        <v>Подпрограмма «Доступная среда»</v>
      </c>
      <c r="K127" s="5" t="str">
        <f t="shared" si="6"/>
        <v>03 5 00 00000</v>
      </c>
      <c r="L127" s="6"/>
      <c r="M127" s="12" t="s">
        <v>339</v>
      </c>
      <c r="N127" s="7" t="b">
        <f t="shared" si="9"/>
        <v>1</v>
      </c>
    </row>
    <row r="128" spans="1:14" s="32" customFormat="1" ht="58.5">
      <c r="A128" s="194"/>
      <c r="B128" s="194"/>
      <c r="C128" s="195"/>
      <c r="D128" s="196"/>
      <c r="E128" s="200"/>
      <c r="F128" s="201" t="s">
        <v>48</v>
      </c>
      <c r="G128" s="201" t="s">
        <v>336</v>
      </c>
      <c r="H128" s="201" t="s">
        <v>7</v>
      </c>
      <c r="I128" s="201" t="s">
        <v>13</v>
      </c>
      <c r="J128" s="202" t="str">
        <f>VLOOKUP(K128,'цср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K128" s="5" t="str">
        <f t="shared" si="6"/>
        <v>03 5 01 00000</v>
      </c>
      <c r="L128" s="34"/>
      <c r="M128" s="13" t="s">
        <v>340</v>
      </c>
      <c r="N128" s="7" t="b">
        <f t="shared" si="9"/>
        <v>1</v>
      </c>
    </row>
    <row r="129" spans="1:14" s="37" customFormat="1" ht="37.5">
      <c r="A129" s="84" t="s">
        <v>48</v>
      </c>
      <c r="B129" s="84" t="s">
        <v>336</v>
      </c>
      <c r="C129" s="86">
        <v>2053</v>
      </c>
      <c r="D129" s="87" t="s">
        <v>341</v>
      </c>
      <c r="E129" s="93" t="s">
        <v>342</v>
      </c>
      <c r="F129" s="28" t="s">
        <v>48</v>
      </c>
      <c r="G129" s="28" t="s">
        <v>336</v>
      </c>
      <c r="H129" s="28" t="s">
        <v>7</v>
      </c>
      <c r="I129" s="28">
        <v>20530</v>
      </c>
      <c r="J129" s="203" t="str">
        <f>VLOOKUP(K129,'цср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K129" s="5" t="str">
        <f t="shared" si="6"/>
        <v>03 5 01 20530</v>
      </c>
      <c r="L129" s="32"/>
      <c r="M129" s="13" t="s">
        <v>343</v>
      </c>
      <c r="N129" s="7" t="b">
        <f t="shared" si="9"/>
        <v>1</v>
      </c>
    </row>
    <row r="130" spans="1:14" s="32" customFormat="1" ht="57" thickBot="1">
      <c r="A130" s="84"/>
      <c r="B130" s="84"/>
      <c r="C130" s="86"/>
      <c r="D130" s="87"/>
      <c r="E130" s="93"/>
      <c r="F130" s="28" t="s">
        <v>48</v>
      </c>
      <c r="G130" s="28" t="s">
        <v>336</v>
      </c>
      <c r="H130" s="28" t="s">
        <v>7</v>
      </c>
      <c r="I130" s="28" t="s">
        <v>1565</v>
      </c>
      <c r="J130" s="203" t="str">
        <f>VLOOKUP(K130,'цср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K130" s="5" t="str">
        <f t="shared" si="6"/>
        <v>03 5 01 50270</v>
      </c>
      <c r="L130" s="37"/>
      <c r="M130" s="13" t="s">
        <v>1310</v>
      </c>
      <c r="N130" s="7" t="b">
        <f t="shared" si="9"/>
        <v>1</v>
      </c>
    </row>
    <row r="131" spans="1:14" s="38" customFormat="1" ht="57" thickBot="1">
      <c r="A131" s="84" t="s">
        <v>48</v>
      </c>
      <c r="B131" s="84" t="s">
        <v>336</v>
      </c>
      <c r="C131" s="86">
        <v>2053</v>
      </c>
      <c r="D131" s="87" t="s">
        <v>341</v>
      </c>
      <c r="E131" s="93" t="s">
        <v>342</v>
      </c>
      <c r="F131" s="28" t="s">
        <v>48</v>
      </c>
      <c r="G131" s="28" t="s">
        <v>336</v>
      </c>
      <c r="H131" s="28" t="s">
        <v>7</v>
      </c>
      <c r="I131" s="28" t="s">
        <v>344</v>
      </c>
      <c r="J131" s="203" t="str">
        <f>VLOOKUP(K131,'цср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K131" s="5" t="str">
        <f t="shared" si="6"/>
        <v>03 5 01 L0270</v>
      </c>
      <c r="L131" s="32"/>
      <c r="M131" s="13" t="s">
        <v>345</v>
      </c>
      <c r="N131" s="7" t="b">
        <f t="shared" si="9"/>
        <v>1</v>
      </c>
    </row>
    <row r="132" spans="1:14" s="39" customFormat="1" ht="42.75" customHeight="1">
      <c r="A132" s="81" t="s">
        <v>48</v>
      </c>
      <c r="B132" s="81" t="s">
        <v>346</v>
      </c>
      <c r="C132" s="82">
        <v>0</v>
      </c>
      <c r="D132" s="83" t="s">
        <v>347</v>
      </c>
      <c r="E132" s="187" t="s">
        <v>348</v>
      </c>
      <c r="F132" s="24" t="s">
        <v>48</v>
      </c>
      <c r="G132" s="24" t="s">
        <v>346</v>
      </c>
      <c r="H132" s="24" t="s">
        <v>12</v>
      </c>
      <c r="I132" s="24" t="s">
        <v>13</v>
      </c>
      <c r="J132" s="26" t="str">
        <f>VLOOKUP(K132,'цср уточн 2016'!$A$1:$B$549,2,0)</f>
        <v>Подпрограмма «Поддержка социально ориентированных некоммерческих организаций»</v>
      </c>
      <c r="K132" s="5" t="str">
        <f t="shared" si="6"/>
        <v>03 6 00 00000</v>
      </c>
      <c r="L132" s="38"/>
      <c r="M132" s="12" t="s">
        <v>349</v>
      </c>
      <c r="N132" s="7" t="b">
        <f t="shared" si="9"/>
        <v>1</v>
      </c>
    </row>
    <row r="133" spans="1:14" s="40" customFormat="1" ht="39.75" thickBot="1">
      <c r="A133" s="194"/>
      <c r="B133" s="194"/>
      <c r="C133" s="195"/>
      <c r="D133" s="196"/>
      <c r="E133" s="200"/>
      <c r="F133" s="201" t="s">
        <v>48</v>
      </c>
      <c r="G133" s="201" t="s">
        <v>346</v>
      </c>
      <c r="H133" s="201" t="s">
        <v>7</v>
      </c>
      <c r="I133" s="201" t="s">
        <v>13</v>
      </c>
      <c r="J133" s="202" t="str">
        <f>VLOOKUP(K133,'цср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K133" s="5" t="str">
        <f t="shared" si="6"/>
        <v>03 6 01 00000</v>
      </c>
      <c r="L133" s="39"/>
      <c r="M133" s="13" t="s">
        <v>350</v>
      </c>
      <c r="N133" s="7" t="b">
        <f t="shared" si="9"/>
        <v>1</v>
      </c>
    </row>
    <row r="134" spans="1:14" ht="57" thickBot="1">
      <c r="A134" s="84" t="s">
        <v>207</v>
      </c>
      <c r="B134" s="84" t="s">
        <v>346</v>
      </c>
      <c r="C134" s="86">
        <v>6004</v>
      </c>
      <c r="D134" s="87" t="s">
        <v>351</v>
      </c>
      <c r="E134" s="93" t="s">
        <v>352</v>
      </c>
      <c r="F134" s="28" t="s">
        <v>48</v>
      </c>
      <c r="G134" s="28" t="s">
        <v>346</v>
      </c>
      <c r="H134" s="28" t="s">
        <v>7</v>
      </c>
      <c r="I134" s="28">
        <v>60040</v>
      </c>
      <c r="J134" s="31" t="str">
        <f>VLOOKUP(K134,'цср уточн 2016'!$A$1:$B$549,2,0)</f>
        <v>Субсидии на поддержку социально ориентированных некоммерческих организаций</v>
      </c>
      <c r="K134" s="5" t="str">
        <f t="shared" si="6"/>
        <v>03 6 01 60040</v>
      </c>
      <c r="L134" s="40"/>
      <c r="M134" s="13" t="s">
        <v>353</v>
      </c>
      <c r="N134" s="7" t="b">
        <f t="shared" si="9"/>
        <v>1</v>
      </c>
    </row>
    <row r="135" spans="1:14" s="41" customFormat="1" ht="54.6" customHeight="1" thickBot="1">
      <c r="A135" s="81" t="s">
        <v>48</v>
      </c>
      <c r="B135" s="81" t="s">
        <v>354</v>
      </c>
      <c r="C135" s="82">
        <v>0</v>
      </c>
      <c r="D135" s="83" t="s">
        <v>355</v>
      </c>
      <c r="E135" s="187" t="s">
        <v>356</v>
      </c>
      <c r="F135" s="24" t="s">
        <v>48</v>
      </c>
      <c r="G135" s="24" t="s">
        <v>354</v>
      </c>
      <c r="H135" s="24" t="s">
        <v>12</v>
      </c>
      <c r="I135" s="24" t="s">
        <v>13</v>
      </c>
      <c r="J135" s="26" t="str">
        <f>VLOOKUP(K135,'цср уточн 2016'!$A$1:$B$549,2,0)</f>
        <v>Подпрограмма «Проведение мероприятий, посвященных знаменательным и памятным датам»</v>
      </c>
      <c r="K135" s="5" t="str">
        <f t="shared" si="6"/>
        <v>03 7 00 00000</v>
      </c>
      <c r="L135" s="6"/>
      <c r="M135" s="12" t="s">
        <v>357</v>
      </c>
      <c r="N135" s="7" t="b">
        <f t="shared" si="9"/>
        <v>1</v>
      </c>
    </row>
    <row r="136" spans="1:14" s="40" customFormat="1" ht="39" customHeight="1" thickBot="1">
      <c r="A136" s="204"/>
      <c r="B136" s="204"/>
      <c r="C136" s="205"/>
      <c r="D136" s="206"/>
      <c r="E136" s="207"/>
      <c r="F136" s="201" t="s">
        <v>48</v>
      </c>
      <c r="G136" s="201" t="s">
        <v>354</v>
      </c>
      <c r="H136" s="201" t="s">
        <v>7</v>
      </c>
      <c r="I136" s="201" t="s">
        <v>13</v>
      </c>
      <c r="J136" s="208" t="str">
        <f>VLOOKUP(K136,'цср уточн 2016'!$A$1:$B$549,2,0)</f>
        <v>Основное мероприятие «Сохранение и укрепление традиций и духовно-нравственных ценностей»</v>
      </c>
      <c r="K136" s="5" t="str">
        <f t="shared" si="6"/>
        <v>03 7 01 00000</v>
      </c>
      <c r="L136" s="41"/>
      <c r="M136" s="13" t="s">
        <v>358</v>
      </c>
      <c r="N136" s="7" t="b">
        <f t="shared" si="9"/>
        <v>1</v>
      </c>
    </row>
    <row r="137" spans="1:14" ht="57" thickBot="1">
      <c r="A137" s="84" t="s">
        <v>48</v>
      </c>
      <c r="B137" s="84" t="s">
        <v>354</v>
      </c>
      <c r="C137" s="86">
        <v>2051</v>
      </c>
      <c r="D137" s="87" t="s">
        <v>359</v>
      </c>
      <c r="E137" s="93" t="s">
        <v>360</v>
      </c>
      <c r="F137" s="28" t="s">
        <v>48</v>
      </c>
      <c r="G137" s="28" t="s">
        <v>354</v>
      </c>
      <c r="H137" s="28" t="s">
        <v>7</v>
      </c>
      <c r="I137" s="28">
        <v>20510</v>
      </c>
      <c r="J137" s="203" t="str">
        <f>VLOOKUP(K137,'цср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K137" s="5" t="str">
        <f t="shared" si="6"/>
        <v>03 7 01 20510</v>
      </c>
      <c r="L137" s="40"/>
      <c r="M137" s="13" t="s">
        <v>361</v>
      </c>
      <c r="N137" s="7" t="b">
        <f t="shared" si="9"/>
        <v>1</v>
      </c>
    </row>
    <row r="138" spans="1:14" s="43" customFormat="1" ht="112.5">
      <c r="A138" s="78" t="s">
        <v>53</v>
      </c>
      <c r="B138" s="78" t="s">
        <v>8</v>
      </c>
      <c r="C138" s="79" t="s">
        <v>9</v>
      </c>
      <c r="D138" s="80" t="s">
        <v>362</v>
      </c>
      <c r="E138" s="95" t="s">
        <v>363</v>
      </c>
      <c r="F138" s="9" t="s">
        <v>53</v>
      </c>
      <c r="G138" s="9" t="s">
        <v>8</v>
      </c>
      <c r="H138" s="9" t="s">
        <v>12</v>
      </c>
      <c r="I138" s="9" t="s">
        <v>13</v>
      </c>
      <c r="J138" s="176" t="str">
        <f>VLOOKUP(K138,'цср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K138" s="5" t="str">
        <f t="shared" si="6"/>
        <v>04 0 00 00000</v>
      </c>
      <c r="L138" s="6"/>
      <c r="M138" s="35" t="s">
        <v>365</v>
      </c>
      <c r="N138" s="7" t="b">
        <f t="shared" si="9"/>
        <v>1</v>
      </c>
    </row>
    <row r="139" spans="1:14" s="32" customFormat="1" ht="37.5">
      <c r="A139" s="81" t="s">
        <v>53</v>
      </c>
      <c r="B139" s="81" t="s">
        <v>15</v>
      </c>
      <c r="C139" s="82" t="s">
        <v>9</v>
      </c>
      <c r="D139" s="83" t="s">
        <v>366</v>
      </c>
      <c r="E139" s="96" t="s">
        <v>367</v>
      </c>
      <c r="F139" s="25" t="s">
        <v>53</v>
      </c>
      <c r="G139" s="25" t="s">
        <v>15</v>
      </c>
      <c r="H139" s="25" t="s">
        <v>12</v>
      </c>
      <c r="I139" s="25" t="s">
        <v>13</v>
      </c>
      <c r="J139" s="183" t="str">
        <f>VLOOKUP(K139,'цср уточн 2016'!$A$1:$B$549,2,0)</f>
        <v>Подпрограмма «Развитие жилищно-коммунального хозяйства на территории города Ставрополя»</v>
      </c>
      <c r="K139" s="5" t="str">
        <f t="shared" si="6"/>
        <v>04 1 00 00000</v>
      </c>
      <c r="L139" s="43"/>
      <c r="M139" s="36" t="s">
        <v>368</v>
      </c>
      <c r="N139" s="7" t="b">
        <f t="shared" si="9"/>
        <v>1</v>
      </c>
    </row>
    <row r="140" spans="1:14" s="32" customFormat="1" ht="37.5">
      <c r="A140" s="209"/>
      <c r="B140" s="209"/>
      <c r="C140" s="210"/>
      <c r="D140" s="211"/>
      <c r="E140" s="212"/>
      <c r="F140" s="172" t="s">
        <v>53</v>
      </c>
      <c r="G140" s="172" t="s">
        <v>15</v>
      </c>
      <c r="H140" s="172" t="s">
        <v>7</v>
      </c>
      <c r="I140" s="172" t="s">
        <v>13</v>
      </c>
      <c r="J140" s="213" t="str">
        <f>VLOOKUP(K140,'цср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K140" s="5" t="str">
        <f t="shared" si="6"/>
        <v>04 1 01 00000</v>
      </c>
      <c r="M140" s="13" t="s">
        <v>370</v>
      </c>
      <c r="N140" s="7" t="b">
        <f t="shared" si="9"/>
        <v>1</v>
      </c>
    </row>
    <row r="141" spans="1:14" ht="37.5">
      <c r="A141" s="84" t="s">
        <v>53</v>
      </c>
      <c r="B141" s="84" t="s">
        <v>15</v>
      </c>
      <c r="C141" s="84" t="s">
        <v>386</v>
      </c>
      <c r="D141" s="84" t="s">
        <v>387</v>
      </c>
      <c r="E141" s="88" t="s">
        <v>388</v>
      </c>
      <c r="F141" s="28" t="s">
        <v>53</v>
      </c>
      <c r="G141" s="28" t="s">
        <v>15</v>
      </c>
      <c r="H141" s="28" t="s">
        <v>7</v>
      </c>
      <c r="I141" s="28" t="s">
        <v>389</v>
      </c>
      <c r="J141" s="152" t="str">
        <f>VLOOKUP(K141,'цср уточн 2016'!$A$1:$B$549,2,0)</f>
        <v xml:space="preserve">Обеспечение мероприятий по капитальному ремонту многоквартирных домов </v>
      </c>
      <c r="K141" s="5" t="str">
        <f t="shared" si="6"/>
        <v>04 1 01 09601</v>
      </c>
      <c r="M141" s="13" t="s">
        <v>390</v>
      </c>
      <c r="N141" s="7" t="b">
        <f t="shared" si="9"/>
        <v>1</v>
      </c>
    </row>
    <row r="142" spans="1:14" s="32" customFormat="1" ht="36" customHeight="1">
      <c r="A142" s="84" t="s">
        <v>53</v>
      </c>
      <c r="B142" s="84" t="s">
        <v>15</v>
      </c>
      <c r="C142" s="84" t="s">
        <v>371</v>
      </c>
      <c r="D142" s="84" t="s">
        <v>372</v>
      </c>
      <c r="E142" s="88" t="s">
        <v>373</v>
      </c>
      <c r="F142" s="28" t="s">
        <v>53</v>
      </c>
      <c r="G142" s="28" t="s">
        <v>15</v>
      </c>
      <c r="H142" s="28" t="s">
        <v>7</v>
      </c>
      <c r="I142" s="28" t="s">
        <v>374</v>
      </c>
      <c r="J142" s="152" t="str">
        <f>VLOOKUP(K142,'цср уточн 2016'!$A$1:$B$549,2,0)</f>
        <v>Расходы на проведение капитального ремонта муниципального жилищного фонда</v>
      </c>
      <c r="K142" s="5" t="str">
        <f t="shared" si="6"/>
        <v>04 1 01 20190</v>
      </c>
      <c r="M142" s="13" t="s">
        <v>375</v>
      </c>
      <c r="N142" s="7" t="b">
        <f t="shared" si="9"/>
        <v>1</v>
      </c>
    </row>
    <row r="143" spans="1:14" s="32" customFormat="1" ht="93" customHeight="1">
      <c r="A143" s="84" t="s">
        <v>53</v>
      </c>
      <c r="B143" s="84" t="s">
        <v>15</v>
      </c>
      <c r="C143" s="84" t="s">
        <v>376</v>
      </c>
      <c r="D143" s="84" t="s">
        <v>377</v>
      </c>
      <c r="E143" s="88" t="s">
        <v>378</v>
      </c>
      <c r="F143" s="28" t="s">
        <v>53</v>
      </c>
      <c r="G143" s="28" t="s">
        <v>15</v>
      </c>
      <c r="H143" s="28" t="s">
        <v>7</v>
      </c>
      <c r="I143" s="28" t="s">
        <v>379</v>
      </c>
      <c r="J143" s="152" t="str">
        <f>VLOOKUP(K143,'цср уточн 2016'!$A$1:$B$549,2,0)</f>
        <v>Расходы на мероприятия в области жилищного хозяйства</v>
      </c>
      <c r="K143" s="5" t="str">
        <f t="shared" si="6"/>
        <v>04 1 01 20200</v>
      </c>
      <c r="M143" s="13" t="s">
        <v>380</v>
      </c>
      <c r="N143" s="7" t="b">
        <f t="shared" si="9"/>
        <v>1</v>
      </c>
    </row>
    <row r="144" spans="1:14" s="32" customFormat="1" ht="75">
      <c r="A144" s="84" t="s">
        <v>53</v>
      </c>
      <c r="B144" s="84" t="s">
        <v>15</v>
      </c>
      <c r="C144" s="84" t="s">
        <v>381</v>
      </c>
      <c r="D144" s="84" t="s">
        <v>382</v>
      </c>
      <c r="E144" s="88" t="s">
        <v>383</v>
      </c>
      <c r="F144" s="28" t="s">
        <v>53</v>
      </c>
      <c r="G144" s="28" t="s">
        <v>15</v>
      </c>
      <c r="H144" s="28" t="s">
        <v>7</v>
      </c>
      <c r="I144" s="28" t="s">
        <v>384</v>
      </c>
      <c r="J144" s="152" t="str">
        <f>VLOOKUP(K144,'цср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K144" s="5" t="str">
        <f t="shared" si="6"/>
        <v>04 1 01 60140</v>
      </c>
      <c r="M144" s="13" t="s">
        <v>385</v>
      </c>
      <c r="N144" s="7" t="b">
        <f t="shared" si="9"/>
        <v>1</v>
      </c>
    </row>
    <row r="145" spans="1:15" s="32" customFormat="1" ht="56.25">
      <c r="A145" s="209"/>
      <c r="B145" s="209"/>
      <c r="C145" s="210"/>
      <c r="D145" s="211"/>
      <c r="E145" s="212"/>
      <c r="F145" s="172" t="s">
        <v>53</v>
      </c>
      <c r="G145" s="172" t="s">
        <v>15</v>
      </c>
      <c r="H145" s="172" t="s">
        <v>37</v>
      </c>
      <c r="I145" s="172" t="s">
        <v>13</v>
      </c>
      <c r="J145" s="213" t="str">
        <f>VLOOKUP(K145,'цср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K145" s="5" t="str">
        <f t="shared" si="6"/>
        <v>04 1 02 00000</v>
      </c>
      <c r="M145" s="13" t="s">
        <v>391</v>
      </c>
      <c r="N145" s="7" t="b">
        <f>K145=M145</f>
        <v>1</v>
      </c>
    </row>
    <row r="146" spans="1:15" s="32" customFormat="1">
      <c r="A146" s="84" t="s">
        <v>53</v>
      </c>
      <c r="B146" s="84" t="s">
        <v>15</v>
      </c>
      <c r="C146" s="84" t="s">
        <v>392</v>
      </c>
      <c r="D146" s="84" t="s">
        <v>393</v>
      </c>
      <c r="E146" s="88" t="s">
        <v>394</v>
      </c>
      <c r="F146" s="28" t="s">
        <v>53</v>
      </c>
      <c r="G146" s="28" t="s">
        <v>15</v>
      </c>
      <c r="H146" s="28" t="s">
        <v>37</v>
      </c>
      <c r="I146" s="28" t="s">
        <v>395</v>
      </c>
      <c r="J146" s="152" t="str">
        <f>VLOOKUP(K146,'цср уточн 2016'!$A$1:$B$549,2,0)</f>
        <v>Расходы на мероприятия в области коммунального хозяйства</v>
      </c>
      <c r="K146" s="5" t="str">
        <f t="shared" si="6"/>
        <v>04 1 02 20220</v>
      </c>
      <c r="M146" s="13" t="s">
        <v>396</v>
      </c>
      <c r="N146" s="7" t="b">
        <f>K146=M146</f>
        <v>1</v>
      </c>
    </row>
    <row r="147" spans="1:15" s="32" customFormat="1" ht="56.25">
      <c r="A147" s="81" t="s">
        <v>53</v>
      </c>
      <c r="B147" s="81" t="s">
        <v>94</v>
      </c>
      <c r="C147" s="82" t="s">
        <v>9</v>
      </c>
      <c r="D147" s="83" t="s">
        <v>397</v>
      </c>
      <c r="E147" s="96" t="s">
        <v>398</v>
      </c>
      <c r="F147" s="25" t="s">
        <v>53</v>
      </c>
      <c r="G147" s="25" t="s">
        <v>94</v>
      </c>
      <c r="H147" s="25" t="s">
        <v>12</v>
      </c>
      <c r="I147" s="25" t="s">
        <v>13</v>
      </c>
      <c r="J147" s="183" t="str">
        <f>VLOOKUP(K147,'цср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K147" s="5" t="str">
        <f t="shared" si="6"/>
        <v>04 2 00 00000</v>
      </c>
      <c r="M147" s="42" t="s">
        <v>399</v>
      </c>
      <c r="N147" s="7" t="b">
        <f>K147=M147</f>
        <v>1</v>
      </c>
    </row>
    <row r="148" spans="1:15" s="32" customFormat="1" ht="56.25">
      <c r="A148" s="209"/>
      <c r="B148" s="209"/>
      <c r="C148" s="210"/>
      <c r="D148" s="211"/>
      <c r="E148" s="212"/>
      <c r="F148" s="172" t="s">
        <v>53</v>
      </c>
      <c r="G148" s="172" t="s">
        <v>94</v>
      </c>
      <c r="H148" s="172" t="s">
        <v>7</v>
      </c>
      <c r="I148" s="172" t="s">
        <v>13</v>
      </c>
      <c r="J148" s="213" t="str">
        <f>VLOOKUP(K148,'цср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K148" s="5" t="str">
        <f t="shared" si="6"/>
        <v>04 2 01 00000</v>
      </c>
      <c r="M148" s="22" t="s">
        <v>400</v>
      </c>
      <c r="N148" s="7" t="b">
        <f>K148=M148</f>
        <v>1</v>
      </c>
      <c r="O148" s="43"/>
    </row>
    <row r="149" spans="1:15" s="43" customFormat="1" ht="122.25" customHeight="1">
      <c r="A149" s="84" t="s">
        <v>53</v>
      </c>
      <c r="B149" s="84" t="s">
        <v>94</v>
      </c>
      <c r="C149" s="84" t="s">
        <v>401</v>
      </c>
      <c r="D149" s="84" t="s">
        <v>402</v>
      </c>
      <c r="E149" s="89" t="s">
        <v>403</v>
      </c>
      <c r="F149" s="28" t="s">
        <v>53</v>
      </c>
      <c r="G149" s="28" t="s">
        <v>94</v>
      </c>
      <c r="H149" s="28" t="s">
        <v>7</v>
      </c>
      <c r="I149" s="28" t="s">
        <v>22</v>
      </c>
      <c r="J149" s="29" t="str">
        <f>VLOOKUP(K149,'цср уточн 2016'!$A$1:$B$549,2,0)</f>
        <v>Расходы на обеспечение деятельности (оказание услуг) муниципальных учреждений</v>
      </c>
      <c r="K149" s="5" t="str">
        <f t="shared" si="6"/>
        <v>04 2 01 11010</v>
      </c>
      <c r="L149" s="32"/>
      <c r="M149" s="22" t="s">
        <v>404</v>
      </c>
      <c r="N149" s="7" t="b">
        <f t="shared" ref="N149:N212" si="10">K149=M149</f>
        <v>1</v>
      </c>
      <c r="O149" s="32"/>
    </row>
    <row r="150" spans="1:15" s="32" customFormat="1" ht="87.75" customHeight="1">
      <c r="A150" s="90"/>
      <c r="B150" s="90"/>
      <c r="C150" s="90"/>
      <c r="D150" s="90"/>
      <c r="E150" s="90"/>
      <c r="F150" s="28" t="s">
        <v>53</v>
      </c>
      <c r="G150" s="28" t="s">
        <v>94</v>
      </c>
      <c r="H150" s="28" t="s">
        <v>7</v>
      </c>
      <c r="I150" s="28" t="s">
        <v>1566</v>
      </c>
      <c r="J150" s="29" t="str">
        <f>VLOOKUP(K150,'цср уточн 2016'!$A$1:$B$549,2,0)</f>
        <v>Проведение отдельных мероприятий в области транспорта</v>
      </c>
      <c r="K150" s="5" t="str">
        <f t="shared" si="6"/>
        <v>04 2 01 21170</v>
      </c>
      <c r="L150" s="43"/>
      <c r="M150" s="22" t="s">
        <v>1318</v>
      </c>
      <c r="N150" s="7" t="b">
        <f t="shared" si="10"/>
        <v>1</v>
      </c>
    </row>
    <row r="151" spans="1:15" s="32" customFormat="1" ht="54.75" customHeight="1">
      <c r="A151" s="84" t="s">
        <v>53</v>
      </c>
      <c r="B151" s="84" t="s">
        <v>94</v>
      </c>
      <c r="C151" s="84" t="s">
        <v>405</v>
      </c>
      <c r="D151" s="84" t="s">
        <v>406</v>
      </c>
      <c r="E151" s="89" t="s">
        <v>407</v>
      </c>
      <c r="F151" s="28" t="s">
        <v>53</v>
      </c>
      <c r="G151" s="28" t="s">
        <v>94</v>
      </c>
      <c r="H151" s="28" t="s">
        <v>7</v>
      </c>
      <c r="I151" s="28" t="s">
        <v>408</v>
      </c>
      <c r="J151" s="29" t="str">
        <f>VLOOKUP(K151,'цср уточн 2016'!$A$1:$B$549,2,0)</f>
        <v>Расходы на проведение  отдельных мероприятий по электрическому транспорту</v>
      </c>
      <c r="K151" s="5" t="str">
        <f t="shared" si="6"/>
        <v>04 2 01 60020</v>
      </c>
      <c r="L151" s="43"/>
      <c r="M151" s="22" t="s">
        <v>409</v>
      </c>
      <c r="N151" s="7" t="b">
        <f t="shared" si="10"/>
        <v>1</v>
      </c>
    </row>
    <row r="152" spans="1:15" s="32" customFormat="1" ht="56.25">
      <c r="A152" s="209"/>
      <c r="B152" s="209"/>
      <c r="C152" s="210"/>
      <c r="D152" s="211"/>
      <c r="E152" s="212"/>
      <c r="F152" s="172" t="s">
        <v>53</v>
      </c>
      <c r="G152" s="172" t="s">
        <v>94</v>
      </c>
      <c r="H152" s="172" t="s">
        <v>37</v>
      </c>
      <c r="I152" s="172" t="s">
        <v>13</v>
      </c>
      <c r="J152" s="213" t="str">
        <f>VLOOKUP(K152,'цср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K152" s="5" t="str">
        <f t="shared" si="6"/>
        <v>04 2 02 00000</v>
      </c>
      <c r="L152" s="43"/>
      <c r="M152" s="22" t="s">
        <v>410</v>
      </c>
      <c r="N152" s="7" t="b">
        <f t="shared" si="10"/>
        <v>1</v>
      </c>
    </row>
    <row r="153" spans="1:15" s="32" customFormat="1" ht="37.5">
      <c r="A153" s="84" t="s">
        <v>53</v>
      </c>
      <c r="B153" s="84" t="s">
        <v>94</v>
      </c>
      <c r="C153" s="84" t="s">
        <v>411</v>
      </c>
      <c r="D153" s="84" t="s">
        <v>412</v>
      </c>
      <c r="E153" s="89" t="s">
        <v>413</v>
      </c>
      <c r="F153" s="30" t="s">
        <v>53</v>
      </c>
      <c r="G153" s="30" t="s">
        <v>94</v>
      </c>
      <c r="H153" s="30" t="s">
        <v>37</v>
      </c>
      <c r="I153" s="30" t="s">
        <v>414</v>
      </c>
      <c r="J153" s="29" t="str">
        <f>VLOOKUP(K153,'цср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K153" s="5" t="str">
        <f t="shared" si="6"/>
        <v>04 2 02 20130</v>
      </c>
      <c r="L153" s="43"/>
      <c r="M153" s="22" t="s">
        <v>415</v>
      </c>
      <c r="N153" s="7" t="b">
        <f t="shared" si="10"/>
        <v>1</v>
      </c>
    </row>
    <row r="154" spans="1:15" s="32" customFormat="1" ht="75">
      <c r="A154" s="84" t="s">
        <v>53</v>
      </c>
      <c r="B154" s="84" t="s">
        <v>94</v>
      </c>
      <c r="C154" s="84" t="s">
        <v>416</v>
      </c>
      <c r="D154" s="84" t="s">
        <v>417</v>
      </c>
      <c r="E154" s="89" t="s">
        <v>418</v>
      </c>
      <c r="F154" s="30" t="s">
        <v>53</v>
      </c>
      <c r="G154" s="30" t="s">
        <v>94</v>
      </c>
      <c r="H154" s="30" t="s">
        <v>37</v>
      </c>
      <c r="I154" s="30" t="s">
        <v>419</v>
      </c>
      <c r="J154" s="29" t="str">
        <f>VLOOKUP(K154,'цср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K154" s="5" t="str">
        <f t="shared" si="6"/>
        <v>04 2 02 20810</v>
      </c>
      <c r="L154" s="43"/>
      <c r="M154" s="22" t="s">
        <v>420</v>
      </c>
      <c r="N154" s="7" t="b">
        <f t="shared" si="10"/>
        <v>1</v>
      </c>
    </row>
    <row r="155" spans="1:15" s="32" customFormat="1" ht="37.5">
      <c r="A155" s="84" t="s">
        <v>53</v>
      </c>
      <c r="B155" s="84" t="s">
        <v>94</v>
      </c>
      <c r="C155" s="84" t="s">
        <v>421</v>
      </c>
      <c r="D155" s="84" t="s">
        <v>422</v>
      </c>
      <c r="E155" s="89" t="s">
        <v>423</v>
      </c>
      <c r="F155" s="30" t="s">
        <v>53</v>
      </c>
      <c r="G155" s="30" t="s">
        <v>94</v>
      </c>
      <c r="H155" s="30" t="s">
        <v>37</v>
      </c>
      <c r="I155" s="30" t="s">
        <v>424</v>
      </c>
      <c r="J155" s="29" t="str">
        <f>VLOOKUP(K155,'цср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K155" s="5" t="str">
        <f t="shared" si="6"/>
        <v>04 2 02 20820</v>
      </c>
      <c r="L155" s="43"/>
      <c r="M155" s="22" t="s">
        <v>425</v>
      </c>
      <c r="N155" s="7" t="b">
        <f t="shared" si="10"/>
        <v>1</v>
      </c>
    </row>
    <row r="156" spans="1:15" s="32" customFormat="1">
      <c r="A156" s="84" t="s">
        <v>53</v>
      </c>
      <c r="B156" s="84" t="s">
        <v>94</v>
      </c>
      <c r="C156" s="84" t="s">
        <v>426</v>
      </c>
      <c r="D156" s="84" t="s">
        <v>427</v>
      </c>
      <c r="E156" s="89" t="s">
        <v>428</v>
      </c>
      <c r="F156" s="30" t="s">
        <v>53</v>
      </c>
      <c r="G156" s="30" t="s">
        <v>94</v>
      </c>
      <c r="H156" s="30" t="s">
        <v>37</v>
      </c>
      <c r="I156" s="30" t="s">
        <v>429</v>
      </c>
      <c r="J156" s="29" t="str">
        <f>VLOOKUP(K156,'цср уточн 2016'!$A$1:$B$549,2,0)</f>
        <v>Расходы на прочие мероприятия  в области дорожного хозяйства</v>
      </c>
      <c r="K156" s="5" t="str">
        <f t="shared" si="6"/>
        <v>04 2 02 20830</v>
      </c>
      <c r="L156" s="43"/>
      <c r="M156" s="22" t="s">
        <v>430</v>
      </c>
      <c r="N156" s="7" t="b">
        <f t="shared" si="10"/>
        <v>1</v>
      </c>
    </row>
    <row r="157" spans="1:15" s="32" customFormat="1" ht="37.5">
      <c r="A157" s="84" t="s">
        <v>53</v>
      </c>
      <c r="B157" s="84" t="s">
        <v>94</v>
      </c>
      <c r="C157" s="84" t="s">
        <v>431</v>
      </c>
      <c r="D157" s="84" t="s">
        <v>432</v>
      </c>
      <c r="E157" s="91" t="s">
        <v>433</v>
      </c>
      <c r="F157" s="30" t="s">
        <v>53</v>
      </c>
      <c r="G157" s="30" t="s">
        <v>94</v>
      </c>
      <c r="H157" s="30" t="s">
        <v>37</v>
      </c>
      <c r="I157" s="30" t="s">
        <v>434</v>
      </c>
      <c r="J157" s="29" t="str">
        <f>VLOOKUP(K157,'цср уточн 2016'!$A$1:$B$549,2,0)</f>
        <v>Расходы на приобретение техники для уборки дорог и тротуаров (на условиях финансовой аренды (лизинга)</v>
      </c>
      <c r="K157" s="5" t="str">
        <f t="shared" ref="K157:K192" si="11">CONCATENATE(F157," ",G157," ",H157," ",I157)</f>
        <v>04 2 02 21010</v>
      </c>
      <c r="L157" s="43"/>
      <c r="M157" s="22" t="s">
        <v>435</v>
      </c>
      <c r="N157" s="7" t="b">
        <f t="shared" si="10"/>
        <v>1</v>
      </c>
    </row>
    <row r="158" spans="1:15" s="32" customFormat="1" ht="75">
      <c r="A158" s="84"/>
      <c r="B158" s="84"/>
      <c r="C158" s="84"/>
      <c r="D158" s="84"/>
      <c r="E158" s="89"/>
      <c r="F158" s="30" t="s">
        <v>53</v>
      </c>
      <c r="G158" s="30" t="s">
        <v>94</v>
      </c>
      <c r="H158" s="30" t="s">
        <v>37</v>
      </c>
      <c r="I158" s="30" t="s">
        <v>1567</v>
      </c>
      <c r="J158" s="29" t="str">
        <f>VLOOKUP(K158,'цср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K158" s="5" t="str">
        <f t="shared" si="11"/>
        <v>04 2 02 21030</v>
      </c>
      <c r="L158" s="43"/>
      <c r="M158" s="22" t="s">
        <v>1324</v>
      </c>
      <c r="N158" s="7" t="b">
        <f t="shared" si="10"/>
        <v>1</v>
      </c>
    </row>
    <row r="159" spans="1:15" s="32" customFormat="1" ht="75">
      <c r="A159" s="84" t="s">
        <v>53</v>
      </c>
      <c r="B159" s="84" t="s">
        <v>94</v>
      </c>
      <c r="C159" s="84" t="s">
        <v>436</v>
      </c>
      <c r="D159" s="84" t="s">
        <v>437</v>
      </c>
      <c r="E159" s="91" t="s">
        <v>438</v>
      </c>
      <c r="F159" s="30" t="s">
        <v>53</v>
      </c>
      <c r="G159" s="30" t="s">
        <v>94</v>
      </c>
      <c r="H159" s="30" t="s">
        <v>37</v>
      </c>
      <c r="I159" s="30" t="s">
        <v>439</v>
      </c>
      <c r="J159" s="29" t="str">
        <f>VLOOKUP(K159,'цср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K159" s="5" t="str">
        <f t="shared" si="11"/>
        <v>04 2 02 60090</v>
      </c>
      <c r="L159" s="43"/>
      <c r="M159" s="22" t="s">
        <v>440</v>
      </c>
      <c r="N159" s="7" t="b">
        <f t="shared" si="10"/>
        <v>1</v>
      </c>
    </row>
    <row r="160" spans="1:15" s="32" customFormat="1" ht="37.5">
      <c r="A160" s="84"/>
      <c r="B160" s="84"/>
      <c r="C160" s="84"/>
      <c r="D160" s="84"/>
      <c r="E160" s="91"/>
      <c r="F160" s="30" t="s">
        <v>53</v>
      </c>
      <c r="G160" s="30" t="s">
        <v>94</v>
      </c>
      <c r="H160" s="30" t="s">
        <v>37</v>
      </c>
      <c r="I160" s="30" t="s">
        <v>1568</v>
      </c>
      <c r="J160" s="29" t="str">
        <f>VLOOKUP(K160,'цср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K160" s="5" t="str">
        <f t="shared" si="11"/>
        <v>04 2 02 76460</v>
      </c>
      <c r="M160" s="22" t="s">
        <v>1327</v>
      </c>
      <c r="N160" s="7" t="b">
        <f t="shared" si="10"/>
        <v>1</v>
      </c>
    </row>
    <row r="161" spans="1:15" s="32" customFormat="1" ht="56.25">
      <c r="A161" s="84"/>
      <c r="B161" s="84"/>
      <c r="C161" s="84"/>
      <c r="D161" s="84"/>
      <c r="E161" s="91"/>
      <c r="F161" s="30" t="s">
        <v>53</v>
      </c>
      <c r="G161" s="30" t="s">
        <v>94</v>
      </c>
      <c r="H161" s="30" t="s">
        <v>37</v>
      </c>
      <c r="I161" s="30" t="s">
        <v>1569</v>
      </c>
      <c r="J161" s="29" t="str">
        <f>VLOOKUP(K161,'цср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K161" s="5" t="str">
        <f t="shared" si="11"/>
        <v>04 2 02 76470</v>
      </c>
      <c r="M161" s="22" t="s">
        <v>1329</v>
      </c>
      <c r="N161" s="7" t="b">
        <f t="shared" si="10"/>
        <v>1</v>
      </c>
    </row>
    <row r="162" spans="1:15" s="32" customFormat="1" ht="37.5">
      <c r="A162" s="84"/>
      <c r="B162" s="84"/>
      <c r="C162" s="84"/>
      <c r="D162" s="84"/>
      <c r="E162" s="91"/>
      <c r="F162" s="30" t="s">
        <v>53</v>
      </c>
      <c r="G162" s="30" t="s">
        <v>94</v>
      </c>
      <c r="H162" s="30" t="s">
        <v>37</v>
      </c>
      <c r="I162" s="30" t="s">
        <v>1570</v>
      </c>
      <c r="J162" s="29" t="str">
        <f>VLOOKUP(K162,'цср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K162" s="5" t="str">
        <f t="shared" si="11"/>
        <v>04 2 02 S6460</v>
      </c>
      <c r="M162" s="22" t="s">
        <v>1331</v>
      </c>
      <c r="N162" s="7" t="b">
        <f t="shared" si="10"/>
        <v>1</v>
      </c>
    </row>
    <row r="163" spans="1:15" s="32" customFormat="1" ht="56.25">
      <c r="A163" s="84"/>
      <c r="B163" s="84"/>
      <c r="C163" s="84"/>
      <c r="D163" s="84"/>
      <c r="E163" s="91"/>
      <c r="F163" s="30" t="s">
        <v>53</v>
      </c>
      <c r="G163" s="30" t="s">
        <v>94</v>
      </c>
      <c r="H163" s="30" t="s">
        <v>37</v>
      </c>
      <c r="I163" s="30" t="s">
        <v>1571</v>
      </c>
      <c r="J163" s="29" t="str">
        <f>VLOOKUP(K163,'цср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K163" s="5" t="str">
        <f t="shared" si="11"/>
        <v>04 2 02 S6470</v>
      </c>
      <c r="M163" s="22" t="s">
        <v>1333</v>
      </c>
      <c r="N163" s="7" t="b">
        <f t="shared" si="10"/>
        <v>1</v>
      </c>
    </row>
    <row r="164" spans="1:15" s="32" customFormat="1" ht="37.5">
      <c r="A164" s="209"/>
      <c r="B164" s="209"/>
      <c r="C164" s="210"/>
      <c r="D164" s="211"/>
      <c r="E164" s="212"/>
      <c r="F164" s="172" t="s">
        <v>53</v>
      </c>
      <c r="G164" s="172" t="s">
        <v>94</v>
      </c>
      <c r="H164" s="172" t="s">
        <v>48</v>
      </c>
      <c r="I164" s="172" t="s">
        <v>13</v>
      </c>
      <c r="J164" s="213" t="str">
        <f>VLOOKUP(K164,'цср уточн 2016'!$A$1:$B$549,2,0)</f>
        <v>Основное мероприятие «Повышение безопасности дорожного движения на территории города Ставрополя»</v>
      </c>
      <c r="K164" s="5" t="str">
        <f t="shared" si="11"/>
        <v>04 2 03 00000</v>
      </c>
      <c r="M164" s="22" t="s">
        <v>441</v>
      </c>
      <c r="N164" s="7" t="b">
        <f t="shared" si="10"/>
        <v>1</v>
      </c>
    </row>
    <row r="165" spans="1:15" s="32" customFormat="1" ht="80.25" customHeight="1">
      <c r="A165" s="84" t="s">
        <v>53</v>
      </c>
      <c r="B165" s="84" t="s">
        <v>94</v>
      </c>
      <c r="C165" s="84" t="s">
        <v>442</v>
      </c>
      <c r="D165" s="84" t="s">
        <v>443</v>
      </c>
      <c r="E165" s="89" t="s">
        <v>444</v>
      </c>
      <c r="F165" s="30" t="s">
        <v>53</v>
      </c>
      <c r="G165" s="30" t="s">
        <v>94</v>
      </c>
      <c r="H165" s="30" t="s">
        <v>48</v>
      </c>
      <c r="I165" s="30" t="s">
        <v>445</v>
      </c>
      <c r="J165" s="29" t="str">
        <f>VLOOKUP(K165,'цср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K165" s="5" t="str">
        <f t="shared" si="11"/>
        <v>04 2 03 20570</v>
      </c>
      <c r="M165" s="22" t="s">
        <v>446</v>
      </c>
      <c r="N165" s="7" t="b">
        <f t="shared" si="10"/>
        <v>1</v>
      </c>
      <c r="O165" s="43"/>
    </row>
    <row r="166" spans="1:15" s="32" customFormat="1" ht="93" customHeight="1">
      <c r="A166" s="84" t="s">
        <v>53</v>
      </c>
      <c r="B166" s="84" t="s">
        <v>94</v>
      </c>
      <c r="C166" s="84" t="s">
        <v>447</v>
      </c>
      <c r="D166" s="84" t="s">
        <v>448</v>
      </c>
      <c r="E166" s="89" t="s">
        <v>449</v>
      </c>
      <c r="F166" s="30" t="s">
        <v>53</v>
      </c>
      <c r="G166" s="30" t="s">
        <v>94</v>
      </c>
      <c r="H166" s="30" t="s">
        <v>48</v>
      </c>
      <c r="I166" s="30" t="s">
        <v>450</v>
      </c>
      <c r="J166" s="29" t="str">
        <f>VLOOKUP(K166,'цср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K166" s="5" t="str">
        <f t="shared" si="11"/>
        <v>04 2 03 20920</v>
      </c>
      <c r="M166" s="22" t="s">
        <v>451</v>
      </c>
      <c r="N166" s="7" t="b">
        <f t="shared" si="10"/>
        <v>1</v>
      </c>
    </row>
    <row r="167" spans="1:15" s="32" customFormat="1" ht="111.75" customHeight="1">
      <c r="A167" s="81" t="s">
        <v>53</v>
      </c>
      <c r="B167" s="81" t="s">
        <v>316</v>
      </c>
      <c r="C167" s="82" t="s">
        <v>9</v>
      </c>
      <c r="D167" s="83" t="s">
        <v>452</v>
      </c>
      <c r="E167" s="96" t="s">
        <v>453</v>
      </c>
      <c r="F167" s="25" t="s">
        <v>53</v>
      </c>
      <c r="G167" s="25" t="s">
        <v>316</v>
      </c>
      <c r="H167" s="25" t="s">
        <v>12</v>
      </c>
      <c r="I167" s="25" t="s">
        <v>13</v>
      </c>
      <c r="J167" s="183" t="str">
        <f>VLOOKUP(K167,'цср уточн 2016'!$A$1:$B$549,2,0)</f>
        <v>Подпрограмма «Благоустройство территории города Ставрополя»</v>
      </c>
      <c r="K167" s="5" t="str">
        <f t="shared" si="11"/>
        <v>04 3 00 00000</v>
      </c>
      <c r="M167" s="44" t="s">
        <v>454</v>
      </c>
      <c r="N167" s="7" t="b">
        <f t="shared" si="10"/>
        <v>1</v>
      </c>
    </row>
    <row r="168" spans="1:15" s="43" customFormat="1" ht="37.5">
      <c r="A168" s="209"/>
      <c r="B168" s="209"/>
      <c r="C168" s="210"/>
      <c r="D168" s="211"/>
      <c r="E168" s="212"/>
      <c r="F168" s="172" t="s">
        <v>53</v>
      </c>
      <c r="G168" s="172" t="s">
        <v>316</v>
      </c>
      <c r="H168" s="172" t="s">
        <v>7</v>
      </c>
      <c r="I168" s="172" t="s">
        <v>13</v>
      </c>
      <c r="J168" s="213" t="str">
        <f>VLOOKUP(K168,'цср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K168" s="5" t="str">
        <f t="shared" si="11"/>
        <v>04 3 01 00000</v>
      </c>
      <c r="L168" s="32"/>
      <c r="M168" s="22" t="s">
        <v>455</v>
      </c>
      <c r="N168" s="7" t="b">
        <f t="shared" si="10"/>
        <v>1</v>
      </c>
      <c r="O168" s="32"/>
    </row>
    <row r="169" spans="1:15" s="32" customFormat="1" ht="56.25">
      <c r="A169" s="84" t="s">
        <v>53</v>
      </c>
      <c r="B169" s="84">
        <v>3</v>
      </c>
      <c r="C169" s="84">
        <v>1107</v>
      </c>
      <c r="D169" s="84" t="s">
        <v>456</v>
      </c>
      <c r="E169" s="92" t="s">
        <v>457</v>
      </c>
      <c r="F169" s="30" t="s">
        <v>53</v>
      </c>
      <c r="G169" s="30" t="s">
        <v>316</v>
      </c>
      <c r="H169" s="30" t="s">
        <v>7</v>
      </c>
      <c r="I169" s="30" t="s">
        <v>22</v>
      </c>
      <c r="J169" s="153" t="str">
        <f>VLOOKUP(K169,'цср уточн 2016'!$A$1:$B$549,2,0)</f>
        <v>Расходы на обеспечение деятельности (оказание услуг) муниципальных учреждений</v>
      </c>
      <c r="K169" s="5" t="str">
        <f t="shared" si="11"/>
        <v>04 3 01 11010</v>
      </c>
      <c r="L169" s="43"/>
      <c r="M169" s="22" t="s">
        <v>458</v>
      </c>
      <c r="N169" s="7" t="b">
        <f t="shared" si="10"/>
        <v>1</v>
      </c>
    </row>
    <row r="170" spans="1:15" s="32" customFormat="1" ht="37.5">
      <c r="A170" s="84"/>
      <c r="B170" s="84"/>
      <c r="C170" s="84"/>
      <c r="D170" s="84"/>
      <c r="E170" s="92"/>
      <c r="F170" s="30" t="s">
        <v>53</v>
      </c>
      <c r="G170" s="30" t="s">
        <v>316</v>
      </c>
      <c r="H170" s="30" t="s">
        <v>7</v>
      </c>
      <c r="I170" s="30" t="s">
        <v>1544</v>
      </c>
      <c r="J170" s="153" t="str">
        <f>VLOOKUP(K170,'цср уточн 2016'!$A$1:$B$549,2,0)</f>
        <v>Расходы на обеспечение выплаты работникам организаций минимального размера оплаты труда</v>
      </c>
      <c r="K170" s="5" t="str">
        <f t="shared" si="11"/>
        <v>04 3 01 77250</v>
      </c>
      <c r="M170" s="22" t="s">
        <v>1338</v>
      </c>
      <c r="N170" s="7" t="b">
        <f t="shared" si="10"/>
        <v>1</v>
      </c>
    </row>
    <row r="171" spans="1:15" s="32" customFormat="1" ht="37.5">
      <c r="A171" s="209"/>
      <c r="B171" s="209"/>
      <c r="C171" s="210"/>
      <c r="D171" s="211"/>
      <c r="E171" s="212"/>
      <c r="F171" s="172" t="s">
        <v>53</v>
      </c>
      <c r="G171" s="172" t="s">
        <v>316</v>
      </c>
      <c r="H171" s="172" t="s">
        <v>37</v>
      </c>
      <c r="I171" s="172" t="s">
        <v>13</v>
      </c>
      <c r="J171" s="213" t="str">
        <f>VLOOKUP(K171,'цср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K171" s="5" t="str">
        <f t="shared" si="11"/>
        <v>04 3 02 00000</v>
      </c>
      <c r="M171" s="22" t="s">
        <v>459</v>
      </c>
      <c r="N171" s="7" t="b">
        <f t="shared" si="10"/>
        <v>1</v>
      </c>
    </row>
    <row r="172" spans="1:15" s="32" customFormat="1" ht="37.5">
      <c r="A172" s="84" t="s">
        <v>53</v>
      </c>
      <c r="B172" s="84" t="s">
        <v>316</v>
      </c>
      <c r="C172" s="84" t="s">
        <v>460</v>
      </c>
      <c r="D172" s="84" t="s">
        <v>461</v>
      </c>
      <c r="E172" s="91" t="s">
        <v>462</v>
      </c>
      <c r="F172" s="30" t="s">
        <v>53</v>
      </c>
      <c r="G172" s="30" t="s">
        <v>316</v>
      </c>
      <c r="H172" s="30" t="s">
        <v>37</v>
      </c>
      <c r="I172" s="30" t="s">
        <v>463</v>
      </c>
      <c r="J172" s="154" t="str">
        <f>VLOOKUP(K172,'цср уточн 2016'!$A$1:$B$549,2,0)</f>
        <v>Расходы на проектирование, строительство и содержание мест захоронения на территории города Ставрополя</v>
      </c>
      <c r="K172" s="5" t="str">
        <f t="shared" si="11"/>
        <v>04 3 02 20290</v>
      </c>
      <c r="M172" s="22" t="s">
        <v>464</v>
      </c>
      <c r="N172" s="7" t="b">
        <f t="shared" si="10"/>
        <v>1</v>
      </c>
    </row>
    <row r="173" spans="1:15" s="32" customFormat="1" ht="56.25">
      <c r="A173" s="84"/>
      <c r="B173" s="84"/>
      <c r="C173" s="84"/>
      <c r="D173" s="84"/>
      <c r="E173" s="91"/>
      <c r="F173" s="30" t="s">
        <v>53</v>
      </c>
      <c r="G173" s="30" t="s">
        <v>316</v>
      </c>
      <c r="H173" s="30" t="s">
        <v>37</v>
      </c>
      <c r="I173" s="30" t="s">
        <v>1572</v>
      </c>
      <c r="J173" s="154" t="str">
        <f>VLOOKUP(K173,'цср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K173" s="5" t="str">
        <f t="shared" si="11"/>
        <v>04 3 02 77260</v>
      </c>
      <c r="M173" s="22" t="s">
        <v>1341</v>
      </c>
      <c r="N173" s="7" t="b">
        <f t="shared" si="10"/>
        <v>1</v>
      </c>
    </row>
    <row r="174" spans="1:15" s="32" customFormat="1" ht="49.5" customHeight="1" thickBot="1">
      <c r="A174" s="84"/>
      <c r="B174" s="84"/>
      <c r="C174" s="84"/>
      <c r="D174" s="84"/>
      <c r="E174" s="91"/>
      <c r="F174" s="30" t="s">
        <v>53</v>
      </c>
      <c r="G174" s="30" t="s">
        <v>316</v>
      </c>
      <c r="H174" s="30" t="s">
        <v>37</v>
      </c>
      <c r="I174" s="30" t="s">
        <v>1573</v>
      </c>
      <c r="J174" s="154" t="str">
        <f>VLOOKUP(K174,'цср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K174" s="5" t="str">
        <f t="shared" si="11"/>
        <v>04 3 02 S7260</v>
      </c>
      <c r="M174" s="22" t="s">
        <v>1343</v>
      </c>
      <c r="N174" s="7" t="b">
        <f t="shared" si="10"/>
        <v>1</v>
      </c>
    </row>
    <row r="175" spans="1:15" s="32" customFormat="1" ht="38.25" thickBot="1">
      <c r="A175" s="209"/>
      <c r="B175" s="209"/>
      <c r="C175" s="210"/>
      <c r="D175" s="211"/>
      <c r="E175" s="212"/>
      <c r="F175" s="172" t="s">
        <v>53</v>
      </c>
      <c r="G175" s="172" t="s">
        <v>316</v>
      </c>
      <c r="H175" s="172" t="s">
        <v>48</v>
      </c>
      <c r="I175" s="172" t="s">
        <v>13</v>
      </c>
      <c r="J175" s="213" t="str">
        <f>VLOOKUP(K175,'цср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K175" s="5" t="str">
        <f t="shared" si="11"/>
        <v>04 3 03 00000</v>
      </c>
      <c r="M175" s="22" t="s">
        <v>465</v>
      </c>
      <c r="N175" s="7" t="b">
        <f t="shared" si="10"/>
        <v>1</v>
      </c>
      <c r="O175" s="27"/>
    </row>
    <row r="176" spans="1:15" s="32" customFormat="1" ht="81.75" customHeight="1">
      <c r="A176" s="69"/>
      <c r="B176" s="69"/>
      <c r="C176" s="69"/>
      <c r="D176" s="69"/>
      <c r="E176" s="76"/>
      <c r="F176" s="14" t="s">
        <v>53</v>
      </c>
      <c r="G176" s="14" t="s">
        <v>316</v>
      </c>
      <c r="H176" s="15" t="s">
        <v>48</v>
      </c>
      <c r="I176" s="15">
        <v>77150</v>
      </c>
      <c r="J176" s="155" t="str">
        <f>VLOOKUP(K176,'цср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K176" s="5" t="str">
        <f t="shared" si="11"/>
        <v>04 3 03 77150</v>
      </c>
      <c r="M176" s="22" t="s">
        <v>466</v>
      </c>
      <c r="N176" s="7" t="b">
        <f t="shared" si="10"/>
        <v>1</v>
      </c>
      <c r="O176" s="6"/>
    </row>
    <row r="177" spans="1:15" s="32" customFormat="1" ht="20.25" thickBot="1">
      <c r="A177" s="209"/>
      <c r="B177" s="209"/>
      <c r="C177" s="210"/>
      <c r="D177" s="211"/>
      <c r="E177" s="212"/>
      <c r="F177" s="172" t="s">
        <v>53</v>
      </c>
      <c r="G177" s="172" t="s">
        <v>316</v>
      </c>
      <c r="H177" s="172" t="s">
        <v>53</v>
      </c>
      <c r="I177" s="172" t="s">
        <v>13</v>
      </c>
      <c r="J177" s="214" t="str">
        <f>VLOOKUP(K177,'цср уточн 2016'!$A$1:$B$549,2,0)</f>
        <v>Основное мероприятие «Благоустройство территории города Ставрополя»</v>
      </c>
      <c r="K177" s="5" t="str">
        <f t="shared" si="11"/>
        <v>04 3 04 00000</v>
      </c>
      <c r="M177" s="22" t="s">
        <v>467</v>
      </c>
      <c r="N177" s="7" t="b">
        <f t="shared" si="10"/>
        <v>1</v>
      </c>
      <c r="O177" s="46"/>
    </row>
    <row r="178" spans="1:15" s="27" customFormat="1" ht="38.25" thickBot="1">
      <c r="A178" s="84"/>
      <c r="B178" s="84"/>
      <c r="C178" s="84"/>
      <c r="D178" s="84"/>
      <c r="E178" s="92"/>
      <c r="F178" s="30" t="s">
        <v>53</v>
      </c>
      <c r="G178" s="30" t="s">
        <v>316</v>
      </c>
      <c r="H178" s="30" t="s">
        <v>53</v>
      </c>
      <c r="I178" s="30" t="s">
        <v>22</v>
      </c>
      <c r="J178" s="147" t="str">
        <f>VLOOKUP(K178,'цср уточн 2016'!$A$1:$B$549,2,0)</f>
        <v>Расходы на обеспечение деятельности (оказание услуг) муниципальных учреждений</v>
      </c>
      <c r="K178" s="5" t="str">
        <f t="shared" si="11"/>
        <v>04 3 04 11010</v>
      </c>
      <c r="L178" s="32"/>
      <c r="M178" s="22" t="s">
        <v>468</v>
      </c>
      <c r="N178" s="7" t="b">
        <f t="shared" si="10"/>
        <v>1</v>
      </c>
      <c r="O178" s="6"/>
    </row>
    <row r="179" spans="1:15" ht="19.5" thickBot="1">
      <c r="A179" s="84" t="s">
        <v>53</v>
      </c>
      <c r="B179" s="84" t="s">
        <v>316</v>
      </c>
      <c r="C179" s="84" t="s">
        <v>469</v>
      </c>
      <c r="D179" s="84" t="s">
        <v>470</v>
      </c>
      <c r="E179" s="215" t="s">
        <v>471</v>
      </c>
      <c r="F179" s="30" t="s">
        <v>53</v>
      </c>
      <c r="G179" s="30" t="s">
        <v>316</v>
      </c>
      <c r="H179" s="30" t="s">
        <v>53</v>
      </c>
      <c r="I179" s="30" t="s">
        <v>472</v>
      </c>
      <c r="J179" s="147" t="str">
        <f>VLOOKUP(K179,'цср уточн 2016'!$A$1:$B$549,2,0)</f>
        <v>Расходы на уличное освещение города Ставрополя</v>
      </c>
      <c r="K179" s="5" t="str">
        <f t="shared" si="11"/>
        <v>04 3 04 20280</v>
      </c>
      <c r="L179" s="27"/>
      <c r="M179" s="22" t="s">
        <v>473</v>
      </c>
      <c r="N179" s="7" t="b">
        <f t="shared" si="10"/>
        <v>1</v>
      </c>
      <c r="O179" s="46"/>
    </row>
    <row r="180" spans="1:15" s="46" customFormat="1" ht="38.25" thickBot="1">
      <c r="A180" s="84" t="s">
        <v>53</v>
      </c>
      <c r="B180" s="84" t="s">
        <v>316</v>
      </c>
      <c r="C180" s="84" t="s">
        <v>474</v>
      </c>
      <c r="D180" s="84" t="s">
        <v>475</v>
      </c>
      <c r="E180" s="91" t="s">
        <v>476</v>
      </c>
      <c r="F180" s="30" t="s">
        <v>53</v>
      </c>
      <c r="G180" s="30" t="s">
        <v>316</v>
      </c>
      <c r="H180" s="30" t="s">
        <v>53</v>
      </c>
      <c r="I180" s="30" t="s">
        <v>477</v>
      </c>
      <c r="J180" s="147" t="str">
        <f>VLOOKUP(K180,'цср уточн 2016'!$A$1:$B$549,2,0)</f>
        <v>Расходы на прочие мероприятия по благоустройству территории города Ставрополя</v>
      </c>
      <c r="K180" s="5" t="str">
        <f t="shared" si="11"/>
        <v>04 3 04 20300</v>
      </c>
      <c r="L180" s="6"/>
      <c r="M180" s="22" t="s">
        <v>478</v>
      </c>
      <c r="N180" s="7" t="b">
        <f t="shared" si="10"/>
        <v>1</v>
      </c>
      <c r="O180" s="6"/>
    </row>
    <row r="181" spans="1:15" ht="38.25" thickBot="1">
      <c r="A181" s="84" t="s">
        <v>53</v>
      </c>
      <c r="B181" s="84" t="s">
        <v>316</v>
      </c>
      <c r="C181" s="84" t="s">
        <v>479</v>
      </c>
      <c r="D181" s="84" t="s">
        <v>480</v>
      </c>
      <c r="E181" s="93" t="s">
        <v>481</v>
      </c>
      <c r="F181" s="30" t="s">
        <v>53</v>
      </c>
      <c r="G181" s="30" t="s">
        <v>316</v>
      </c>
      <c r="H181" s="30" t="s">
        <v>53</v>
      </c>
      <c r="I181" s="30" t="s">
        <v>482</v>
      </c>
      <c r="J181" s="147" t="str">
        <f>VLOOKUP(K181,'цср уточн 2016'!$A$1:$B$549,2,0)</f>
        <v>Расходы на проведение мероприятий по озеленению территории города Ставрополя</v>
      </c>
      <c r="K181" s="5" t="str">
        <f t="shared" si="11"/>
        <v>04 3 04 20780</v>
      </c>
      <c r="L181" s="46"/>
      <c r="M181" s="22" t="s">
        <v>483</v>
      </c>
      <c r="N181" s="7" t="b">
        <f t="shared" si="10"/>
        <v>1</v>
      </c>
      <c r="O181" s="27"/>
    </row>
    <row r="182" spans="1:15" s="46" customFormat="1" ht="75.75" thickBot="1">
      <c r="A182" s="84" t="s">
        <v>53</v>
      </c>
      <c r="B182" s="84" t="s">
        <v>316</v>
      </c>
      <c r="C182" s="84" t="s">
        <v>484</v>
      </c>
      <c r="D182" s="84" t="s">
        <v>485</v>
      </c>
      <c r="E182" s="89" t="s">
        <v>486</v>
      </c>
      <c r="F182" s="30" t="s">
        <v>53</v>
      </c>
      <c r="G182" s="30" t="s">
        <v>316</v>
      </c>
      <c r="H182" s="30" t="s">
        <v>53</v>
      </c>
      <c r="I182" s="30" t="s">
        <v>487</v>
      </c>
      <c r="J182" s="147" t="str">
        <f>VLOOKUP(K182,'цср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K182" s="5" t="str">
        <f t="shared" si="11"/>
        <v>04 3 04 20790</v>
      </c>
      <c r="L182" s="6"/>
      <c r="M182" s="22" t="s">
        <v>488</v>
      </c>
      <c r="N182" s="7" t="b">
        <f t="shared" si="10"/>
        <v>1</v>
      </c>
      <c r="O182" s="27"/>
    </row>
    <row r="183" spans="1:15" ht="75.75" thickBot="1">
      <c r="A183" s="84" t="s">
        <v>53</v>
      </c>
      <c r="B183" s="84" t="s">
        <v>316</v>
      </c>
      <c r="C183" s="84" t="s">
        <v>489</v>
      </c>
      <c r="D183" s="84" t="s">
        <v>490</v>
      </c>
      <c r="E183" s="89" t="s">
        <v>491</v>
      </c>
      <c r="F183" s="30" t="s">
        <v>53</v>
      </c>
      <c r="G183" s="30" t="s">
        <v>316</v>
      </c>
      <c r="H183" s="30" t="s">
        <v>53</v>
      </c>
      <c r="I183" s="30" t="s">
        <v>492</v>
      </c>
      <c r="J183" s="147" t="str">
        <f>VLOOKUP(K183,'цср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K183" s="5" t="str">
        <f t="shared" si="11"/>
        <v>04 3 04 20800</v>
      </c>
      <c r="L183" s="46"/>
      <c r="M183" s="22" t="s">
        <v>493</v>
      </c>
      <c r="N183" s="7" t="b">
        <f t="shared" si="10"/>
        <v>1</v>
      </c>
      <c r="O183" s="27"/>
    </row>
    <row r="184" spans="1:15" s="27" customFormat="1" ht="75.75" thickBot="1">
      <c r="A184" s="84"/>
      <c r="B184" s="84"/>
      <c r="C184" s="84"/>
      <c r="D184" s="84"/>
      <c r="E184" s="89"/>
      <c r="F184" s="30" t="s">
        <v>53</v>
      </c>
      <c r="G184" s="30" t="s">
        <v>316</v>
      </c>
      <c r="H184" s="30" t="s">
        <v>53</v>
      </c>
      <c r="I184" s="30" t="s">
        <v>1574</v>
      </c>
      <c r="J184" s="147" t="str">
        <f>VLOOKUP(K184,'цср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K184" s="5" t="str">
        <f t="shared" si="11"/>
        <v>04 3 04 77060</v>
      </c>
      <c r="L184" s="6"/>
      <c r="M184" s="22" t="s">
        <v>1350</v>
      </c>
      <c r="N184" s="7" t="b">
        <f t="shared" si="10"/>
        <v>1</v>
      </c>
      <c r="O184" s="6"/>
    </row>
    <row r="185" spans="1:15" s="27" customFormat="1" ht="68.25" thickBot="1">
      <c r="A185" s="216" t="s">
        <v>62</v>
      </c>
      <c r="B185" s="216" t="s">
        <v>8</v>
      </c>
      <c r="C185" s="217" t="s">
        <v>9</v>
      </c>
      <c r="D185" s="218" t="s">
        <v>494</v>
      </c>
      <c r="E185" s="219" t="s">
        <v>495</v>
      </c>
      <c r="F185" s="220" t="s">
        <v>62</v>
      </c>
      <c r="G185" s="220" t="s">
        <v>8</v>
      </c>
      <c r="H185" s="220" t="s">
        <v>12</v>
      </c>
      <c r="I185" s="220" t="s">
        <v>13</v>
      </c>
      <c r="J185" s="221" t="str">
        <f>VLOOKUP(K185,'цср уточн 2016'!$A$1:$B$549,2,0)</f>
        <v>Муниципальная программа «Развитие градостроительства на территории города Ставрополя на 2014 - 2018 годы»</v>
      </c>
      <c r="K185" s="5" t="str">
        <f t="shared" si="11"/>
        <v>05 0 00 00000</v>
      </c>
      <c r="M185" s="11" t="s">
        <v>496</v>
      </c>
      <c r="N185" s="7" t="b">
        <f t="shared" si="10"/>
        <v>1</v>
      </c>
      <c r="O185" s="6"/>
    </row>
    <row r="186" spans="1:15" s="27" customFormat="1" ht="19.5" thickBot="1">
      <c r="A186" s="81" t="s">
        <v>62</v>
      </c>
      <c r="B186" s="81" t="s">
        <v>15</v>
      </c>
      <c r="C186" s="82" t="s">
        <v>9</v>
      </c>
      <c r="D186" s="83" t="s">
        <v>497</v>
      </c>
      <c r="E186" s="96" t="s">
        <v>498</v>
      </c>
      <c r="F186" s="25" t="s">
        <v>62</v>
      </c>
      <c r="G186" s="25" t="s">
        <v>15</v>
      </c>
      <c r="H186" s="25" t="s">
        <v>12</v>
      </c>
      <c r="I186" s="25" t="s">
        <v>13</v>
      </c>
      <c r="J186" s="183" t="str">
        <f>VLOOKUP(K186,'цср уточн 2016'!$A$1:$B$549,2,0)</f>
        <v xml:space="preserve">Подпрограмма «Градостроительство в городе Ставрополе» </v>
      </c>
      <c r="K186" s="5" t="str">
        <f t="shared" si="11"/>
        <v>05 1 00 00000</v>
      </c>
      <c r="M186" s="12" t="s">
        <v>499</v>
      </c>
      <c r="N186" s="7" t="b">
        <f t="shared" si="10"/>
        <v>1</v>
      </c>
      <c r="O186" s="6"/>
    </row>
    <row r="187" spans="1:15" ht="75.75" thickBot="1">
      <c r="A187" s="209"/>
      <c r="B187" s="209"/>
      <c r="C187" s="210"/>
      <c r="D187" s="211"/>
      <c r="E187" s="212"/>
      <c r="F187" s="172" t="s">
        <v>62</v>
      </c>
      <c r="G187" s="172" t="s">
        <v>15</v>
      </c>
      <c r="H187" s="172" t="s">
        <v>7</v>
      </c>
      <c r="I187" s="172" t="s">
        <v>13</v>
      </c>
      <c r="J187" s="213" t="str">
        <f>VLOOKUP(K187,'цср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K187" s="5" t="str">
        <f t="shared" si="11"/>
        <v>05 1 01 00000</v>
      </c>
      <c r="L187" s="27"/>
      <c r="M187" s="22" t="s">
        <v>500</v>
      </c>
      <c r="N187" s="7" t="b">
        <f t="shared" si="10"/>
        <v>1</v>
      </c>
    </row>
    <row r="188" spans="1:15">
      <c r="A188" s="69" t="s">
        <v>62</v>
      </c>
      <c r="B188" s="69" t="s">
        <v>15</v>
      </c>
      <c r="C188" s="70">
        <v>2039</v>
      </c>
      <c r="D188" s="71" t="s">
        <v>501</v>
      </c>
      <c r="E188" s="91" t="s">
        <v>502</v>
      </c>
      <c r="F188" s="15" t="s">
        <v>62</v>
      </c>
      <c r="G188" s="15" t="s">
        <v>15</v>
      </c>
      <c r="H188" s="15" t="s">
        <v>7</v>
      </c>
      <c r="I188" s="15" t="s">
        <v>503</v>
      </c>
      <c r="J188" s="154" t="str">
        <f>VLOOKUP(K188,'цср уточн 2016'!$A$1:$B$549,2,0)</f>
        <v>Расходы на подготовку документов территориального планирования</v>
      </c>
      <c r="K188" s="5" t="str">
        <f t="shared" si="11"/>
        <v>05 1 01 20390</v>
      </c>
      <c r="M188" s="22" t="s">
        <v>504</v>
      </c>
      <c r="N188" s="7" t="b">
        <f t="shared" si="10"/>
        <v>1</v>
      </c>
      <c r="O188" s="47"/>
    </row>
    <row r="189" spans="1:15" ht="75">
      <c r="A189" s="209"/>
      <c r="B189" s="209"/>
      <c r="C189" s="210"/>
      <c r="D189" s="211"/>
      <c r="E189" s="212"/>
      <c r="F189" s="172" t="s">
        <v>62</v>
      </c>
      <c r="G189" s="172" t="s">
        <v>15</v>
      </c>
      <c r="H189" s="172" t="s">
        <v>37</v>
      </c>
      <c r="I189" s="172" t="s">
        <v>13</v>
      </c>
      <c r="J189" s="213" t="str">
        <f>VLOOKUP(K189,'цср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K189" s="5" t="str">
        <f t="shared" si="11"/>
        <v>05 1 02 00000</v>
      </c>
      <c r="M189" s="22" t="s">
        <v>505</v>
      </c>
      <c r="N189" s="7" t="b">
        <f t="shared" si="10"/>
        <v>1</v>
      </c>
      <c r="O189" s="47"/>
    </row>
    <row r="190" spans="1:15">
      <c r="A190" s="69" t="s">
        <v>62</v>
      </c>
      <c r="B190" s="69" t="s">
        <v>15</v>
      </c>
      <c r="C190" s="70">
        <v>2039</v>
      </c>
      <c r="D190" s="71" t="s">
        <v>501</v>
      </c>
      <c r="E190" s="91" t="s">
        <v>502</v>
      </c>
      <c r="F190" s="15" t="s">
        <v>62</v>
      </c>
      <c r="G190" s="15" t="s">
        <v>15</v>
      </c>
      <c r="H190" s="15" t="s">
        <v>37</v>
      </c>
      <c r="I190" s="15" t="s">
        <v>503</v>
      </c>
      <c r="J190" s="154" t="str">
        <f>VLOOKUP(K190,'цср уточн 2016'!$A$1:$B$549,2,0)</f>
        <v>Расходы на подготовку документов территориального планирования</v>
      </c>
      <c r="K190" s="5" t="str">
        <f t="shared" si="11"/>
        <v>05 1 02 20390</v>
      </c>
      <c r="M190" s="22" t="s">
        <v>506</v>
      </c>
      <c r="N190" s="7" t="b">
        <f t="shared" si="10"/>
        <v>1</v>
      </c>
      <c r="O190" s="47"/>
    </row>
    <row r="191" spans="1:15" ht="45">
      <c r="A191" s="78" t="s">
        <v>68</v>
      </c>
      <c r="B191" s="78" t="s">
        <v>8</v>
      </c>
      <c r="C191" s="79" t="s">
        <v>9</v>
      </c>
      <c r="D191" s="80" t="s">
        <v>507</v>
      </c>
      <c r="E191" s="95" t="s">
        <v>508</v>
      </c>
      <c r="F191" s="9" t="s">
        <v>68</v>
      </c>
      <c r="G191" s="9" t="s">
        <v>8</v>
      </c>
      <c r="H191" s="9" t="s">
        <v>12</v>
      </c>
      <c r="I191" s="9" t="s">
        <v>13</v>
      </c>
      <c r="J191" s="29" t="str">
        <f>VLOOKUP(K191,'цср уточн 2016'!$A$1:$B$549,2,0)</f>
        <v xml:space="preserve">Муниципальная программа «Обеспечение жильем населения города Ставрополя на 2014 - 2018 годы» </v>
      </c>
      <c r="K191" s="5" t="str">
        <f t="shared" si="11"/>
        <v>06 0 00 00000</v>
      </c>
      <c r="M191" s="11" t="s">
        <v>509</v>
      </c>
      <c r="N191" s="7" t="b">
        <f t="shared" si="10"/>
        <v>1</v>
      </c>
      <c r="O191" s="47"/>
    </row>
    <row r="192" spans="1:15" s="47" customFormat="1" ht="78.75" customHeight="1" thickBot="1">
      <c r="A192" s="81" t="s">
        <v>68</v>
      </c>
      <c r="B192" s="81" t="s">
        <v>15</v>
      </c>
      <c r="C192" s="82" t="s">
        <v>9</v>
      </c>
      <c r="D192" s="83" t="s">
        <v>510</v>
      </c>
      <c r="E192" s="96" t="s">
        <v>511</v>
      </c>
      <c r="F192" s="25" t="s">
        <v>68</v>
      </c>
      <c r="G192" s="25" t="s">
        <v>15</v>
      </c>
      <c r="H192" s="25" t="s">
        <v>12</v>
      </c>
      <c r="I192" s="25" t="s">
        <v>13</v>
      </c>
      <c r="J192" s="29" t="str">
        <f>VLOOKUP(K192,'цср уточн 2016'!$A$1:$B$549,2,0)</f>
        <v xml:space="preserve">Подпрограмма «Обеспечение жильем молодых семей в городе Ставрополе на 2014 - 2018 годы» </v>
      </c>
      <c r="K192" s="5" t="str">
        <f t="shared" si="11"/>
        <v>06 1 00 00000</v>
      </c>
      <c r="L192" s="6"/>
      <c r="M192" s="12" t="s">
        <v>513</v>
      </c>
      <c r="N192" s="7" t="b">
        <f t="shared" si="10"/>
        <v>1</v>
      </c>
      <c r="O192" s="6"/>
    </row>
    <row r="193" spans="1:15" s="47" customFormat="1" ht="38.25" thickBot="1">
      <c r="A193" s="209"/>
      <c r="B193" s="209"/>
      <c r="C193" s="210"/>
      <c r="D193" s="211"/>
      <c r="E193" s="212"/>
      <c r="F193" s="172" t="s">
        <v>68</v>
      </c>
      <c r="G193" s="172" t="s">
        <v>15</v>
      </c>
      <c r="H193" s="172" t="s">
        <v>7</v>
      </c>
      <c r="I193" s="172" t="s">
        <v>13</v>
      </c>
      <c r="J193" s="29" t="str">
        <f>VLOOKUP(K193,'цср уточн 2016'!$A$1:$B$549,2,0)</f>
        <v>Основное мероприятие «Предоставление молодым семьям социальных выплат»</v>
      </c>
      <c r="K193" s="5" t="str">
        <f>CONCATENATE(F193," ",G193," ",H193," ",I193)</f>
        <v>06 1 01 00000</v>
      </c>
      <c r="M193" s="22" t="s">
        <v>514</v>
      </c>
      <c r="N193" s="7" t="b">
        <f t="shared" si="10"/>
        <v>1</v>
      </c>
      <c r="O193" s="27"/>
    </row>
    <row r="194" spans="1:15" s="47" customFormat="1" ht="38.25" thickBot="1">
      <c r="A194" s="69"/>
      <c r="B194" s="69"/>
      <c r="C194" s="70"/>
      <c r="D194" s="71"/>
      <c r="E194" s="235"/>
      <c r="F194" s="15" t="s">
        <v>68</v>
      </c>
      <c r="G194" s="15" t="s">
        <v>15</v>
      </c>
      <c r="H194" s="15" t="s">
        <v>7</v>
      </c>
      <c r="I194" s="15" t="s">
        <v>1575</v>
      </c>
      <c r="J194" s="29" t="str">
        <f>VLOOKUP(K194,'цср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K194" s="5" t="str">
        <f t="shared" ref="K194:K197" si="12">CONCATENATE(F194," ",G194," ",H194," ",I194)</f>
        <v>06 1 01 50200</v>
      </c>
      <c r="M194" s="22" t="s">
        <v>1355</v>
      </c>
      <c r="N194" s="7" t="b">
        <f t="shared" si="10"/>
        <v>1</v>
      </c>
      <c r="O194" s="48"/>
    </row>
    <row r="195" spans="1:15" ht="38.25" thickBot="1">
      <c r="A195" s="69"/>
      <c r="B195" s="69"/>
      <c r="C195" s="70"/>
      <c r="D195" s="71"/>
      <c r="E195" s="235"/>
      <c r="F195" s="15" t="s">
        <v>68</v>
      </c>
      <c r="G195" s="15" t="s">
        <v>15</v>
      </c>
      <c r="H195" s="15" t="s">
        <v>7</v>
      </c>
      <c r="I195" s="15" t="s">
        <v>1576</v>
      </c>
      <c r="J195" s="29" t="str">
        <f>VLOOKUP(K195,'цср уточн 2016'!$A$1:$B$549,2,0)</f>
        <v>Расходы на предоставление социальных выплат молодым семьям на приобретение (строительство) жилья</v>
      </c>
      <c r="K195" s="5" t="str">
        <f t="shared" si="12"/>
        <v>06 1 01 70200</v>
      </c>
      <c r="L195" s="47"/>
      <c r="M195" s="45" t="s">
        <v>1356</v>
      </c>
      <c r="N195" s="7" t="b">
        <f t="shared" si="10"/>
        <v>1</v>
      </c>
      <c r="O195" s="49"/>
    </row>
    <row r="196" spans="1:15" s="27" customFormat="1" ht="38.25" thickBot="1">
      <c r="A196" s="69" t="s">
        <v>68</v>
      </c>
      <c r="B196" s="69" t="s">
        <v>15</v>
      </c>
      <c r="C196" s="69" t="s">
        <v>515</v>
      </c>
      <c r="D196" s="71" t="s">
        <v>516</v>
      </c>
      <c r="E196" s="77" t="s">
        <v>517</v>
      </c>
      <c r="F196" s="15" t="s">
        <v>68</v>
      </c>
      <c r="G196" s="15" t="s">
        <v>15</v>
      </c>
      <c r="H196" s="15" t="s">
        <v>7</v>
      </c>
      <c r="I196" s="15" t="s">
        <v>518</v>
      </c>
      <c r="J196" s="29" t="str">
        <f>VLOOKUP(K196,'цср уточн 2016'!$A$1:$B$549,2,0)</f>
        <v>Расходы на предоставление социальных выплат молодым семьям на приобретение (строительство) жилья</v>
      </c>
      <c r="K196" s="5" t="str">
        <f t="shared" si="12"/>
        <v>06 1 01 90030</v>
      </c>
      <c r="L196" s="6"/>
      <c r="M196" s="45" t="s">
        <v>519</v>
      </c>
      <c r="N196" s="7" t="b">
        <f t="shared" si="10"/>
        <v>1</v>
      </c>
      <c r="O196" s="49"/>
    </row>
    <row r="197" spans="1:15" s="48" customFormat="1" ht="64.5" customHeight="1" thickBot="1">
      <c r="A197" s="69"/>
      <c r="B197" s="69"/>
      <c r="C197" s="69"/>
      <c r="D197" s="71"/>
      <c r="E197" s="77"/>
      <c r="F197" s="15" t="s">
        <v>68</v>
      </c>
      <c r="G197" s="15" t="s">
        <v>15</v>
      </c>
      <c r="H197" s="15" t="s">
        <v>7</v>
      </c>
      <c r="I197" s="15" t="s">
        <v>1577</v>
      </c>
      <c r="J197" s="29" t="str">
        <f>VLOOKUP(K197,'цср уточн 2016'!$A$1:$B$549,2,0)</f>
        <v>Расходы на предоставление социальных выплат молодым семьям на приобретение (строительство) жилья</v>
      </c>
      <c r="K197" s="5" t="str">
        <f t="shared" si="12"/>
        <v>06 1 01 L0200</v>
      </c>
      <c r="L197" s="27"/>
      <c r="M197" s="45" t="s">
        <v>1357</v>
      </c>
      <c r="N197" s="7" t="b">
        <f t="shared" si="10"/>
        <v>1</v>
      </c>
      <c r="O197" s="49"/>
    </row>
    <row r="198" spans="1:15" ht="104.25" customHeight="1" thickBot="1">
      <c r="A198" s="81" t="s">
        <v>68</v>
      </c>
      <c r="B198" s="81" t="s">
        <v>94</v>
      </c>
      <c r="C198" s="82" t="s">
        <v>9</v>
      </c>
      <c r="D198" s="83" t="s">
        <v>520</v>
      </c>
      <c r="E198" s="175" t="s">
        <v>521</v>
      </c>
      <c r="F198" s="25" t="s">
        <v>68</v>
      </c>
      <c r="G198" s="25" t="s">
        <v>94</v>
      </c>
      <c r="H198" s="25" t="s">
        <v>12</v>
      </c>
      <c r="I198" s="25" t="s">
        <v>13</v>
      </c>
      <c r="J198" s="177" t="s">
        <v>1360</v>
      </c>
      <c r="L198" s="27"/>
      <c r="M198" s="45"/>
      <c r="N198" s="7" t="b">
        <f t="shared" si="10"/>
        <v>1</v>
      </c>
      <c r="O198" s="49"/>
    </row>
    <row r="199" spans="1:15" s="49" customFormat="1" ht="116.25" customHeight="1" thickBot="1">
      <c r="A199" s="209"/>
      <c r="B199" s="209"/>
      <c r="C199" s="210"/>
      <c r="D199" s="211"/>
      <c r="E199" s="212"/>
      <c r="F199" s="172" t="s">
        <v>68</v>
      </c>
      <c r="G199" s="172" t="s">
        <v>94</v>
      </c>
      <c r="H199" s="172" t="s">
        <v>7</v>
      </c>
      <c r="I199" s="172" t="s">
        <v>13</v>
      </c>
      <c r="J199" s="238" t="str">
        <f>VLOOKUP(K199,'цср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K199" s="5" t="str">
        <f>CONCATENATE(F199," ",G199," ",H199," ",I199)</f>
        <v>06 2 01 00000</v>
      </c>
      <c r="L199" s="27"/>
      <c r="M199" s="22" t="s">
        <v>1362</v>
      </c>
      <c r="N199" s="7" t="b">
        <f t="shared" si="10"/>
        <v>1</v>
      </c>
    </row>
    <row r="200" spans="1:15" s="49" customFormat="1" ht="57" thickBot="1">
      <c r="A200" s="69"/>
      <c r="B200" s="69"/>
      <c r="C200" s="69"/>
      <c r="D200" s="69"/>
      <c r="E200" s="77"/>
      <c r="F200" s="30" t="s">
        <v>68</v>
      </c>
      <c r="G200" s="30" t="s">
        <v>94</v>
      </c>
      <c r="H200" s="30" t="s">
        <v>7</v>
      </c>
      <c r="I200" s="30" t="s">
        <v>1578</v>
      </c>
      <c r="J200" s="29" t="str">
        <f>VLOOKUP(K200,'цср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K200" s="5" t="str">
        <f t="shared" ref="K200:K263" si="13">CONCATENATE(F200," ",G200," ",H200," ",I200)</f>
        <v>06 2 01 09502</v>
      </c>
      <c r="L200" s="27"/>
      <c r="M200" s="22" t="s">
        <v>1364</v>
      </c>
      <c r="N200" s="7" t="b">
        <f t="shared" si="10"/>
        <v>1</v>
      </c>
    </row>
    <row r="201" spans="1:15" s="49" customFormat="1" ht="51" customHeight="1" thickBot="1">
      <c r="A201" s="69" t="s">
        <v>68</v>
      </c>
      <c r="B201" s="69" t="s">
        <v>94</v>
      </c>
      <c r="C201" s="69" t="s">
        <v>523</v>
      </c>
      <c r="D201" s="69" t="s">
        <v>524</v>
      </c>
      <c r="E201" s="77" t="s">
        <v>525</v>
      </c>
      <c r="F201" s="30" t="s">
        <v>68</v>
      </c>
      <c r="G201" s="30" t="s">
        <v>94</v>
      </c>
      <c r="H201" s="30" t="s">
        <v>7</v>
      </c>
      <c r="I201" s="30" t="s">
        <v>1579</v>
      </c>
      <c r="J201" s="29" t="str">
        <f>VLOOKUP(K201,'цср уточн 2016'!$A$1:$B$549,2,0)</f>
        <v>Обеспечение мероприятий по переселению граждан из аварийного жилищного фонда в городе Ставрополе</v>
      </c>
      <c r="K201" s="5" t="str">
        <f t="shared" si="13"/>
        <v>06 2 01 09602</v>
      </c>
      <c r="L201" s="27"/>
      <c r="M201" s="133" t="s">
        <v>1366</v>
      </c>
      <c r="N201" s="7" t="b">
        <f t="shared" si="10"/>
        <v>1</v>
      </c>
    </row>
    <row r="202" spans="1:15" s="49" customFormat="1" ht="54" customHeight="1">
      <c r="A202" s="69"/>
      <c r="B202" s="69"/>
      <c r="C202" s="69"/>
      <c r="D202" s="69"/>
      <c r="E202" s="77"/>
      <c r="F202" s="30" t="s">
        <v>68</v>
      </c>
      <c r="G202" s="30" t="s">
        <v>94</v>
      </c>
      <c r="H202" s="30" t="s">
        <v>7</v>
      </c>
      <c r="I202" s="30" t="s">
        <v>1580</v>
      </c>
      <c r="J202" s="29" t="str">
        <f>VLOOKUP(K202,'цср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K202" s="5" t="str">
        <f t="shared" si="13"/>
        <v>06 2 01 76580</v>
      </c>
      <c r="L202" s="6"/>
      <c r="M202" s="128" t="s">
        <v>1369</v>
      </c>
      <c r="N202" s="7" t="b">
        <f t="shared" si="10"/>
        <v>1</v>
      </c>
    </row>
    <row r="203" spans="1:15" s="49" customFormat="1" ht="75">
      <c r="A203" s="69"/>
      <c r="B203" s="69"/>
      <c r="C203" s="69"/>
      <c r="D203" s="69"/>
      <c r="E203" s="77"/>
      <c r="F203" s="30" t="s">
        <v>68</v>
      </c>
      <c r="G203" s="30" t="s">
        <v>94</v>
      </c>
      <c r="H203" s="30" t="s">
        <v>7</v>
      </c>
      <c r="I203" s="30" t="s">
        <v>1581</v>
      </c>
      <c r="J203" s="29" t="str">
        <f>VLOOKUP(K203,'цср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K203" s="5" t="str">
        <f t="shared" si="13"/>
        <v>06 2 01 76910</v>
      </c>
      <c r="L203" s="6"/>
      <c r="M203" s="128" t="s">
        <v>1371</v>
      </c>
      <c r="N203" s="7" t="b">
        <f t="shared" si="10"/>
        <v>1</v>
      </c>
    </row>
    <row r="204" spans="1:15" s="49" customFormat="1" ht="37.5">
      <c r="A204" s="69"/>
      <c r="B204" s="69"/>
      <c r="C204" s="69"/>
      <c r="D204" s="69"/>
      <c r="E204" s="77"/>
      <c r="F204" s="30" t="s">
        <v>68</v>
      </c>
      <c r="G204" s="30" t="s">
        <v>94</v>
      </c>
      <c r="H204" s="30" t="s">
        <v>7</v>
      </c>
      <c r="I204" s="30" t="s">
        <v>1582</v>
      </c>
      <c r="J204" s="29" t="str">
        <f>VLOOKUP(K204,'цср уточн 2016'!$A$1:$B$549,2,0)</f>
        <v>Обеспечение мероприятий по переселению граждан из аварийного жилищного фонда в городе Ставрополе</v>
      </c>
      <c r="K204" s="5" t="str">
        <f t="shared" si="13"/>
        <v>06 2 01 S6910</v>
      </c>
      <c r="L204" s="6"/>
      <c r="M204" s="128" t="s">
        <v>1372</v>
      </c>
      <c r="N204" s="7" t="b">
        <f t="shared" si="10"/>
        <v>1</v>
      </c>
    </row>
    <row r="205" spans="1:15" s="49" customFormat="1" ht="76.5" customHeight="1">
      <c r="A205" s="78" t="s">
        <v>73</v>
      </c>
      <c r="B205" s="78" t="s">
        <v>8</v>
      </c>
      <c r="C205" s="79" t="s">
        <v>9</v>
      </c>
      <c r="D205" s="80" t="s">
        <v>526</v>
      </c>
      <c r="E205" s="95" t="s">
        <v>527</v>
      </c>
      <c r="F205" s="9" t="s">
        <v>73</v>
      </c>
      <c r="G205" s="9" t="s">
        <v>8</v>
      </c>
      <c r="H205" s="9" t="s">
        <v>12</v>
      </c>
      <c r="I205" s="9" t="s">
        <v>13</v>
      </c>
      <c r="J205" s="149" t="str">
        <f>VLOOKUP(K205,'цср уточн 2016'!$A$1:$B$549,2,0)</f>
        <v>Муниципальная программа «Культура города Ставрополя на 2014 - 2018 годы»</v>
      </c>
      <c r="K205" s="5" t="str">
        <f t="shared" si="13"/>
        <v>07 0 00 00000</v>
      </c>
      <c r="L205" s="6"/>
      <c r="M205" s="11" t="s">
        <v>528</v>
      </c>
      <c r="N205" s="7" t="b">
        <f t="shared" si="10"/>
        <v>1</v>
      </c>
    </row>
    <row r="206" spans="1:15" s="49" customFormat="1" ht="56.25">
      <c r="A206" s="81" t="s">
        <v>73</v>
      </c>
      <c r="B206" s="81" t="s">
        <v>15</v>
      </c>
      <c r="C206" s="82" t="s">
        <v>9</v>
      </c>
      <c r="D206" s="83" t="s">
        <v>529</v>
      </c>
      <c r="E206" s="96" t="s">
        <v>530</v>
      </c>
      <c r="F206" s="25" t="s">
        <v>73</v>
      </c>
      <c r="G206" s="25" t="s">
        <v>15</v>
      </c>
      <c r="H206" s="25" t="s">
        <v>12</v>
      </c>
      <c r="I206" s="25" t="s">
        <v>13</v>
      </c>
      <c r="J206" s="236" t="str">
        <f>VLOOKUP(K206,'цср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K206" s="5" t="str">
        <f t="shared" si="13"/>
        <v>07 1 00 00000</v>
      </c>
      <c r="L206" s="6"/>
      <c r="M206" s="12" t="s">
        <v>531</v>
      </c>
      <c r="N206" s="7" t="b">
        <f t="shared" si="10"/>
        <v>1</v>
      </c>
    </row>
    <row r="207" spans="1:15" s="49" customFormat="1" ht="97.5">
      <c r="A207" s="194"/>
      <c r="B207" s="194"/>
      <c r="C207" s="195"/>
      <c r="D207" s="196"/>
      <c r="E207" s="200"/>
      <c r="F207" s="172" t="s">
        <v>73</v>
      </c>
      <c r="G207" s="172" t="s">
        <v>15</v>
      </c>
      <c r="H207" s="172" t="s">
        <v>7</v>
      </c>
      <c r="I207" s="172" t="s">
        <v>13</v>
      </c>
      <c r="J207" s="237" t="str">
        <f>VLOOKUP(K207,'цср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K207" s="5" t="str">
        <f t="shared" si="13"/>
        <v>07 1 01 00000</v>
      </c>
      <c r="L207" s="6"/>
      <c r="M207" s="45" t="s">
        <v>532</v>
      </c>
      <c r="N207" s="7" t="b">
        <f t="shared" si="10"/>
        <v>1</v>
      </c>
    </row>
    <row r="208" spans="1:15" s="49" customFormat="1" ht="37.5">
      <c r="A208" s="69" t="s">
        <v>73</v>
      </c>
      <c r="B208" s="69">
        <v>1</v>
      </c>
      <c r="C208" s="69" t="s">
        <v>9</v>
      </c>
      <c r="D208" s="69" t="s">
        <v>533</v>
      </c>
      <c r="E208" s="77" t="s">
        <v>534</v>
      </c>
      <c r="F208" s="15" t="s">
        <v>73</v>
      </c>
      <c r="G208" s="15" t="s">
        <v>15</v>
      </c>
      <c r="H208" s="15" t="s">
        <v>7</v>
      </c>
      <c r="I208" s="15" t="s">
        <v>535</v>
      </c>
      <c r="J208" s="147" t="str">
        <f>VLOOKUP(K208,'цср уточн 2016'!$A$1:$B$549,2,0)</f>
        <v>Расходы на проведение культурно-массовых мероприятий в городе Ставрополе</v>
      </c>
      <c r="K208" s="5" t="str">
        <f t="shared" si="13"/>
        <v>07 1 01 20060</v>
      </c>
      <c r="L208" s="6"/>
      <c r="M208" s="45" t="s">
        <v>536</v>
      </c>
      <c r="N208" s="7" t="b">
        <f t="shared" si="10"/>
        <v>1</v>
      </c>
    </row>
    <row r="209" spans="1:14" s="49" customFormat="1" ht="37.5">
      <c r="A209" s="69"/>
      <c r="B209" s="69"/>
      <c r="C209" s="69"/>
      <c r="D209" s="69"/>
      <c r="E209" s="77"/>
      <c r="F209" s="15" t="s">
        <v>73</v>
      </c>
      <c r="G209" s="15" t="s">
        <v>15</v>
      </c>
      <c r="H209" s="15" t="s">
        <v>7</v>
      </c>
      <c r="I209" s="15" t="s">
        <v>537</v>
      </c>
      <c r="J209" s="147" t="str">
        <f>VLOOKUP(K209,'цср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K209" s="5" t="str">
        <f t="shared" si="13"/>
        <v>07 1 01 21130</v>
      </c>
      <c r="L209" s="6"/>
      <c r="M209" s="45" t="s">
        <v>538</v>
      </c>
      <c r="N209" s="7" t="b">
        <f t="shared" si="10"/>
        <v>1</v>
      </c>
    </row>
    <row r="210" spans="1:14" s="49" customFormat="1" ht="123" customHeight="1">
      <c r="A210" s="81" t="s">
        <v>73</v>
      </c>
      <c r="B210" s="81" t="s">
        <v>94</v>
      </c>
      <c r="C210" s="82" t="s">
        <v>9</v>
      </c>
      <c r="D210" s="83" t="s">
        <v>539</v>
      </c>
      <c r="E210" s="96" t="s">
        <v>540</v>
      </c>
      <c r="F210" s="25" t="s">
        <v>73</v>
      </c>
      <c r="G210" s="25" t="s">
        <v>94</v>
      </c>
      <c r="H210" s="25" t="s">
        <v>12</v>
      </c>
      <c r="I210" s="25" t="s">
        <v>13</v>
      </c>
      <c r="J210" s="183" t="str">
        <f>VLOOKUP(K210,'цср уточн 2016'!$A$1:$B$549,2,0)</f>
        <v>Подпрограмма «Развитие культуры города Ставрополя»</v>
      </c>
      <c r="K210" s="5" t="str">
        <f t="shared" si="13"/>
        <v>07 2 00 00000</v>
      </c>
      <c r="L210" s="6"/>
      <c r="M210" s="12" t="s">
        <v>541</v>
      </c>
      <c r="N210" s="7" t="b">
        <f t="shared" si="10"/>
        <v>1</v>
      </c>
    </row>
    <row r="211" spans="1:14" s="49" customFormat="1" ht="37.5">
      <c r="A211" s="209"/>
      <c r="B211" s="209"/>
      <c r="C211" s="210"/>
      <c r="D211" s="211"/>
      <c r="E211" s="212"/>
      <c r="F211" s="172" t="s">
        <v>73</v>
      </c>
      <c r="G211" s="172" t="s">
        <v>94</v>
      </c>
      <c r="H211" s="172" t="s">
        <v>7</v>
      </c>
      <c r="I211" s="172" t="s">
        <v>13</v>
      </c>
      <c r="J211" s="213" t="str">
        <f>VLOOKUP(K211,'цср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K211" s="5" t="str">
        <f t="shared" si="13"/>
        <v>07 2 01 00000</v>
      </c>
      <c r="L211" s="6"/>
      <c r="M211" s="45" t="s">
        <v>542</v>
      </c>
      <c r="N211" s="7" t="b">
        <f t="shared" si="10"/>
        <v>1</v>
      </c>
    </row>
    <row r="212" spans="1:14" s="49" customFormat="1" ht="37.5">
      <c r="A212" s="69" t="s">
        <v>73</v>
      </c>
      <c r="B212" s="69" t="s">
        <v>94</v>
      </c>
      <c r="C212" s="69" t="s">
        <v>543</v>
      </c>
      <c r="D212" s="69" t="s">
        <v>544</v>
      </c>
      <c r="E212" s="77" t="s">
        <v>43</v>
      </c>
      <c r="F212" s="15" t="s">
        <v>73</v>
      </c>
      <c r="G212" s="15" t="s">
        <v>94</v>
      </c>
      <c r="H212" s="15" t="s">
        <v>7</v>
      </c>
      <c r="I212" s="30" t="s">
        <v>22</v>
      </c>
      <c r="J212" s="179" t="str">
        <f>VLOOKUP(K212,'цср уточн 2016'!$A$1:$B$549,2,0)</f>
        <v>Расходы на обеспечение деятельности (оказание услуг) муниципальных учреждений</v>
      </c>
      <c r="K212" s="5" t="str">
        <f t="shared" si="13"/>
        <v>07 2 01 11010</v>
      </c>
      <c r="L212" s="6"/>
      <c r="M212" s="45" t="s">
        <v>545</v>
      </c>
      <c r="N212" s="7" t="b">
        <f t="shared" si="10"/>
        <v>1</v>
      </c>
    </row>
    <row r="213" spans="1:14" s="49" customFormat="1" ht="63.75" customHeight="1">
      <c r="A213" s="69"/>
      <c r="B213" s="69"/>
      <c r="C213" s="69"/>
      <c r="D213" s="69"/>
      <c r="E213" s="77"/>
      <c r="F213" s="15" t="s">
        <v>73</v>
      </c>
      <c r="G213" s="15" t="s">
        <v>94</v>
      </c>
      <c r="H213" s="15" t="s">
        <v>7</v>
      </c>
      <c r="I213" s="30" t="s">
        <v>1547</v>
      </c>
      <c r="J213" s="179" t="str">
        <f>VLOOKUP(K213,'цср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K213" s="5" t="str">
        <f t="shared" si="13"/>
        <v>07 2 01 77080</v>
      </c>
      <c r="L213" s="6"/>
      <c r="M213" s="45" t="s">
        <v>1376</v>
      </c>
      <c r="N213" s="7" t="b">
        <f t="shared" ref="N213:N227" si="14">K213=M213</f>
        <v>1</v>
      </c>
    </row>
    <row r="214" spans="1:14" s="49" customFormat="1" ht="55.5" customHeight="1">
      <c r="A214" s="69"/>
      <c r="B214" s="69"/>
      <c r="C214" s="69"/>
      <c r="D214" s="69"/>
      <c r="E214" s="77"/>
      <c r="F214" s="15" t="s">
        <v>73</v>
      </c>
      <c r="G214" s="15" t="s">
        <v>94</v>
      </c>
      <c r="H214" s="15" t="s">
        <v>7</v>
      </c>
      <c r="I214" s="30" t="s">
        <v>1544</v>
      </c>
      <c r="J214" s="179" t="str">
        <f>VLOOKUP(K214,'цср уточн 2016'!$A$1:$B$549,2,0)</f>
        <v>Расходы на обеспечение выплаты работникам организаций минимального размера оплаты труда</v>
      </c>
      <c r="K214" s="5" t="str">
        <f t="shared" si="13"/>
        <v>07 2 01 77250</v>
      </c>
      <c r="L214" s="6"/>
      <c r="M214" s="45" t="s">
        <v>1377</v>
      </c>
      <c r="N214" s="7" t="b">
        <f t="shared" si="14"/>
        <v>1</v>
      </c>
    </row>
    <row r="215" spans="1:14" s="49" customFormat="1" ht="56.25">
      <c r="A215" s="69"/>
      <c r="B215" s="69"/>
      <c r="C215" s="69"/>
      <c r="D215" s="69"/>
      <c r="E215" s="77"/>
      <c r="F215" s="15" t="s">
        <v>73</v>
      </c>
      <c r="G215" s="15" t="s">
        <v>94</v>
      </c>
      <c r="H215" s="15" t="s">
        <v>7</v>
      </c>
      <c r="I215" s="30" t="s">
        <v>1548</v>
      </c>
      <c r="J215" s="179" t="str">
        <f>VLOOKUP(K215,'цср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K215" s="5" t="str">
        <f t="shared" si="13"/>
        <v>07 2 01 S7080</v>
      </c>
      <c r="L215" s="6"/>
      <c r="M215" s="45" t="s">
        <v>1378</v>
      </c>
      <c r="N215" s="7" t="b">
        <f t="shared" si="14"/>
        <v>1</v>
      </c>
    </row>
    <row r="216" spans="1:14" s="49" customFormat="1" ht="37.5">
      <c r="A216" s="209"/>
      <c r="B216" s="209"/>
      <c r="C216" s="210"/>
      <c r="D216" s="211"/>
      <c r="E216" s="212"/>
      <c r="F216" s="172" t="s">
        <v>73</v>
      </c>
      <c r="G216" s="172" t="s">
        <v>94</v>
      </c>
      <c r="H216" s="172" t="s">
        <v>37</v>
      </c>
      <c r="I216" s="172" t="s">
        <v>13</v>
      </c>
      <c r="J216" s="213" t="str">
        <f>VLOOKUP(K216,'цср уточн 2016'!$A$1:$B$549,2,0)</f>
        <v>Основное мероприятие «Обеспечение деятельности муниципальных учреждений  культурно-досугового типа»</v>
      </c>
      <c r="K216" s="5" t="str">
        <f t="shared" si="13"/>
        <v>07 2 02 00000</v>
      </c>
      <c r="L216" s="6"/>
      <c r="M216" s="45" t="s">
        <v>546</v>
      </c>
      <c r="N216" s="7" t="b">
        <f t="shared" si="14"/>
        <v>1</v>
      </c>
    </row>
    <row r="217" spans="1:14" s="49" customFormat="1" ht="37.5">
      <c r="A217" s="69" t="s">
        <v>73</v>
      </c>
      <c r="B217" s="69" t="s">
        <v>94</v>
      </c>
      <c r="C217" s="69" t="s">
        <v>547</v>
      </c>
      <c r="D217" s="69" t="s">
        <v>548</v>
      </c>
      <c r="E217" s="77" t="s">
        <v>549</v>
      </c>
      <c r="F217" s="15" t="s">
        <v>73</v>
      </c>
      <c r="G217" s="15" t="s">
        <v>94</v>
      </c>
      <c r="H217" s="15" t="s">
        <v>37</v>
      </c>
      <c r="I217" s="30" t="s">
        <v>22</v>
      </c>
      <c r="J217" s="179" t="str">
        <f>VLOOKUP(K217,'цср уточн 2016'!$A$1:$B$549,2,0)</f>
        <v>Расходы на обеспечение деятельности (оказание услуг) муниципальных учреждений</v>
      </c>
      <c r="K217" s="5" t="str">
        <f t="shared" si="13"/>
        <v>07 2 02 11010</v>
      </c>
      <c r="L217" s="6"/>
      <c r="M217" s="45" t="s">
        <v>550</v>
      </c>
      <c r="N217" s="7" t="b">
        <f t="shared" si="14"/>
        <v>1</v>
      </c>
    </row>
    <row r="218" spans="1:14" s="49" customFormat="1" ht="37.5">
      <c r="A218" s="209"/>
      <c r="B218" s="209"/>
      <c r="C218" s="210"/>
      <c r="D218" s="211"/>
      <c r="E218" s="212"/>
      <c r="F218" s="172" t="s">
        <v>73</v>
      </c>
      <c r="G218" s="172" t="s">
        <v>94</v>
      </c>
      <c r="H218" s="172" t="s">
        <v>48</v>
      </c>
      <c r="I218" s="172" t="s">
        <v>13</v>
      </c>
      <c r="J218" s="213" t="str">
        <f>VLOOKUP(K218,'цср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K218" s="5" t="str">
        <f t="shared" si="13"/>
        <v>07 2 03 00000</v>
      </c>
      <c r="L218" s="6"/>
      <c r="M218" s="45" t="s">
        <v>551</v>
      </c>
      <c r="N218" s="7" t="b">
        <f t="shared" si="14"/>
        <v>1</v>
      </c>
    </row>
    <row r="219" spans="1:14" s="49" customFormat="1" ht="63.75" customHeight="1">
      <c r="A219" s="69" t="s">
        <v>73</v>
      </c>
      <c r="B219" s="69" t="s">
        <v>94</v>
      </c>
      <c r="C219" s="69" t="s">
        <v>552</v>
      </c>
      <c r="D219" s="69" t="s">
        <v>553</v>
      </c>
      <c r="E219" s="77" t="s">
        <v>554</v>
      </c>
      <c r="F219" s="15" t="s">
        <v>73</v>
      </c>
      <c r="G219" s="15" t="s">
        <v>94</v>
      </c>
      <c r="H219" s="15" t="s">
        <v>48</v>
      </c>
      <c r="I219" s="30" t="s">
        <v>22</v>
      </c>
      <c r="J219" s="16" t="str">
        <f>VLOOKUP(K219,'цср уточн 2016'!$A$1:$B$549,2,0)</f>
        <v>Расходы на обеспечение деятельности (оказание услуг) муниципальных учреждений</v>
      </c>
      <c r="K219" s="5" t="str">
        <f t="shared" si="13"/>
        <v>07 2 03 11010</v>
      </c>
      <c r="L219" s="6"/>
      <c r="M219" s="45" t="s">
        <v>555</v>
      </c>
      <c r="N219" s="7" t="b">
        <f t="shared" si="14"/>
        <v>1</v>
      </c>
    </row>
    <row r="220" spans="1:14" s="49" customFormat="1" ht="37.5">
      <c r="A220" s="209"/>
      <c r="B220" s="209"/>
      <c r="C220" s="210"/>
      <c r="D220" s="211"/>
      <c r="E220" s="212"/>
      <c r="F220" s="172" t="s">
        <v>73</v>
      </c>
      <c r="G220" s="172" t="s">
        <v>94</v>
      </c>
      <c r="H220" s="172" t="s">
        <v>53</v>
      </c>
      <c r="I220" s="172" t="s">
        <v>13</v>
      </c>
      <c r="J220" s="213" t="str">
        <f>VLOOKUP(K220,'цср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K220" s="5" t="str">
        <f t="shared" si="13"/>
        <v>07 2 04 00000</v>
      </c>
      <c r="L220" s="6"/>
      <c r="M220" s="45" t="s">
        <v>556</v>
      </c>
      <c r="N220" s="7" t="b">
        <f t="shared" si="14"/>
        <v>1</v>
      </c>
    </row>
    <row r="221" spans="1:14" s="49" customFormat="1" ht="37.5">
      <c r="A221" s="69" t="s">
        <v>73</v>
      </c>
      <c r="B221" s="69" t="s">
        <v>94</v>
      </c>
      <c r="C221" s="69" t="s">
        <v>557</v>
      </c>
      <c r="D221" s="69" t="s">
        <v>558</v>
      </c>
      <c r="E221" s="77" t="s">
        <v>559</v>
      </c>
      <c r="F221" s="15" t="s">
        <v>73</v>
      </c>
      <c r="G221" s="15" t="s">
        <v>94</v>
      </c>
      <c r="H221" s="15" t="s">
        <v>53</v>
      </c>
      <c r="I221" s="30" t="s">
        <v>22</v>
      </c>
      <c r="J221" s="16" t="str">
        <f>VLOOKUP(K221,'цср уточн 2016'!$A$1:$B$549,2,0)</f>
        <v>Расходы на обеспечение деятельности (оказание услуг) муниципальных учреждений</v>
      </c>
      <c r="K221" s="5" t="str">
        <f t="shared" si="13"/>
        <v>07 2 04 11010</v>
      </c>
      <c r="L221" s="6"/>
      <c r="M221" s="45" t="s">
        <v>560</v>
      </c>
      <c r="N221" s="7" t="b">
        <f t="shared" si="14"/>
        <v>1</v>
      </c>
    </row>
    <row r="222" spans="1:14" s="49" customFormat="1" ht="63.75" customHeight="1">
      <c r="A222" s="69"/>
      <c r="B222" s="69"/>
      <c r="C222" s="69"/>
      <c r="D222" s="69"/>
      <c r="E222" s="77"/>
      <c r="F222" s="15" t="s">
        <v>73</v>
      </c>
      <c r="G222" s="15" t="s">
        <v>94</v>
      </c>
      <c r="H222" s="15" t="s">
        <v>53</v>
      </c>
      <c r="I222" s="30" t="s">
        <v>1583</v>
      </c>
      <c r="J222" s="16" t="str">
        <f>VLOOKUP(K222,'цср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K222" s="5" t="str">
        <f t="shared" si="13"/>
        <v>07 2 04 51440</v>
      </c>
      <c r="L222" s="6"/>
      <c r="M222" s="45" t="s">
        <v>1383</v>
      </c>
      <c r="N222" s="7" t="b">
        <f t="shared" si="14"/>
        <v>1</v>
      </c>
    </row>
    <row r="223" spans="1:14" s="49" customFormat="1" ht="37.5">
      <c r="A223" s="69"/>
      <c r="B223" s="69"/>
      <c r="C223" s="69"/>
      <c r="D223" s="69"/>
      <c r="E223" s="77"/>
      <c r="F223" s="15" t="s">
        <v>73</v>
      </c>
      <c r="G223" s="15" t="s">
        <v>94</v>
      </c>
      <c r="H223" s="15" t="s">
        <v>53</v>
      </c>
      <c r="I223" s="30" t="s">
        <v>1584</v>
      </c>
      <c r="J223" s="16" t="str">
        <f>VLOOKUP(K223,'цср уточн 2016'!$A$1:$B$549,2,0)</f>
        <v>Комплектование книжных фондов библиотек муниципальных образований за счет средств краевого бюджета</v>
      </c>
      <c r="K223" s="5" t="str">
        <f t="shared" si="13"/>
        <v>07 2 04 71440</v>
      </c>
      <c r="L223" s="6"/>
      <c r="M223" s="129" t="s">
        <v>1385</v>
      </c>
      <c r="N223" s="7" t="b">
        <f t="shared" si="14"/>
        <v>1</v>
      </c>
    </row>
    <row r="224" spans="1:14" s="49" customFormat="1" ht="60.75" customHeight="1">
      <c r="A224" s="209"/>
      <c r="B224" s="209"/>
      <c r="C224" s="210"/>
      <c r="D224" s="211"/>
      <c r="E224" s="212"/>
      <c r="F224" s="172" t="s">
        <v>73</v>
      </c>
      <c r="G224" s="172" t="s">
        <v>94</v>
      </c>
      <c r="H224" s="172" t="s">
        <v>62</v>
      </c>
      <c r="I224" s="172" t="s">
        <v>13</v>
      </c>
      <c r="J224" s="213" t="str">
        <f>VLOOKUP(K224,'цср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K224" s="5" t="str">
        <f t="shared" si="13"/>
        <v>07 2 05 00000</v>
      </c>
      <c r="L224" s="6"/>
      <c r="M224" s="45" t="s">
        <v>561</v>
      </c>
      <c r="N224" s="7" t="b">
        <f t="shared" si="14"/>
        <v>1</v>
      </c>
    </row>
    <row r="225" spans="1:14" s="49" customFormat="1" ht="37.5">
      <c r="A225" s="69" t="s">
        <v>73</v>
      </c>
      <c r="B225" s="69" t="s">
        <v>94</v>
      </c>
      <c r="C225" s="69" t="s">
        <v>562</v>
      </c>
      <c r="D225" s="69" t="s">
        <v>563</v>
      </c>
      <c r="E225" s="77" t="s">
        <v>564</v>
      </c>
      <c r="F225" s="15" t="s">
        <v>73</v>
      </c>
      <c r="G225" s="15" t="s">
        <v>94</v>
      </c>
      <c r="H225" s="15" t="s">
        <v>62</v>
      </c>
      <c r="I225" s="30" t="s">
        <v>22</v>
      </c>
      <c r="J225" s="16" t="str">
        <f>VLOOKUP(K225,'цср уточн 2016'!$A$1:$B$549,2,0)</f>
        <v>Расходы на обеспечение деятельности (оказание услуг) муниципальных учреждений</v>
      </c>
      <c r="K225" s="5" t="str">
        <f t="shared" si="13"/>
        <v>07 2 05 11010</v>
      </c>
      <c r="L225" s="6"/>
      <c r="M225" s="45" t="s">
        <v>565</v>
      </c>
      <c r="N225" s="7" t="b">
        <f t="shared" si="14"/>
        <v>1</v>
      </c>
    </row>
    <row r="226" spans="1:14" s="49" customFormat="1" ht="56.25">
      <c r="A226" s="209"/>
      <c r="B226" s="209"/>
      <c r="C226" s="210"/>
      <c r="D226" s="211"/>
      <c r="E226" s="212"/>
      <c r="F226" s="172" t="s">
        <v>73</v>
      </c>
      <c r="G226" s="172" t="s">
        <v>94</v>
      </c>
      <c r="H226" s="172" t="s">
        <v>68</v>
      </c>
      <c r="I226" s="172" t="s">
        <v>13</v>
      </c>
      <c r="J226" s="213" t="str">
        <f>VLOOKUP(K226,'цср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K226" s="5" t="str">
        <f t="shared" si="13"/>
        <v>07 2 06 00000</v>
      </c>
      <c r="L226" s="6"/>
      <c r="M226" s="45" t="s">
        <v>566</v>
      </c>
      <c r="N226" s="7" t="b">
        <f t="shared" si="14"/>
        <v>1</v>
      </c>
    </row>
    <row r="227" spans="1:14" s="49" customFormat="1" ht="37.5">
      <c r="A227" s="69" t="s">
        <v>73</v>
      </c>
      <c r="B227" s="69" t="s">
        <v>94</v>
      </c>
      <c r="C227" s="69" t="s">
        <v>567</v>
      </c>
      <c r="D227" s="69" t="s">
        <v>568</v>
      </c>
      <c r="E227" s="77" t="s">
        <v>569</v>
      </c>
      <c r="F227" s="15" t="s">
        <v>73</v>
      </c>
      <c r="G227" s="15" t="s">
        <v>94</v>
      </c>
      <c r="H227" s="15" t="s">
        <v>68</v>
      </c>
      <c r="I227" s="15" t="s">
        <v>570</v>
      </c>
      <c r="J227" s="16" t="str">
        <f>VLOOKUP(K227,'цср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K227" s="5" t="str">
        <f t="shared" si="13"/>
        <v>07 2 06 20400</v>
      </c>
      <c r="L227" s="6"/>
      <c r="M227" s="45" t="s">
        <v>571</v>
      </c>
      <c r="N227" s="7" t="b">
        <f t="shared" si="14"/>
        <v>1</v>
      </c>
    </row>
    <row r="228" spans="1:14" s="49" customFormat="1" ht="151.5" customHeight="1">
      <c r="A228" s="209"/>
      <c r="B228" s="209"/>
      <c r="C228" s="210"/>
      <c r="D228" s="211"/>
      <c r="E228" s="212"/>
      <c r="F228" s="172" t="s">
        <v>73</v>
      </c>
      <c r="G228" s="172" t="s">
        <v>94</v>
      </c>
      <c r="H228" s="172" t="s">
        <v>73</v>
      </c>
      <c r="I228" s="172" t="s">
        <v>13</v>
      </c>
      <c r="J228" s="213" t="str">
        <f>VLOOKUP(K228,'цср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K228" s="5" t="str">
        <f t="shared" si="13"/>
        <v>07 2 07 00000</v>
      </c>
      <c r="L228" s="6"/>
      <c r="M228" s="45" t="s">
        <v>572</v>
      </c>
      <c r="N228" s="7" t="b">
        <f>K228=M228</f>
        <v>1</v>
      </c>
    </row>
    <row r="229" spans="1:14" s="49" customFormat="1" ht="56.25">
      <c r="A229" s="69" t="s">
        <v>73</v>
      </c>
      <c r="B229" s="69" t="s">
        <v>94</v>
      </c>
      <c r="C229" s="69" t="s">
        <v>573</v>
      </c>
      <c r="D229" s="69" t="s">
        <v>574</v>
      </c>
      <c r="E229" s="77" t="s">
        <v>100</v>
      </c>
      <c r="F229" s="15" t="s">
        <v>73</v>
      </c>
      <c r="G229" s="15" t="s">
        <v>94</v>
      </c>
      <c r="H229" s="15" t="s">
        <v>73</v>
      </c>
      <c r="I229" s="15" t="s">
        <v>101</v>
      </c>
      <c r="J229" s="16" t="str">
        <f>VLOOKUP(K229,'цср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29" s="5" t="str">
        <f t="shared" si="13"/>
        <v>07 2 07 40010</v>
      </c>
      <c r="L229" s="6"/>
      <c r="M229" s="45" t="s">
        <v>576</v>
      </c>
      <c r="N229" s="7" t="b">
        <f t="shared" ref="N229:N250" si="15">K229=M229</f>
        <v>1</v>
      </c>
    </row>
    <row r="230" spans="1:14" s="49" customFormat="1" ht="112.5">
      <c r="A230" s="209"/>
      <c r="B230" s="209"/>
      <c r="C230" s="210"/>
      <c r="D230" s="211"/>
      <c r="E230" s="212"/>
      <c r="F230" s="172" t="s">
        <v>73</v>
      </c>
      <c r="G230" s="172" t="s">
        <v>94</v>
      </c>
      <c r="H230" s="172" t="s">
        <v>93</v>
      </c>
      <c r="I230" s="172" t="s">
        <v>13</v>
      </c>
      <c r="J230" s="214" t="str">
        <f>VLOOKUP(K230,'цср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K230" s="5" t="str">
        <f t="shared" si="13"/>
        <v>07 2 08 00000</v>
      </c>
      <c r="L230" s="6"/>
      <c r="M230" s="45" t="s">
        <v>577</v>
      </c>
      <c r="N230" s="7" t="b">
        <f t="shared" si="15"/>
        <v>1</v>
      </c>
    </row>
    <row r="231" spans="1:14" s="49" customFormat="1" ht="93.75">
      <c r="A231" s="69"/>
      <c r="B231" s="69"/>
      <c r="C231" s="69"/>
      <c r="D231" s="69"/>
      <c r="E231" s="77"/>
      <c r="F231" s="15" t="s">
        <v>73</v>
      </c>
      <c r="G231" s="15" t="s">
        <v>94</v>
      </c>
      <c r="H231" s="15" t="s">
        <v>93</v>
      </c>
      <c r="I231" s="15" t="s">
        <v>578</v>
      </c>
      <c r="J231" s="147" t="str">
        <f>VLOOKUP(K231,'цср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K231" s="5" t="str">
        <f t="shared" si="13"/>
        <v>07 2 08 21230</v>
      </c>
      <c r="L231" s="6"/>
      <c r="M231" s="45" t="s">
        <v>579</v>
      </c>
      <c r="N231" s="7" t="b">
        <f t="shared" si="15"/>
        <v>1</v>
      </c>
    </row>
    <row r="232" spans="1:14" s="49" customFormat="1" ht="37.5">
      <c r="A232" s="209"/>
      <c r="B232" s="209"/>
      <c r="C232" s="210"/>
      <c r="D232" s="211"/>
      <c r="E232" s="212"/>
      <c r="F232" s="172" t="s">
        <v>73</v>
      </c>
      <c r="G232" s="172" t="s">
        <v>94</v>
      </c>
      <c r="H232" s="172" t="s">
        <v>580</v>
      </c>
      <c r="I232" s="172" t="s">
        <v>13</v>
      </c>
      <c r="J232" s="214" t="str">
        <f>VLOOKUP(K232,'цср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K232" s="5" t="str">
        <f t="shared" si="13"/>
        <v>07 2 09 00000</v>
      </c>
      <c r="L232" s="6"/>
      <c r="M232" s="45" t="s">
        <v>581</v>
      </c>
      <c r="N232" s="7" t="b">
        <f t="shared" si="15"/>
        <v>1</v>
      </c>
    </row>
    <row r="233" spans="1:14" s="49" customFormat="1" ht="37.5">
      <c r="A233" s="69"/>
      <c r="B233" s="69"/>
      <c r="C233" s="69"/>
      <c r="D233" s="69"/>
      <c r="E233" s="77"/>
      <c r="F233" s="15" t="s">
        <v>73</v>
      </c>
      <c r="G233" s="15" t="s">
        <v>94</v>
      </c>
      <c r="H233" s="15" t="s">
        <v>580</v>
      </c>
      <c r="I233" s="15" t="s">
        <v>1585</v>
      </c>
      <c r="J233" s="147" t="str">
        <f>VLOOKUP(K233,'цср уточн 2016'!$A$1:$B$549,2,0)</f>
        <v>Расходы на модернизацию материально-технической базы муниципальных учреждений отрасли «Культура»</v>
      </c>
      <c r="K233" s="5" t="str">
        <f t="shared" si="13"/>
        <v>07 2 09 21280</v>
      </c>
      <c r="L233" s="6"/>
      <c r="M233" s="45" t="s">
        <v>1393</v>
      </c>
      <c r="N233" s="7" t="b">
        <f t="shared" si="15"/>
        <v>1</v>
      </c>
    </row>
    <row r="234" spans="1:14" s="49" customFormat="1" ht="75">
      <c r="A234" s="209"/>
      <c r="B234" s="209"/>
      <c r="C234" s="209"/>
      <c r="D234" s="209"/>
      <c r="E234" s="239"/>
      <c r="F234" s="172" t="s">
        <v>73</v>
      </c>
      <c r="G234" s="172" t="s">
        <v>94</v>
      </c>
      <c r="H234" s="172" t="s">
        <v>652</v>
      </c>
      <c r="I234" s="172" t="s">
        <v>13</v>
      </c>
      <c r="J234" s="214" t="str">
        <f>VLOOKUP(K234,'цср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K234" s="5" t="str">
        <f t="shared" si="13"/>
        <v>07 2 10 00000</v>
      </c>
      <c r="L234" s="6"/>
      <c r="M234" s="45" t="s">
        <v>1395</v>
      </c>
      <c r="N234" s="7" t="b">
        <f t="shared" si="15"/>
        <v>1</v>
      </c>
    </row>
    <row r="235" spans="1:14" s="49" customFormat="1" ht="75">
      <c r="A235" s="69"/>
      <c r="B235" s="69"/>
      <c r="C235" s="69"/>
      <c r="D235" s="69"/>
      <c r="E235" s="77"/>
      <c r="F235" s="15" t="s">
        <v>73</v>
      </c>
      <c r="G235" s="15" t="s">
        <v>94</v>
      </c>
      <c r="H235" s="15" t="s">
        <v>652</v>
      </c>
      <c r="I235" s="15" t="s">
        <v>1586</v>
      </c>
      <c r="J235" s="147" t="str">
        <f>VLOOKUP(K235,'цср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K235" s="5" t="str">
        <f t="shared" si="13"/>
        <v>07 2 10 S6660</v>
      </c>
      <c r="L235" s="6"/>
      <c r="M235" s="45" t="s">
        <v>1397</v>
      </c>
      <c r="N235" s="7" t="b">
        <f t="shared" si="15"/>
        <v>1</v>
      </c>
    </row>
    <row r="236" spans="1:14" s="49" customFormat="1" ht="37.5">
      <c r="A236" s="69"/>
      <c r="B236" s="69"/>
      <c r="C236" s="69"/>
      <c r="D236" s="69"/>
      <c r="E236" s="77"/>
      <c r="F236" s="15" t="s">
        <v>73</v>
      </c>
      <c r="G236" s="15" t="s">
        <v>94</v>
      </c>
      <c r="H236" s="15" t="s">
        <v>652</v>
      </c>
      <c r="I236" s="15" t="s">
        <v>1587</v>
      </c>
      <c r="J236" s="147" t="str">
        <f>VLOOKUP(K236,'цср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K236" s="5" t="str">
        <f t="shared" si="13"/>
        <v>07 2 10 76660</v>
      </c>
      <c r="L236" s="6"/>
      <c r="M236" s="45" t="s">
        <v>1399</v>
      </c>
      <c r="N236" s="7" t="b">
        <f t="shared" si="15"/>
        <v>1</v>
      </c>
    </row>
    <row r="237" spans="1:14" s="49" customFormat="1" ht="56.25">
      <c r="A237" s="209"/>
      <c r="B237" s="209"/>
      <c r="C237" s="209"/>
      <c r="D237" s="209"/>
      <c r="E237" s="239"/>
      <c r="F237" s="172" t="s">
        <v>73</v>
      </c>
      <c r="G237" s="172" t="s">
        <v>94</v>
      </c>
      <c r="H237" s="172" t="s">
        <v>674</v>
      </c>
      <c r="I237" s="172" t="s">
        <v>13</v>
      </c>
      <c r="J237" s="214" t="s">
        <v>1588</v>
      </c>
      <c r="K237" s="5" t="str">
        <f t="shared" si="13"/>
        <v>07 2 11 00000</v>
      </c>
      <c r="L237" s="6"/>
      <c r="M237" s="45"/>
      <c r="N237" s="7" t="b">
        <f t="shared" si="15"/>
        <v>0</v>
      </c>
    </row>
    <row r="238" spans="1:14" s="49" customFormat="1" ht="56.25">
      <c r="A238" s="69"/>
      <c r="B238" s="69"/>
      <c r="C238" s="69"/>
      <c r="D238" s="69"/>
      <c r="E238" s="77"/>
      <c r="F238" s="15" t="s">
        <v>73</v>
      </c>
      <c r="G238" s="15" t="s">
        <v>94</v>
      </c>
      <c r="H238" s="15" t="s">
        <v>674</v>
      </c>
      <c r="I238" s="15" t="s">
        <v>1589</v>
      </c>
      <c r="J238" s="147" t="str">
        <f>VLOOKUP(K238,'цср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K238" s="5" t="str">
        <f t="shared" si="13"/>
        <v>07 2 11 60160</v>
      </c>
      <c r="L238" s="6"/>
      <c r="M238" s="45" t="s">
        <v>1401</v>
      </c>
      <c r="N238" s="7" t="b">
        <f t="shared" si="15"/>
        <v>1</v>
      </c>
    </row>
    <row r="239" spans="1:14" s="49" customFormat="1" ht="37.5">
      <c r="A239" s="209"/>
      <c r="B239" s="209"/>
      <c r="C239" s="209"/>
      <c r="D239" s="209"/>
      <c r="E239" s="239"/>
      <c r="F239" s="172" t="s">
        <v>73</v>
      </c>
      <c r="G239" s="172" t="s">
        <v>94</v>
      </c>
      <c r="H239" s="172" t="s">
        <v>751</v>
      </c>
      <c r="I239" s="172" t="s">
        <v>13</v>
      </c>
      <c r="J239" s="214" t="str">
        <f>VLOOKUP(K239,'цср уточн 2016'!$A$1:$B$549,2,0)</f>
        <v>Основное мероприятие «Строительство сценическо-концертной площадки с подземной автостоянкой»</v>
      </c>
      <c r="K239" s="5" t="str">
        <f t="shared" si="13"/>
        <v>07 2 13 00000</v>
      </c>
      <c r="L239" s="6"/>
      <c r="M239" s="45" t="s">
        <v>1403</v>
      </c>
      <c r="N239" s="7" t="b">
        <f t="shared" si="15"/>
        <v>1</v>
      </c>
    </row>
    <row r="240" spans="1:14" s="49" customFormat="1" ht="56.25">
      <c r="A240" s="69"/>
      <c r="B240" s="69"/>
      <c r="C240" s="69"/>
      <c r="D240" s="69"/>
      <c r="E240" s="77"/>
      <c r="F240" s="15" t="s">
        <v>73</v>
      </c>
      <c r="G240" s="15" t="s">
        <v>94</v>
      </c>
      <c r="H240" s="15" t="s">
        <v>751</v>
      </c>
      <c r="I240" s="15" t="s">
        <v>101</v>
      </c>
      <c r="J240" s="147" t="str">
        <f>VLOOKUP(K240,'цср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40" s="5" t="str">
        <f t="shared" si="13"/>
        <v>07 2 13 40010</v>
      </c>
      <c r="L240" s="6"/>
      <c r="M240" s="129" t="s">
        <v>1404</v>
      </c>
      <c r="N240" s="7" t="b">
        <f t="shared" si="15"/>
        <v>1</v>
      </c>
    </row>
    <row r="241" spans="1:15" s="49" customFormat="1" ht="67.5">
      <c r="A241" s="78" t="s">
        <v>93</v>
      </c>
      <c r="B241" s="78" t="s">
        <v>8</v>
      </c>
      <c r="C241" s="79" t="s">
        <v>9</v>
      </c>
      <c r="D241" s="80" t="s">
        <v>582</v>
      </c>
      <c r="E241" s="95" t="s">
        <v>583</v>
      </c>
      <c r="F241" s="9" t="s">
        <v>93</v>
      </c>
      <c r="G241" s="9" t="s">
        <v>8</v>
      </c>
      <c r="H241" s="9" t="s">
        <v>12</v>
      </c>
      <c r="I241" s="9" t="s">
        <v>13</v>
      </c>
      <c r="J241" s="176" t="str">
        <f>VLOOKUP(K241,'цср уточн 2016'!$A$1:$B$549,2,0)</f>
        <v>Муниципальная программа «Развитие физической культуры и спорта в городе Ставрополе на 2014 - 2018 годы»</v>
      </c>
      <c r="K241" s="5" t="str">
        <f t="shared" si="13"/>
        <v>08 0 00 00000</v>
      </c>
      <c r="L241" s="6"/>
      <c r="M241" s="11" t="s">
        <v>585</v>
      </c>
      <c r="N241" s="7" t="b">
        <f t="shared" si="15"/>
        <v>1</v>
      </c>
    </row>
    <row r="242" spans="1:15" s="49" customFormat="1" ht="56.25">
      <c r="A242" s="81" t="s">
        <v>93</v>
      </c>
      <c r="B242" s="81" t="s">
        <v>15</v>
      </c>
      <c r="C242" s="82" t="s">
        <v>9</v>
      </c>
      <c r="D242" s="83" t="s">
        <v>586</v>
      </c>
      <c r="E242" s="175" t="s">
        <v>587</v>
      </c>
      <c r="F242" s="25" t="s">
        <v>93</v>
      </c>
      <c r="G242" s="25" t="s">
        <v>15</v>
      </c>
      <c r="H242" s="25" t="s">
        <v>12</v>
      </c>
      <c r="I242" s="25" t="s">
        <v>13</v>
      </c>
      <c r="J242" s="177" t="str">
        <f>VLOOKUP(K242,'цср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K242" s="5" t="str">
        <f t="shared" si="13"/>
        <v>08 1 00 00000</v>
      </c>
      <c r="L242" s="6"/>
      <c r="M242" s="12" t="s">
        <v>588</v>
      </c>
      <c r="N242" s="7" t="b">
        <f t="shared" si="15"/>
        <v>1</v>
      </c>
      <c r="O242" s="6"/>
    </row>
    <row r="243" spans="1:15" s="49" customFormat="1" ht="56.25">
      <c r="A243" s="209"/>
      <c r="B243" s="209"/>
      <c r="C243" s="210"/>
      <c r="D243" s="211"/>
      <c r="E243" s="212"/>
      <c r="F243" s="172" t="s">
        <v>93</v>
      </c>
      <c r="G243" s="172" t="s">
        <v>15</v>
      </c>
      <c r="H243" s="172" t="s">
        <v>7</v>
      </c>
      <c r="I243" s="172" t="s">
        <v>13</v>
      </c>
      <c r="J243" s="213" t="str">
        <f>VLOOKUP(K243,'цср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K243" s="5" t="str">
        <f t="shared" si="13"/>
        <v>08 1 01 00000</v>
      </c>
      <c r="L243" s="6"/>
      <c r="M243" s="45" t="s">
        <v>589</v>
      </c>
      <c r="N243" s="7" t="b">
        <f t="shared" si="15"/>
        <v>1</v>
      </c>
      <c r="O243" s="6"/>
    </row>
    <row r="244" spans="1:15" s="49" customFormat="1" ht="37.5">
      <c r="A244" s="69" t="s">
        <v>93</v>
      </c>
      <c r="B244" s="69" t="s">
        <v>15</v>
      </c>
      <c r="C244" s="69">
        <v>1115</v>
      </c>
      <c r="D244" s="69" t="s">
        <v>590</v>
      </c>
      <c r="E244" s="77" t="s">
        <v>43</v>
      </c>
      <c r="F244" s="15" t="s">
        <v>93</v>
      </c>
      <c r="G244" s="15" t="s">
        <v>15</v>
      </c>
      <c r="H244" s="15" t="s">
        <v>7</v>
      </c>
      <c r="I244" s="30" t="s">
        <v>22</v>
      </c>
      <c r="J244" s="179" t="str">
        <f>VLOOKUP(K244,'цср уточн 2016'!$A$1:$B$549,2,0)</f>
        <v>Расходы на обеспечение деятельности (оказание услуг) муниципальных учреждений</v>
      </c>
      <c r="K244" s="5" t="str">
        <f t="shared" si="13"/>
        <v>08 1 01 11010</v>
      </c>
      <c r="L244" s="6"/>
      <c r="M244" s="22" t="s">
        <v>591</v>
      </c>
      <c r="N244" s="7" t="b">
        <f t="shared" si="15"/>
        <v>1</v>
      </c>
      <c r="O244" s="6"/>
    </row>
    <row r="245" spans="1:15" s="49" customFormat="1" ht="38.25" thickBot="1">
      <c r="A245" s="69"/>
      <c r="B245" s="69"/>
      <c r="C245" s="69"/>
      <c r="D245" s="69"/>
      <c r="E245" s="77"/>
      <c r="F245" s="15" t="s">
        <v>93</v>
      </c>
      <c r="G245" s="15" t="s">
        <v>15</v>
      </c>
      <c r="H245" s="15" t="s">
        <v>7</v>
      </c>
      <c r="I245" s="30" t="s">
        <v>1544</v>
      </c>
      <c r="J245" s="179" t="str">
        <f>VLOOKUP(K245,'цср уточн 2016'!$A$1:$B$549,2,0)</f>
        <v>Расходы на обеспечение выплаты работникам организаций минимального размера оплаты труда</v>
      </c>
      <c r="K245" s="5" t="str">
        <f t="shared" si="13"/>
        <v>08 1 01 77250</v>
      </c>
      <c r="L245" s="6"/>
      <c r="M245" s="22" t="s">
        <v>1406</v>
      </c>
      <c r="N245" s="7" t="b">
        <f t="shared" si="15"/>
        <v>1</v>
      </c>
      <c r="O245" s="6"/>
    </row>
    <row r="246" spans="1:15" s="49" customFormat="1" ht="38.25" thickBot="1">
      <c r="A246" s="209"/>
      <c r="B246" s="209"/>
      <c r="C246" s="210"/>
      <c r="D246" s="211"/>
      <c r="E246" s="212"/>
      <c r="F246" s="172" t="s">
        <v>93</v>
      </c>
      <c r="G246" s="172" t="s">
        <v>15</v>
      </c>
      <c r="H246" s="172" t="s">
        <v>37</v>
      </c>
      <c r="I246" s="172" t="s">
        <v>13</v>
      </c>
      <c r="J246" s="240" t="str">
        <f>VLOOKUP(K246,'цср уточн 2016'!$A$1:$B$549,2,0)</f>
        <v>Основное мероприятие «Обеспечение деятельности центров спортивной подготовки»</v>
      </c>
      <c r="K246" s="5" t="str">
        <f t="shared" si="13"/>
        <v>08 1 02 00000</v>
      </c>
      <c r="L246" s="6"/>
      <c r="M246" s="45" t="s">
        <v>592</v>
      </c>
      <c r="N246" s="7" t="b">
        <f t="shared" si="15"/>
        <v>1</v>
      </c>
      <c r="O246" s="27"/>
    </row>
    <row r="247" spans="1:15" s="49" customFormat="1" ht="37.5">
      <c r="A247" s="69" t="s">
        <v>93</v>
      </c>
      <c r="B247" s="69" t="s">
        <v>15</v>
      </c>
      <c r="C247" s="69">
        <v>1138</v>
      </c>
      <c r="D247" s="69" t="s">
        <v>593</v>
      </c>
      <c r="E247" s="77" t="s">
        <v>594</v>
      </c>
      <c r="F247" s="15" t="s">
        <v>93</v>
      </c>
      <c r="G247" s="15" t="s">
        <v>15</v>
      </c>
      <c r="H247" s="15" t="s">
        <v>37</v>
      </c>
      <c r="I247" s="30" t="s">
        <v>22</v>
      </c>
      <c r="J247" s="179" t="str">
        <f>VLOOKUP(K247,'цср уточн 2016'!$A$1:$B$549,2,0)</f>
        <v>Расходы на обеспечение деятельности (оказание услуг) муниципальных учреждений</v>
      </c>
      <c r="K247" s="5" t="str">
        <f t="shared" si="13"/>
        <v>08 1 02 11010</v>
      </c>
      <c r="L247" s="6"/>
      <c r="M247" s="22" t="s">
        <v>595</v>
      </c>
      <c r="N247" s="7" t="b">
        <f t="shared" si="15"/>
        <v>1</v>
      </c>
      <c r="O247" s="6"/>
    </row>
    <row r="248" spans="1:15" ht="37.5">
      <c r="A248" s="69"/>
      <c r="B248" s="69"/>
      <c r="C248" s="69"/>
      <c r="D248" s="69"/>
      <c r="E248" s="77"/>
      <c r="F248" s="15" t="s">
        <v>93</v>
      </c>
      <c r="G248" s="15" t="s">
        <v>15</v>
      </c>
      <c r="H248" s="15" t="s">
        <v>37</v>
      </c>
      <c r="I248" s="30" t="s">
        <v>1544</v>
      </c>
      <c r="J248" s="179" t="str">
        <f>VLOOKUP(K248,'цср уточн 2016'!$A$1:$B$549,2,0)</f>
        <v>Расходы на обеспечение выплаты работникам организаций минимального размера оплаты труда</v>
      </c>
      <c r="K248" s="5" t="str">
        <f t="shared" si="13"/>
        <v>08 1 02 77250</v>
      </c>
      <c r="M248" s="22" t="s">
        <v>1408</v>
      </c>
      <c r="N248" s="7" t="b">
        <f t="shared" si="15"/>
        <v>1</v>
      </c>
    </row>
    <row r="249" spans="1:15" ht="37.5">
      <c r="A249" s="81" t="s">
        <v>93</v>
      </c>
      <c r="B249" s="81" t="s">
        <v>94</v>
      </c>
      <c r="C249" s="81" t="s">
        <v>9</v>
      </c>
      <c r="D249" s="81" t="s">
        <v>596</v>
      </c>
      <c r="E249" s="96" t="s">
        <v>597</v>
      </c>
      <c r="F249" s="25" t="s">
        <v>93</v>
      </c>
      <c r="G249" s="25" t="s">
        <v>94</v>
      </c>
      <c r="H249" s="25" t="s">
        <v>12</v>
      </c>
      <c r="I249" s="25" t="s">
        <v>13</v>
      </c>
      <c r="J249" s="243" t="str">
        <f>VLOOKUP(K249,'цср уточн 2016'!$A$1:$B$549,2,0)</f>
        <v>Подпрограмма «Организация и проведение физкультурно-оздоровительных и спортивных мероприятий»</v>
      </c>
      <c r="K249" s="5" t="str">
        <f t="shared" si="13"/>
        <v>08 2 00 00000</v>
      </c>
      <c r="M249" s="12" t="s">
        <v>598</v>
      </c>
      <c r="N249" s="7" t="b">
        <f t="shared" si="15"/>
        <v>1</v>
      </c>
    </row>
    <row r="250" spans="1:15" ht="37.5">
      <c r="A250" s="209"/>
      <c r="B250" s="209"/>
      <c r="C250" s="210"/>
      <c r="D250" s="211"/>
      <c r="E250" s="212"/>
      <c r="F250" s="172" t="s">
        <v>93</v>
      </c>
      <c r="G250" s="172" t="s">
        <v>94</v>
      </c>
      <c r="H250" s="172" t="s">
        <v>7</v>
      </c>
      <c r="I250" s="172" t="s">
        <v>13</v>
      </c>
      <c r="J250" s="240" t="str">
        <f>VLOOKUP(K250,'цср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K250" s="5" t="str">
        <f t="shared" si="13"/>
        <v>08 2 01 00000</v>
      </c>
      <c r="M250" s="45" t="s">
        <v>599</v>
      </c>
      <c r="N250" s="7" t="b">
        <f t="shared" si="15"/>
        <v>1</v>
      </c>
    </row>
    <row r="251" spans="1:15" ht="38.25" thickBot="1">
      <c r="A251" s="69" t="s">
        <v>93</v>
      </c>
      <c r="B251" s="69" t="s">
        <v>94</v>
      </c>
      <c r="C251" s="69">
        <v>2042</v>
      </c>
      <c r="D251" s="69" t="s">
        <v>600</v>
      </c>
      <c r="E251" s="77" t="s">
        <v>601</v>
      </c>
      <c r="F251" s="15" t="s">
        <v>93</v>
      </c>
      <c r="G251" s="15" t="s">
        <v>94</v>
      </c>
      <c r="H251" s="15" t="s">
        <v>7</v>
      </c>
      <c r="I251" s="15" t="s">
        <v>602</v>
      </c>
      <c r="J251" s="179" t="str">
        <f>VLOOKUP(K251,'цср уточн 2016'!$A$1:$B$549,2,0)</f>
        <v>Расходы на реализацию мероприятий, направленных на развитие физической культуры и массового спорта</v>
      </c>
      <c r="K251" s="5" t="str">
        <f t="shared" si="13"/>
        <v>08 2 01 20420</v>
      </c>
      <c r="M251" s="22" t="s">
        <v>603</v>
      </c>
      <c r="N251" s="7" t="b">
        <f>K251=M251</f>
        <v>1</v>
      </c>
    </row>
    <row r="252" spans="1:15" s="27" customFormat="1" ht="38.25" thickBot="1">
      <c r="A252" s="209"/>
      <c r="B252" s="209"/>
      <c r="C252" s="210"/>
      <c r="D252" s="211"/>
      <c r="E252" s="212"/>
      <c r="F252" s="172" t="s">
        <v>93</v>
      </c>
      <c r="G252" s="172" t="s">
        <v>94</v>
      </c>
      <c r="H252" s="172" t="s">
        <v>37</v>
      </c>
      <c r="I252" s="172" t="s">
        <v>13</v>
      </c>
      <c r="J252" s="244" t="s">
        <v>1591</v>
      </c>
      <c r="K252" s="5" t="str">
        <f t="shared" si="13"/>
        <v>08 2 02 00000</v>
      </c>
      <c r="L252" s="6"/>
      <c r="N252" s="7" t="b">
        <f t="shared" ref="N252:N315" si="16">K252=M252</f>
        <v>0</v>
      </c>
      <c r="O252" s="6"/>
    </row>
    <row r="253" spans="1:15" ht="75.75" thickBot="1">
      <c r="A253" s="69" t="s">
        <v>93</v>
      </c>
      <c r="B253" s="69" t="s">
        <v>94</v>
      </c>
      <c r="C253" s="69">
        <v>2044</v>
      </c>
      <c r="D253" s="69" t="s">
        <v>604</v>
      </c>
      <c r="E253" s="77" t="s">
        <v>605</v>
      </c>
      <c r="F253" s="15" t="s">
        <v>93</v>
      </c>
      <c r="G253" s="15" t="s">
        <v>94</v>
      </c>
      <c r="H253" s="15" t="s">
        <v>37</v>
      </c>
      <c r="I253" s="15" t="s">
        <v>606</v>
      </c>
      <c r="J253" s="241" t="s">
        <v>605</v>
      </c>
      <c r="K253" s="5" t="str">
        <f t="shared" si="13"/>
        <v>08 2 02 20440</v>
      </c>
      <c r="N253" s="7" t="b">
        <f t="shared" si="16"/>
        <v>0</v>
      </c>
    </row>
    <row r="254" spans="1:15" ht="57" thickBot="1">
      <c r="A254" s="209"/>
      <c r="B254" s="209"/>
      <c r="C254" s="210"/>
      <c r="D254" s="211"/>
      <c r="E254" s="212"/>
      <c r="F254" s="172" t="s">
        <v>93</v>
      </c>
      <c r="G254" s="172" t="s">
        <v>94</v>
      </c>
      <c r="H254" s="172" t="s">
        <v>48</v>
      </c>
      <c r="I254" s="172" t="s">
        <v>13</v>
      </c>
      <c r="J254" s="244" t="s">
        <v>1590</v>
      </c>
      <c r="K254" s="5" t="str">
        <f t="shared" si="13"/>
        <v>08 2 03 00000</v>
      </c>
      <c r="L254" s="27"/>
      <c r="M254" s="22"/>
      <c r="N254" s="7" t="b">
        <f t="shared" si="16"/>
        <v>0</v>
      </c>
    </row>
    <row r="255" spans="1:15" ht="62.25" customHeight="1">
      <c r="A255" s="69" t="s">
        <v>93</v>
      </c>
      <c r="B255" s="69" t="s">
        <v>94</v>
      </c>
      <c r="C255" s="69">
        <v>2042</v>
      </c>
      <c r="D255" s="69" t="s">
        <v>600</v>
      </c>
      <c r="E255" s="77" t="s">
        <v>601</v>
      </c>
      <c r="F255" s="15" t="s">
        <v>93</v>
      </c>
      <c r="G255" s="15" t="s">
        <v>94</v>
      </c>
      <c r="H255" s="15" t="s">
        <v>48</v>
      </c>
      <c r="I255" s="15" t="s">
        <v>606</v>
      </c>
      <c r="J255" s="242" t="s">
        <v>605</v>
      </c>
      <c r="K255" s="5" t="str">
        <f t="shared" si="13"/>
        <v>08 2 03 20440</v>
      </c>
      <c r="M255" s="22"/>
      <c r="N255" s="7" t="b">
        <f t="shared" si="16"/>
        <v>0</v>
      </c>
    </row>
    <row r="256" spans="1:15" ht="56.25">
      <c r="A256" s="209"/>
      <c r="B256" s="209"/>
      <c r="C256" s="210"/>
      <c r="D256" s="211"/>
      <c r="E256" s="212"/>
      <c r="F256" s="172" t="s">
        <v>93</v>
      </c>
      <c r="G256" s="172" t="s">
        <v>94</v>
      </c>
      <c r="H256" s="172" t="s">
        <v>53</v>
      </c>
      <c r="I256" s="172" t="s">
        <v>13</v>
      </c>
      <c r="J256" s="240" t="str">
        <f>VLOOKUP(K256,'цср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K256" s="5" t="str">
        <f t="shared" si="13"/>
        <v>08 2 04 00000</v>
      </c>
      <c r="M256" s="45" t="s">
        <v>607</v>
      </c>
      <c r="N256" s="7" t="b">
        <f t="shared" si="16"/>
        <v>1</v>
      </c>
    </row>
    <row r="257" spans="1:15" ht="131.25">
      <c r="A257" s="69" t="s">
        <v>93</v>
      </c>
      <c r="B257" s="69" t="s">
        <v>94</v>
      </c>
      <c r="C257" s="69">
        <v>2043</v>
      </c>
      <c r="D257" s="69" t="s">
        <v>608</v>
      </c>
      <c r="E257" s="77" t="s">
        <v>609</v>
      </c>
      <c r="F257" s="15" t="s">
        <v>93</v>
      </c>
      <c r="G257" s="15" t="s">
        <v>94</v>
      </c>
      <c r="H257" s="15" t="s">
        <v>53</v>
      </c>
      <c r="I257" s="15" t="s">
        <v>610</v>
      </c>
      <c r="J257" s="179" t="str">
        <f>VLOOKUP(K257,'цср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K257" s="5" t="str">
        <f t="shared" si="13"/>
        <v>08 2 04 60120</v>
      </c>
      <c r="M257" s="22" t="s">
        <v>611</v>
      </c>
      <c r="N257" s="7" t="b">
        <f t="shared" si="16"/>
        <v>1</v>
      </c>
      <c r="O257" s="53"/>
    </row>
    <row r="258" spans="1:15" ht="37.5">
      <c r="A258" s="81" t="s">
        <v>93</v>
      </c>
      <c r="B258" s="81" t="s">
        <v>316</v>
      </c>
      <c r="C258" s="81" t="s">
        <v>9</v>
      </c>
      <c r="D258" s="81" t="s">
        <v>612</v>
      </c>
      <c r="E258" s="96" t="s">
        <v>613</v>
      </c>
      <c r="F258" s="25" t="s">
        <v>93</v>
      </c>
      <c r="G258" s="25" t="s">
        <v>316</v>
      </c>
      <c r="H258" s="25" t="s">
        <v>12</v>
      </c>
      <c r="I258" s="25" t="s">
        <v>13</v>
      </c>
      <c r="J258" s="243" t="str">
        <f>VLOOKUP(K258,'цср уточн 2016'!$A$1:$B$549,2,0)</f>
        <v xml:space="preserve">Подпрограмма «Строительство, реконструкция и обустройство спортивных сооружений» </v>
      </c>
      <c r="K258" s="5" t="str">
        <f t="shared" si="13"/>
        <v>08 3 00 00000</v>
      </c>
      <c r="M258" s="12" t="s">
        <v>614</v>
      </c>
      <c r="N258" s="7" t="b">
        <f t="shared" si="16"/>
        <v>1</v>
      </c>
    </row>
    <row r="259" spans="1:15" ht="37.5">
      <c r="A259" s="209"/>
      <c r="B259" s="209"/>
      <c r="C259" s="210"/>
      <c r="D259" s="211"/>
      <c r="E259" s="212"/>
      <c r="F259" s="172" t="s">
        <v>93</v>
      </c>
      <c r="G259" s="172" t="s">
        <v>316</v>
      </c>
      <c r="H259" s="172" t="s">
        <v>7</v>
      </c>
      <c r="I259" s="172" t="s">
        <v>13</v>
      </c>
      <c r="J259" s="240" t="str">
        <f>VLOOKUP(K259,'цср уточн 2016'!$A$1:$B$549,2,0)</f>
        <v>Основное мероприятие «Строительство, реконструкция и обустройство спортивных сооружений»</v>
      </c>
      <c r="K259" s="5" t="str">
        <f t="shared" si="13"/>
        <v>08 3 01 00000</v>
      </c>
      <c r="M259" s="45" t="s">
        <v>615</v>
      </c>
      <c r="N259" s="7" t="b">
        <f t="shared" si="16"/>
        <v>1</v>
      </c>
      <c r="O259" s="53"/>
    </row>
    <row r="260" spans="1:15" ht="69.75" customHeight="1">
      <c r="A260" s="69" t="s">
        <v>93</v>
      </c>
      <c r="B260" s="69">
        <v>3</v>
      </c>
      <c r="C260" s="69" t="s">
        <v>616</v>
      </c>
      <c r="D260" s="69" t="s">
        <v>617</v>
      </c>
      <c r="E260" s="77" t="s">
        <v>618</v>
      </c>
      <c r="F260" s="15" t="s">
        <v>93</v>
      </c>
      <c r="G260" s="15" t="s">
        <v>316</v>
      </c>
      <c r="H260" s="15" t="s">
        <v>7</v>
      </c>
      <c r="I260" s="15" t="s">
        <v>1592</v>
      </c>
      <c r="J260" s="179" t="str">
        <f>VLOOKUP(K260,'цср уточн 2016'!$A$1:$B$549,2,0)</f>
        <v>Расходы на устройство спортивных сооружений</v>
      </c>
      <c r="K260" s="5" t="str">
        <f t="shared" si="13"/>
        <v>08 3 01 40050</v>
      </c>
      <c r="M260" s="45" t="s">
        <v>1414</v>
      </c>
      <c r="N260" s="7" t="b">
        <f t="shared" si="16"/>
        <v>1</v>
      </c>
      <c r="O260" s="53"/>
    </row>
    <row r="261" spans="1:15" ht="56.25">
      <c r="A261" s="69"/>
      <c r="B261" s="69"/>
      <c r="C261" s="69"/>
      <c r="D261" s="69"/>
      <c r="E261" s="77"/>
      <c r="F261" s="15" t="s">
        <v>93</v>
      </c>
      <c r="G261" s="15" t="s">
        <v>316</v>
      </c>
      <c r="H261" s="15" t="s">
        <v>7</v>
      </c>
      <c r="I261" s="15" t="s">
        <v>1593</v>
      </c>
      <c r="J261" s="179" t="str">
        <f>VLOOKUP(K261,'цср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61" s="5" t="str">
        <f t="shared" si="13"/>
        <v>08 3 01 S7000</v>
      </c>
      <c r="M261" s="45" t="s">
        <v>1415</v>
      </c>
      <c r="N261" s="7" t="b">
        <f t="shared" si="16"/>
        <v>1</v>
      </c>
      <c r="O261" s="53"/>
    </row>
    <row r="262" spans="1:15" ht="45">
      <c r="A262" s="78" t="s">
        <v>580</v>
      </c>
      <c r="B262" s="78" t="s">
        <v>8</v>
      </c>
      <c r="C262" s="79" t="s">
        <v>9</v>
      </c>
      <c r="D262" s="80" t="s">
        <v>619</v>
      </c>
      <c r="E262" s="95" t="s">
        <v>620</v>
      </c>
      <c r="F262" s="9" t="s">
        <v>580</v>
      </c>
      <c r="G262" s="9" t="s">
        <v>8</v>
      </c>
      <c r="H262" s="9" t="s">
        <v>12</v>
      </c>
      <c r="I262" s="9" t="s">
        <v>13</v>
      </c>
      <c r="J262" s="176" t="str">
        <f>VLOOKUP(K262,'цср уточн 2016'!$A$1:$B$549,2,0)</f>
        <v>Муниципальная программа «Молодежь города Ставрополя на 2014 - 2018 годы»</v>
      </c>
      <c r="K262" s="5" t="str">
        <f t="shared" si="13"/>
        <v>09 0 00 00000</v>
      </c>
      <c r="M262" s="11" t="s">
        <v>621</v>
      </c>
      <c r="N262" s="7" t="b">
        <f t="shared" si="16"/>
        <v>1</v>
      </c>
      <c r="O262" s="53"/>
    </row>
    <row r="263" spans="1:15" s="53" customFormat="1" ht="37.5">
      <c r="A263" s="81" t="s">
        <v>580</v>
      </c>
      <c r="B263" s="81" t="s">
        <v>105</v>
      </c>
      <c r="C263" s="82" t="s">
        <v>9</v>
      </c>
      <c r="D263" s="83" t="s">
        <v>622</v>
      </c>
      <c r="E263" s="175" t="s">
        <v>623</v>
      </c>
      <c r="F263" s="25" t="s">
        <v>580</v>
      </c>
      <c r="G263" s="25" t="s">
        <v>105</v>
      </c>
      <c r="H263" s="25" t="s">
        <v>12</v>
      </c>
      <c r="I263" s="25" t="s">
        <v>13</v>
      </c>
      <c r="J263" s="177" t="str">
        <f>VLOOKUP(K263,'цср уточн 2016'!$A$1:$B$549,2,0)</f>
        <v>Расходы в рамках реализации муниципальной программы «Молодежь города Ставрополя на 2014 - 2018 годы»</v>
      </c>
      <c r="K263" s="5" t="str">
        <f t="shared" si="13"/>
        <v>09 Б 00 00000</v>
      </c>
      <c r="L263" s="6"/>
      <c r="M263" s="12" t="s">
        <v>624</v>
      </c>
      <c r="N263" s="7" t="b">
        <f t="shared" si="16"/>
        <v>1</v>
      </c>
    </row>
    <row r="264" spans="1:15" ht="37.5">
      <c r="A264" s="209"/>
      <c r="B264" s="209"/>
      <c r="C264" s="210"/>
      <c r="D264" s="211"/>
      <c r="E264" s="212"/>
      <c r="F264" s="172" t="s">
        <v>580</v>
      </c>
      <c r="G264" s="172" t="s">
        <v>105</v>
      </c>
      <c r="H264" s="172" t="s">
        <v>7</v>
      </c>
      <c r="I264" s="172" t="s">
        <v>13</v>
      </c>
      <c r="J264" s="213" t="str">
        <f>VLOOKUP(K264,'цср уточн 2016'!$A$1:$B$549,2,0)</f>
        <v>Основное мероприятие «Проведение мероприятий по гражданскому и патриотическому воспитанию молодежи»</v>
      </c>
      <c r="K264" s="5" t="str">
        <f t="shared" ref="K264:K327" si="17">CONCATENATE(F264," ",G264," ",H264," ",I264)</f>
        <v>09 Б 01 00000</v>
      </c>
      <c r="M264" s="45" t="s">
        <v>626</v>
      </c>
      <c r="N264" s="7" t="b">
        <f t="shared" si="16"/>
        <v>1</v>
      </c>
      <c r="O264" s="53"/>
    </row>
    <row r="265" spans="1:15" s="53" customFormat="1" ht="49.5" customHeight="1" thickBot="1">
      <c r="A265" s="69" t="s">
        <v>580</v>
      </c>
      <c r="B265" s="69" t="s">
        <v>105</v>
      </c>
      <c r="C265" s="69">
        <v>2023</v>
      </c>
      <c r="D265" s="69" t="s">
        <v>627</v>
      </c>
      <c r="E265" s="77" t="s">
        <v>628</v>
      </c>
      <c r="F265" s="15" t="s">
        <v>580</v>
      </c>
      <c r="G265" s="15" t="s">
        <v>105</v>
      </c>
      <c r="H265" s="15" t="s">
        <v>7</v>
      </c>
      <c r="I265" s="15" t="s">
        <v>629</v>
      </c>
      <c r="J265" s="242" t="s">
        <v>628</v>
      </c>
      <c r="K265" s="5" t="str">
        <f t="shared" si="17"/>
        <v>09 Б 01 20230</v>
      </c>
      <c r="M265" s="45"/>
      <c r="N265" s="7" t="b">
        <f t="shared" si="16"/>
        <v>0</v>
      </c>
    </row>
    <row r="266" spans="1:15" s="53" customFormat="1" ht="59.25" customHeight="1" thickBot="1">
      <c r="A266" s="69" t="s">
        <v>580</v>
      </c>
      <c r="B266" s="69" t="s">
        <v>105</v>
      </c>
      <c r="C266" s="69">
        <v>2046</v>
      </c>
      <c r="D266" s="69" t="s">
        <v>630</v>
      </c>
      <c r="E266" s="77" t="s">
        <v>631</v>
      </c>
      <c r="F266" s="15" t="s">
        <v>580</v>
      </c>
      <c r="G266" s="15" t="s">
        <v>105</v>
      </c>
      <c r="H266" s="15" t="s">
        <v>7</v>
      </c>
      <c r="I266" s="15" t="s">
        <v>632</v>
      </c>
      <c r="J266" s="179" t="str">
        <f>VLOOKUP(K266,'цср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66" s="5" t="str">
        <f t="shared" si="17"/>
        <v>09 Б 01 20460</v>
      </c>
      <c r="L266" s="6"/>
      <c r="M266" s="50" t="s">
        <v>633</v>
      </c>
      <c r="N266" s="7" t="b">
        <f t="shared" si="16"/>
        <v>1</v>
      </c>
      <c r="O266" s="27"/>
    </row>
    <row r="267" spans="1:15" s="53" customFormat="1" ht="58.5" customHeight="1" thickBot="1">
      <c r="A267" s="209"/>
      <c r="B267" s="209"/>
      <c r="C267" s="210"/>
      <c r="D267" s="211"/>
      <c r="E267" s="212"/>
      <c r="F267" s="172" t="s">
        <v>580</v>
      </c>
      <c r="G267" s="172" t="s">
        <v>105</v>
      </c>
      <c r="H267" s="172" t="s">
        <v>37</v>
      </c>
      <c r="I267" s="172" t="s">
        <v>13</v>
      </c>
      <c r="J267" s="213" t="str">
        <f>VLOOKUP(K267,'цср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K267" s="5" t="str">
        <f t="shared" si="17"/>
        <v>09 Б 02 00000</v>
      </c>
      <c r="M267" s="45" t="s">
        <v>635</v>
      </c>
      <c r="N267" s="7" t="b">
        <f t="shared" si="16"/>
        <v>1</v>
      </c>
      <c r="O267" s="27"/>
    </row>
    <row r="268" spans="1:15" s="53" customFormat="1" ht="59.25" customHeight="1">
      <c r="A268" s="69" t="s">
        <v>580</v>
      </c>
      <c r="B268" s="69" t="s">
        <v>105</v>
      </c>
      <c r="C268" s="69">
        <v>2023</v>
      </c>
      <c r="D268" s="69" t="s">
        <v>627</v>
      </c>
      <c r="E268" s="77" t="s">
        <v>628</v>
      </c>
      <c r="F268" s="15" t="s">
        <v>580</v>
      </c>
      <c r="G268" s="15" t="s">
        <v>105</v>
      </c>
      <c r="H268" s="15" t="s">
        <v>37</v>
      </c>
      <c r="I268" s="15" t="s">
        <v>629</v>
      </c>
      <c r="J268" s="179" t="str">
        <f>VLOOKUP(K268,'цср уточн 2016'!$A$1:$B$549,2,0)</f>
        <v>Расходы на проведение мероприятий в области молодежной политики</v>
      </c>
      <c r="K268" s="5" t="str">
        <f t="shared" si="17"/>
        <v>09 Б 02 20230</v>
      </c>
      <c r="M268" s="50" t="s">
        <v>636</v>
      </c>
      <c r="N268" s="7" t="b">
        <f t="shared" si="16"/>
        <v>1</v>
      </c>
      <c r="O268" s="6"/>
    </row>
    <row r="269" spans="1:15" s="53" customFormat="1" ht="58.5" customHeight="1">
      <c r="A269" s="69" t="s">
        <v>580</v>
      </c>
      <c r="B269" s="69" t="s">
        <v>105</v>
      </c>
      <c r="C269" s="69">
        <v>2046</v>
      </c>
      <c r="D269" s="69" t="s">
        <v>630</v>
      </c>
      <c r="E269" s="77" t="s">
        <v>631</v>
      </c>
      <c r="F269" s="15" t="s">
        <v>580</v>
      </c>
      <c r="G269" s="15" t="s">
        <v>105</v>
      </c>
      <c r="H269" s="15" t="s">
        <v>37</v>
      </c>
      <c r="I269" s="15" t="s">
        <v>632</v>
      </c>
      <c r="J269" s="179" t="str">
        <f>VLOOKUP(K269,'цср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69" s="5" t="str">
        <f t="shared" si="17"/>
        <v>09 Б 02 20460</v>
      </c>
      <c r="M269" s="50" t="s">
        <v>637</v>
      </c>
      <c r="N269" s="7" t="b">
        <f t="shared" si="16"/>
        <v>1</v>
      </c>
      <c r="O269" s="6"/>
    </row>
    <row r="270" spans="1:15" s="53" customFormat="1" ht="72" customHeight="1" thickBot="1">
      <c r="A270" s="209"/>
      <c r="B270" s="209"/>
      <c r="C270" s="210"/>
      <c r="D270" s="211"/>
      <c r="E270" s="212"/>
      <c r="F270" s="172" t="s">
        <v>580</v>
      </c>
      <c r="G270" s="172" t="s">
        <v>105</v>
      </c>
      <c r="H270" s="172" t="s">
        <v>48</v>
      </c>
      <c r="I270" s="172" t="s">
        <v>13</v>
      </c>
      <c r="J270" s="213" t="str">
        <f>VLOOKUP(K270,'цср уточн 2016'!$A$1:$B$549,2,0)</f>
        <v>Основное мероприятие «Поддержка интеллектуальной и инновационной деятельности молодежи»</v>
      </c>
      <c r="K270" s="5" t="str">
        <f t="shared" si="17"/>
        <v>09 Б 03 00000</v>
      </c>
      <c r="M270" s="45" t="s">
        <v>639</v>
      </c>
      <c r="N270" s="7" t="b">
        <f t="shared" si="16"/>
        <v>1</v>
      </c>
      <c r="O270" s="6"/>
    </row>
    <row r="271" spans="1:15" s="27" customFormat="1" ht="19.5" thickBot="1">
      <c r="A271" s="69" t="s">
        <v>580</v>
      </c>
      <c r="B271" s="69" t="s">
        <v>105</v>
      </c>
      <c r="C271" s="69">
        <v>2023</v>
      </c>
      <c r="D271" s="69" t="s">
        <v>627</v>
      </c>
      <c r="E271" s="77" t="s">
        <v>628</v>
      </c>
      <c r="F271" s="15" t="s">
        <v>580</v>
      </c>
      <c r="G271" s="15" t="s">
        <v>105</v>
      </c>
      <c r="H271" s="15" t="s">
        <v>48</v>
      </c>
      <c r="I271" s="15" t="s">
        <v>629</v>
      </c>
      <c r="J271" s="242" t="s">
        <v>628</v>
      </c>
      <c r="K271" s="5" t="str">
        <f t="shared" si="17"/>
        <v>09 Б 03 20230</v>
      </c>
      <c r="L271" s="53"/>
      <c r="M271" s="45"/>
      <c r="N271" s="7" t="b">
        <f t="shared" si="16"/>
        <v>0</v>
      </c>
      <c r="O271" s="6"/>
    </row>
    <row r="272" spans="1:15" s="27" customFormat="1" ht="72.75" customHeight="1" thickBot="1">
      <c r="A272" s="69" t="s">
        <v>580</v>
      </c>
      <c r="B272" s="69" t="s">
        <v>105</v>
      </c>
      <c r="C272" s="69">
        <v>2046</v>
      </c>
      <c r="D272" s="69" t="s">
        <v>630</v>
      </c>
      <c r="E272" s="77" t="s">
        <v>631</v>
      </c>
      <c r="F272" s="15" t="s">
        <v>580</v>
      </c>
      <c r="G272" s="15" t="s">
        <v>105</v>
      </c>
      <c r="H272" s="15" t="s">
        <v>48</v>
      </c>
      <c r="I272" s="15" t="s">
        <v>632</v>
      </c>
      <c r="J272" s="179" t="str">
        <f>VLOOKUP(K272,'цср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2" s="5" t="str">
        <f t="shared" si="17"/>
        <v>09 Б 03 20460</v>
      </c>
      <c r="L272" s="53"/>
      <c r="M272" s="50" t="s">
        <v>640</v>
      </c>
      <c r="N272" s="7" t="b">
        <f t="shared" si="16"/>
        <v>1</v>
      </c>
      <c r="O272" s="6"/>
    </row>
    <row r="273" spans="1:15" ht="47.25" customHeight="1" thickBot="1">
      <c r="A273" s="209"/>
      <c r="B273" s="209"/>
      <c r="C273" s="210"/>
      <c r="D273" s="211"/>
      <c r="E273" s="212"/>
      <c r="F273" s="172" t="s">
        <v>580</v>
      </c>
      <c r="G273" s="172" t="s">
        <v>105</v>
      </c>
      <c r="H273" s="172" t="s">
        <v>53</v>
      </c>
      <c r="I273" s="172" t="s">
        <v>13</v>
      </c>
      <c r="J273" s="213" t="str">
        <f>VLOOKUP(K273,'цср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K273" s="5" t="str">
        <f t="shared" si="17"/>
        <v>09 Б 04 00000</v>
      </c>
      <c r="L273" s="27"/>
      <c r="M273" s="45" t="s">
        <v>642</v>
      </c>
      <c r="N273" s="7" t="b">
        <f t="shared" si="16"/>
        <v>1</v>
      </c>
    </row>
    <row r="274" spans="1:15" ht="69.75" customHeight="1" thickBot="1">
      <c r="A274" s="69" t="s">
        <v>580</v>
      </c>
      <c r="B274" s="69" t="s">
        <v>105</v>
      </c>
      <c r="C274" s="69">
        <v>2023</v>
      </c>
      <c r="D274" s="69" t="s">
        <v>627</v>
      </c>
      <c r="E274" s="77" t="s">
        <v>628</v>
      </c>
      <c r="F274" s="15" t="s">
        <v>580</v>
      </c>
      <c r="G274" s="15" t="s">
        <v>105</v>
      </c>
      <c r="H274" s="15" t="s">
        <v>53</v>
      </c>
      <c r="I274" s="15" t="s">
        <v>629</v>
      </c>
      <c r="J274" s="242" t="s">
        <v>628</v>
      </c>
      <c r="K274" s="5" t="str">
        <f t="shared" si="17"/>
        <v>09 Б 04 20230</v>
      </c>
      <c r="L274" s="27"/>
      <c r="M274" s="45"/>
      <c r="N274" s="7" t="b">
        <f t="shared" si="16"/>
        <v>0</v>
      </c>
    </row>
    <row r="275" spans="1:15" ht="69.75" customHeight="1">
      <c r="A275" s="69" t="s">
        <v>580</v>
      </c>
      <c r="B275" s="69" t="s">
        <v>105</v>
      </c>
      <c r="C275" s="69">
        <v>2046</v>
      </c>
      <c r="D275" s="69" t="s">
        <v>630</v>
      </c>
      <c r="E275" s="77" t="s">
        <v>631</v>
      </c>
      <c r="F275" s="15" t="s">
        <v>580</v>
      </c>
      <c r="G275" s="15" t="s">
        <v>105</v>
      </c>
      <c r="H275" s="15" t="s">
        <v>53</v>
      </c>
      <c r="I275" s="15" t="s">
        <v>632</v>
      </c>
      <c r="J275" s="179" t="str">
        <f>VLOOKUP(K275,'цср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5" s="5" t="str">
        <f t="shared" si="17"/>
        <v>09 Б 04 20460</v>
      </c>
      <c r="M275" s="50" t="s">
        <v>643</v>
      </c>
      <c r="N275" s="7" t="b">
        <f t="shared" si="16"/>
        <v>1</v>
      </c>
    </row>
    <row r="276" spans="1:15" ht="69.75" customHeight="1">
      <c r="A276" s="209"/>
      <c r="B276" s="209"/>
      <c r="C276" s="210"/>
      <c r="D276" s="211"/>
      <c r="E276" s="212"/>
      <c r="F276" s="172" t="s">
        <v>580</v>
      </c>
      <c r="G276" s="172" t="s">
        <v>105</v>
      </c>
      <c r="H276" s="172" t="s">
        <v>62</v>
      </c>
      <c r="I276" s="172" t="s">
        <v>13</v>
      </c>
      <c r="J276" s="213" t="str">
        <f>VLOOKUP(K276,'цср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K276" s="5" t="str">
        <f t="shared" si="17"/>
        <v>09 Б 05 00000</v>
      </c>
      <c r="M276" s="45" t="s">
        <v>645</v>
      </c>
      <c r="N276" s="7" t="b">
        <f t="shared" si="16"/>
        <v>1</v>
      </c>
    </row>
    <row r="277" spans="1:15">
      <c r="A277" s="69" t="s">
        <v>580</v>
      </c>
      <c r="B277" s="69" t="s">
        <v>105</v>
      </c>
      <c r="C277" s="69">
        <v>2023</v>
      </c>
      <c r="D277" s="69" t="s">
        <v>627</v>
      </c>
      <c r="E277" s="77" t="s">
        <v>628</v>
      </c>
      <c r="F277" s="15" t="s">
        <v>580</v>
      </c>
      <c r="G277" s="15" t="s">
        <v>105</v>
      </c>
      <c r="H277" s="15" t="s">
        <v>62</v>
      </c>
      <c r="I277" s="15" t="s">
        <v>629</v>
      </c>
      <c r="J277" s="242" t="s">
        <v>628</v>
      </c>
      <c r="K277" s="5" t="str">
        <f t="shared" si="17"/>
        <v>09 Б 05 20230</v>
      </c>
      <c r="M277" s="45"/>
      <c r="N277" s="7" t="b">
        <f t="shared" si="16"/>
        <v>0</v>
      </c>
    </row>
    <row r="278" spans="1:15" ht="69.75" customHeight="1">
      <c r="A278" s="69" t="s">
        <v>580</v>
      </c>
      <c r="B278" s="69" t="s">
        <v>105</v>
      </c>
      <c r="C278" s="69">
        <v>2046</v>
      </c>
      <c r="D278" s="69" t="s">
        <v>630</v>
      </c>
      <c r="E278" s="77" t="s">
        <v>631</v>
      </c>
      <c r="F278" s="15" t="s">
        <v>580</v>
      </c>
      <c r="G278" s="15" t="s">
        <v>105</v>
      </c>
      <c r="H278" s="15" t="s">
        <v>62</v>
      </c>
      <c r="I278" s="15" t="s">
        <v>632</v>
      </c>
      <c r="J278" s="179" t="str">
        <f>VLOOKUP(K278,'цср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8" s="5" t="str">
        <f t="shared" si="17"/>
        <v>09 Б 05 20460</v>
      </c>
      <c r="M278" s="50" t="s">
        <v>646</v>
      </c>
      <c r="N278" s="7" t="b">
        <f t="shared" si="16"/>
        <v>1</v>
      </c>
    </row>
    <row r="279" spans="1:15" ht="48.75" customHeight="1">
      <c r="A279" s="209"/>
      <c r="B279" s="209"/>
      <c r="C279" s="210"/>
      <c r="D279" s="211"/>
      <c r="E279" s="212"/>
      <c r="F279" s="172" t="s">
        <v>580</v>
      </c>
      <c r="G279" s="172" t="s">
        <v>105</v>
      </c>
      <c r="H279" s="172" t="s">
        <v>68</v>
      </c>
      <c r="I279" s="172" t="s">
        <v>13</v>
      </c>
      <c r="J279" s="213" t="str">
        <f>VLOOKUP(K279,'цср уточн 2016'!$A$1:$B$549,2,0)</f>
        <v>Основное мероприятие «Обеспечение деятельности муниципальных бюджетных учреждений города Ставрополя»</v>
      </c>
      <c r="K279" s="5" t="str">
        <f t="shared" si="17"/>
        <v>09 Б 06 00000</v>
      </c>
      <c r="M279" s="45" t="s">
        <v>648</v>
      </c>
      <c r="N279" s="7" t="b">
        <f t="shared" si="16"/>
        <v>1</v>
      </c>
    </row>
    <row r="280" spans="1:15" ht="37.5">
      <c r="A280" s="69" t="s">
        <v>580</v>
      </c>
      <c r="B280" s="69" t="s">
        <v>105</v>
      </c>
      <c r="C280" s="69">
        <v>1122</v>
      </c>
      <c r="D280" s="69" t="s">
        <v>649</v>
      </c>
      <c r="E280" s="77" t="s">
        <v>650</v>
      </c>
      <c r="F280" s="15" t="s">
        <v>580</v>
      </c>
      <c r="G280" s="15" t="s">
        <v>105</v>
      </c>
      <c r="H280" s="15" t="s">
        <v>68</v>
      </c>
      <c r="I280" s="30" t="s">
        <v>22</v>
      </c>
      <c r="J280" s="179" t="str">
        <f>VLOOKUP(K280,'цср уточн 2016'!$A$1:$B$549,2,0)</f>
        <v>Расходы на обеспечение деятельности (оказание услуг) муниципальных учреждений</v>
      </c>
      <c r="K280" s="5" t="str">
        <f t="shared" si="17"/>
        <v>09 Б 06 11010</v>
      </c>
      <c r="M280" s="50" t="s">
        <v>651</v>
      </c>
      <c r="N280" s="7" t="b">
        <f t="shared" si="16"/>
        <v>1</v>
      </c>
      <c r="O280" s="54"/>
    </row>
    <row r="281" spans="1:15" ht="69.75" customHeight="1">
      <c r="A281" s="78" t="s">
        <v>652</v>
      </c>
      <c r="B281" s="78" t="s">
        <v>8</v>
      </c>
      <c r="C281" s="79" t="s">
        <v>9</v>
      </c>
      <c r="D281" s="80" t="s">
        <v>653</v>
      </c>
      <c r="E281" s="95" t="s">
        <v>654</v>
      </c>
      <c r="F281" s="9" t="s">
        <v>652</v>
      </c>
      <c r="G281" s="9" t="s">
        <v>8</v>
      </c>
      <c r="H281" s="9" t="s">
        <v>12</v>
      </c>
      <c r="I281" s="9" t="s">
        <v>13</v>
      </c>
      <c r="J281" s="176" t="str">
        <f>VLOOKUP(K281,'цср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K281" s="5" t="str">
        <f t="shared" si="17"/>
        <v>10 0 00 00000</v>
      </c>
      <c r="M281" s="11" t="s">
        <v>655</v>
      </c>
      <c r="N281" s="7" t="b">
        <f t="shared" si="16"/>
        <v>1</v>
      </c>
      <c r="O281" s="54"/>
    </row>
    <row r="282" spans="1:15" ht="75">
      <c r="A282" s="81" t="s">
        <v>652</v>
      </c>
      <c r="B282" s="81" t="s">
        <v>105</v>
      </c>
      <c r="C282" s="82" t="s">
        <v>9</v>
      </c>
      <c r="D282" s="83" t="s">
        <v>656</v>
      </c>
      <c r="E282" s="96" t="s">
        <v>657</v>
      </c>
      <c r="F282" s="25" t="s">
        <v>652</v>
      </c>
      <c r="G282" s="25" t="s">
        <v>105</v>
      </c>
      <c r="H282" s="25" t="s">
        <v>12</v>
      </c>
      <c r="I282" s="25" t="s">
        <v>13</v>
      </c>
      <c r="J282" s="183" t="str">
        <f>VLOOKUP(K282,'цср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K282" s="5" t="str">
        <f t="shared" si="17"/>
        <v>10 Б 00 00000</v>
      </c>
      <c r="M282" s="12" t="s">
        <v>658</v>
      </c>
      <c r="N282" s="7" t="b">
        <f t="shared" si="16"/>
        <v>1</v>
      </c>
    </row>
    <row r="283" spans="1:15" ht="69.75" customHeight="1">
      <c r="A283" s="209"/>
      <c r="B283" s="209"/>
      <c r="C283" s="210"/>
      <c r="D283" s="211"/>
      <c r="E283" s="212"/>
      <c r="F283" s="172" t="s">
        <v>652</v>
      </c>
      <c r="G283" s="172" t="s">
        <v>105</v>
      </c>
      <c r="H283" s="172" t="s">
        <v>7</v>
      </c>
      <c r="I283" s="172" t="s">
        <v>13</v>
      </c>
      <c r="J283" s="213" t="str">
        <f>VLOOKUP(K283,'цср уточн 2016'!$A$1:$B$549,2,0)</f>
        <v>Основное мероприятие «Формирование резервного фонда администрации города Ставрополя»</v>
      </c>
      <c r="K283" s="5" t="str">
        <f t="shared" si="17"/>
        <v>10 Б 01 00000</v>
      </c>
      <c r="M283" s="45" t="s">
        <v>659</v>
      </c>
      <c r="N283" s="7" t="b">
        <f t="shared" si="16"/>
        <v>1</v>
      </c>
    </row>
    <row r="284" spans="1:15">
      <c r="A284" s="69" t="s">
        <v>652</v>
      </c>
      <c r="B284" s="69" t="s">
        <v>105</v>
      </c>
      <c r="C284" s="69">
        <v>2002</v>
      </c>
      <c r="D284" s="69" t="s">
        <v>660</v>
      </c>
      <c r="E284" s="77" t="s">
        <v>661</v>
      </c>
      <c r="F284" s="15" t="s">
        <v>652</v>
      </c>
      <c r="G284" s="15" t="s">
        <v>105</v>
      </c>
      <c r="H284" s="15" t="s">
        <v>7</v>
      </c>
      <c r="I284" s="15" t="s">
        <v>662</v>
      </c>
      <c r="J284" s="179" t="str">
        <f>VLOOKUP(K284,'цср уточн 2016'!$A$1:$B$549,2,0)</f>
        <v>Резервный фонд администрации города Ставрополя</v>
      </c>
      <c r="K284" s="5" t="str">
        <f t="shared" si="17"/>
        <v>10 Б 01 20020</v>
      </c>
      <c r="M284" s="45" t="s">
        <v>663</v>
      </c>
      <c r="N284" s="7" t="b">
        <f t="shared" si="16"/>
        <v>1</v>
      </c>
      <c r="O284" s="54"/>
    </row>
    <row r="285" spans="1:15" s="54" customFormat="1" ht="66.75" customHeight="1">
      <c r="A285" s="209"/>
      <c r="B285" s="209"/>
      <c r="C285" s="210"/>
      <c r="D285" s="211"/>
      <c r="E285" s="212"/>
      <c r="F285" s="172" t="s">
        <v>652</v>
      </c>
      <c r="G285" s="172" t="s">
        <v>105</v>
      </c>
      <c r="H285" s="172" t="s">
        <v>37</v>
      </c>
      <c r="I285" s="172" t="s">
        <v>13</v>
      </c>
      <c r="J285" s="213" t="str">
        <f>VLOOKUP(K285,'цср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K285" s="5" t="str">
        <f t="shared" si="17"/>
        <v>10 Б 02 00000</v>
      </c>
      <c r="L285" s="6"/>
      <c r="M285" s="45" t="s">
        <v>664</v>
      </c>
      <c r="N285" s="7" t="b">
        <f t="shared" si="16"/>
        <v>1</v>
      </c>
      <c r="O285" s="6"/>
    </row>
    <row r="286" spans="1:15" s="54" customFormat="1" ht="66.75" customHeight="1">
      <c r="A286" s="69" t="s">
        <v>652</v>
      </c>
      <c r="B286" s="69" t="s">
        <v>105</v>
      </c>
      <c r="C286" s="69">
        <v>2005</v>
      </c>
      <c r="D286" s="69" t="s">
        <v>665</v>
      </c>
      <c r="E286" s="77" t="s">
        <v>666</v>
      </c>
      <c r="F286" s="15" t="s">
        <v>652</v>
      </c>
      <c r="G286" s="15" t="s">
        <v>105</v>
      </c>
      <c r="H286" s="15" t="s">
        <v>37</v>
      </c>
      <c r="I286" s="15" t="s">
        <v>667</v>
      </c>
      <c r="J286" s="179" t="str">
        <f>VLOOKUP(K286,'цср уточн 2016'!$A$1:$B$549,2,0)</f>
        <v>Расходы на выплаты на основании исполнительных листов судебных органов</v>
      </c>
      <c r="K286" s="5" t="str">
        <f t="shared" si="17"/>
        <v>10 Б 02 20050</v>
      </c>
      <c r="L286" s="6"/>
      <c r="M286" s="45" t="s">
        <v>668</v>
      </c>
      <c r="N286" s="7" t="b">
        <f t="shared" si="16"/>
        <v>1</v>
      </c>
    </row>
    <row r="287" spans="1:15" ht="56.25">
      <c r="A287" s="209"/>
      <c r="B287" s="209"/>
      <c r="C287" s="210"/>
      <c r="D287" s="211"/>
      <c r="E287" s="212"/>
      <c r="F287" s="172" t="s">
        <v>652</v>
      </c>
      <c r="G287" s="172" t="s">
        <v>105</v>
      </c>
      <c r="H287" s="172" t="s">
        <v>48</v>
      </c>
      <c r="I287" s="172" t="s">
        <v>13</v>
      </c>
      <c r="J287" s="213" t="str">
        <f>VLOOKUP(K287,'цср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K287" s="5" t="str">
        <f t="shared" si="17"/>
        <v>10 Б 03 00000</v>
      </c>
      <c r="L287" s="54"/>
      <c r="M287" s="45" t="s">
        <v>669</v>
      </c>
      <c r="N287" s="7" t="b">
        <f t="shared" si="16"/>
        <v>1</v>
      </c>
    </row>
    <row r="288" spans="1:15">
      <c r="A288" s="69" t="s">
        <v>652</v>
      </c>
      <c r="B288" s="69" t="s">
        <v>105</v>
      </c>
      <c r="C288" s="69">
        <v>2001</v>
      </c>
      <c r="D288" s="69" t="s">
        <v>670</v>
      </c>
      <c r="E288" s="77" t="s">
        <v>671</v>
      </c>
      <c r="F288" s="15" t="s">
        <v>652</v>
      </c>
      <c r="G288" s="15" t="s">
        <v>105</v>
      </c>
      <c r="H288" s="15" t="s">
        <v>48</v>
      </c>
      <c r="I288" s="15" t="s">
        <v>672</v>
      </c>
      <c r="J288" s="179" t="str">
        <f>VLOOKUP(K288,'цср уточн 2016'!$A$1:$B$549,2,0)</f>
        <v>Обслуживание муниципального долга города Ставрополя</v>
      </c>
      <c r="K288" s="5" t="str">
        <f t="shared" si="17"/>
        <v>10 Б 03 20010</v>
      </c>
      <c r="L288" s="54"/>
      <c r="M288" s="45" t="s">
        <v>673</v>
      </c>
      <c r="N288" s="7" t="b">
        <f t="shared" si="16"/>
        <v>1</v>
      </c>
    </row>
    <row r="289" spans="1:15" s="54" customFormat="1" ht="90">
      <c r="A289" s="78" t="s">
        <v>674</v>
      </c>
      <c r="B289" s="78" t="s">
        <v>8</v>
      </c>
      <c r="C289" s="79" t="s">
        <v>9</v>
      </c>
      <c r="D289" s="80" t="s">
        <v>675</v>
      </c>
      <c r="E289" s="95" t="s">
        <v>676</v>
      </c>
      <c r="F289" s="222" t="s">
        <v>674</v>
      </c>
      <c r="G289" s="223" t="s">
        <v>8</v>
      </c>
      <c r="H289" s="9" t="s">
        <v>12</v>
      </c>
      <c r="I289" s="9" t="s">
        <v>13</v>
      </c>
      <c r="J289" s="176" t="str">
        <f>VLOOKUP(K289,'цср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K289" s="5" t="str">
        <f t="shared" si="17"/>
        <v>11 0 00 00000</v>
      </c>
      <c r="L289" s="6"/>
      <c r="M289" s="11" t="s">
        <v>677</v>
      </c>
      <c r="N289" s="7" t="b">
        <f t="shared" si="16"/>
        <v>1</v>
      </c>
      <c r="O289" s="6"/>
    </row>
    <row r="290" spans="1:15" ht="75">
      <c r="A290" s="81" t="s">
        <v>674</v>
      </c>
      <c r="B290" s="81" t="s">
        <v>105</v>
      </c>
      <c r="C290" s="82" t="s">
        <v>9</v>
      </c>
      <c r="D290" s="83" t="s">
        <v>678</v>
      </c>
      <c r="E290" s="96" t="s">
        <v>657</v>
      </c>
      <c r="F290" s="224" t="s">
        <v>674</v>
      </c>
      <c r="G290" s="225" t="s">
        <v>105</v>
      </c>
      <c r="H290" s="25" t="s">
        <v>12</v>
      </c>
      <c r="I290" s="25" t="s">
        <v>13</v>
      </c>
      <c r="J290" s="183" t="str">
        <f>VLOOKUP(K290,'цср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K290" s="5" t="str">
        <f t="shared" si="17"/>
        <v>11 Б 00 00000</v>
      </c>
      <c r="M290" s="12" t="s">
        <v>679</v>
      </c>
      <c r="N290" s="7" t="b">
        <f t="shared" si="16"/>
        <v>1</v>
      </c>
    </row>
    <row r="291" spans="1:15" s="54" customFormat="1" ht="56.25" customHeight="1">
      <c r="A291" s="209"/>
      <c r="B291" s="209"/>
      <c r="C291" s="210"/>
      <c r="D291" s="211"/>
      <c r="E291" s="212"/>
      <c r="F291" s="226" t="s">
        <v>674</v>
      </c>
      <c r="G291" s="227" t="s">
        <v>105</v>
      </c>
      <c r="H291" s="226" t="s">
        <v>7</v>
      </c>
      <c r="I291" s="226" t="s">
        <v>13</v>
      </c>
      <c r="J291" s="213" t="str">
        <f>VLOOKUP(K291,'цср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K291" s="5" t="str">
        <f t="shared" si="17"/>
        <v>11 Б 01 00000</v>
      </c>
      <c r="M291" s="45" t="s">
        <v>680</v>
      </c>
      <c r="N291" s="7" t="b">
        <f t="shared" si="16"/>
        <v>1</v>
      </c>
      <c r="O291" s="6"/>
    </row>
    <row r="292" spans="1:15" ht="75">
      <c r="A292" s="69">
        <v>11</v>
      </c>
      <c r="B292" s="69" t="s">
        <v>105</v>
      </c>
      <c r="C292" s="70">
        <v>2003</v>
      </c>
      <c r="D292" s="71" t="s">
        <v>681</v>
      </c>
      <c r="E292" s="77" t="s">
        <v>682</v>
      </c>
      <c r="F292" s="51" t="s">
        <v>674</v>
      </c>
      <c r="G292" s="52" t="s">
        <v>105</v>
      </c>
      <c r="H292" s="51" t="s">
        <v>7</v>
      </c>
      <c r="I292" s="51" t="s">
        <v>683</v>
      </c>
      <c r="J292" s="179" t="str">
        <f>VLOOKUP(K292,'цср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K292" s="5" t="str">
        <f t="shared" si="17"/>
        <v>11 Б 01 20030</v>
      </c>
      <c r="M292" s="45" t="s">
        <v>684</v>
      </c>
      <c r="N292" s="7" t="b">
        <f t="shared" si="16"/>
        <v>1</v>
      </c>
    </row>
    <row r="293" spans="1:15" ht="37.5">
      <c r="A293" s="69">
        <v>11</v>
      </c>
      <c r="B293" s="69" t="s">
        <v>105</v>
      </c>
      <c r="C293" s="70">
        <v>2007</v>
      </c>
      <c r="D293" s="71" t="s">
        <v>685</v>
      </c>
      <c r="E293" s="77" t="s">
        <v>686</v>
      </c>
      <c r="F293" s="51" t="s">
        <v>674</v>
      </c>
      <c r="G293" s="52" t="s">
        <v>105</v>
      </c>
      <c r="H293" s="51" t="s">
        <v>7</v>
      </c>
      <c r="I293" s="51" t="s">
        <v>687</v>
      </c>
      <c r="J293" s="179" t="str">
        <f>VLOOKUP(K293,'цср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K293" s="5" t="str">
        <f t="shared" si="17"/>
        <v>11 Б 01 20070</v>
      </c>
      <c r="L293" s="54"/>
      <c r="M293" s="45" t="s">
        <v>688</v>
      </c>
      <c r="N293" s="7" t="b">
        <f t="shared" si="16"/>
        <v>1</v>
      </c>
    </row>
    <row r="294" spans="1:15" ht="37.5">
      <c r="A294" s="69">
        <v>11</v>
      </c>
      <c r="B294" s="69" t="s">
        <v>105</v>
      </c>
      <c r="C294" s="70">
        <v>2084</v>
      </c>
      <c r="D294" s="71" t="s">
        <v>689</v>
      </c>
      <c r="E294" s="77" t="s">
        <v>690</v>
      </c>
      <c r="F294" s="51" t="s">
        <v>674</v>
      </c>
      <c r="G294" s="52" t="s">
        <v>105</v>
      </c>
      <c r="H294" s="51" t="s">
        <v>7</v>
      </c>
      <c r="I294" s="51" t="s">
        <v>691</v>
      </c>
      <c r="J294" s="179" t="str">
        <f>VLOOKUP(K294,'цср уточн 2016'!$A$1:$B$549,2,0)</f>
        <v>Расходы на содержание объектов муниципальной казны города Ставрополя в части жилых помещений</v>
      </c>
      <c r="K294" s="5" t="str">
        <f t="shared" si="17"/>
        <v>11 Б 01 20840</v>
      </c>
      <c r="M294" s="45" t="s">
        <v>692</v>
      </c>
      <c r="N294" s="7" t="b">
        <f t="shared" si="16"/>
        <v>1</v>
      </c>
    </row>
    <row r="295" spans="1:15" ht="37.5">
      <c r="A295" s="209"/>
      <c r="B295" s="209"/>
      <c r="C295" s="210"/>
      <c r="D295" s="211"/>
      <c r="E295" s="212"/>
      <c r="F295" s="226" t="s">
        <v>674</v>
      </c>
      <c r="G295" s="227" t="s">
        <v>105</v>
      </c>
      <c r="H295" s="226" t="s">
        <v>37</v>
      </c>
      <c r="I295" s="226" t="s">
        <v>13</v>
      </c>
      <c r="J295" s="213" t="str">
        <f>VLOOKUP(K295,'цср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K295" s="5" t="str">
        <f t="shared" si="17"/>
        <v>11 Б 02 00000</v>
      </c>
      <c r="M295" s="45" t="s">
        <v>693</v>
      </c>
      <c r="N295" s="7" t="b">
        <f t="shared" si="16"/>
        <v>1</v>
      </c>
    </row>
    <row r="296" spans="1:15" ht="37.5">
      <c r="A296" s="69">
        <v>11</v>
      </c>
      <c r="B296" s="69" t="s">
        <v>105</v>
      </c>
      <c r="C296" s="70">
        <v>2018</v>
      </c>
      <c r="D296" s="71" t="s">
        <v>694</v>
      </c>
      <c r="E296" s="77" t="s">
        <v>695</v>
      </c>
      <c r="F296" s="51" t="s">
        <v>674</v>
      </c>
      <c r="G296" s="52" t="s">
        <v>105</v>
      </c>
      <c r="H296" s="51" t="s">
        <v>37</v>
      </c>
      <c r="I296" s="51" t="s">
        <v>696</v>
      </c>
      <c r="J296" s="179" t="str">
        <f>VLOOKUP(K296,'цср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K296" s="5" t="str">
        <f t="shared" si="17"/>
        <v>11 Б 02 20180</v>
      </c>
      <c r="M296" s="45" t="s">
        <v>697</v>
      </c>
      <c r="N296" s="7" t="b">
        <f t="shared" si="16"/>
        <v>1</v>
      </c>
    </row>
    <row r="297" spans="1:15" ht="75">
      <c r="A297" s="209"/>
      <c r="B297" s="209"/>
      <c r="C297" s="210"/>
      <c r="D297" s="211"/>
      <c r="E297" s="212"/>
      <c r="F297" s="226" t="s">
        <v>674</v>
      </c>
      <c r="G297" s="227" t="s">
        <v>105</v>
      </c>
      <c r="H297" s="226" t="s">
        <v>48</v>
      </c>
      <c r="I297" s="226" t="s">
        <v>13</v>
      </c>
      <c r="J297" s="213" t="str">
        <f>VLOOKUP(K297,'цср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K297" s="5" t="str">
        <f t="shared" si="17"/>
        <v>11 Б 03 00000</v>
      </c>
      <c r="M297" s="45" t="s">
        <v>698</v>
      </c>
      <c r="N297" s="7" t="b">
        <f t="shared" si="16"/>
        <v>1</v>
      </c>
    </row>
    <row r="298" spans="1:15" ht="56.25">
      <c r="A298" s="69" t="s">
        <v>674</v>
      </c>
      <c r="B298" s="69" t="s">
        <v>105</v>
      </c>
      <c r="C298" s="70">
        <v>2034</v>
      </c>
      <c r="D298" s="71" t="s">
        <v>699</v>
      </c>
      <c r="E298" s="77" t="s">
        <v>700</v>
      </c>
      <c r="F298" s="51" t="s">
        <v>674</v>
      </c>
      <c r="G298" s="52" t="s">
        <v>105</v>
      </c>
      <c r="H298" s="51" t="s">
        <v>48</v>
      </c>
      <c r="I298" s="51" t="s">
        <v>701</v>
      </c>
      <c r="J298" s="179" t="str">
        <f>VLOOKUP(K298,'цср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K298" s="5" t="str">
        <f t="shared" si="17"/>
        <v>11 Б 03 20340</v>
      </c>
      <c r="M298" s="45" t="s">
        <v>702</v>
      </c>
      <c r="N298" s="7" t="b">
        <f t="shared" si="16"/>
        <v>1</v>
      </c>
    </row>
    <row r="299" spans="1:15" ht="45">
      <c r="A299" s="78" t="s">
        <v>703</v>
      </c>
      <c r="B299" s="78" t="s">
        <v>8</v>
      </c>
      <c r="C299" s="79" t="s">
        <v>9</v>
      </c>
      <c r="D299" s="80" t="s">
        <v>704</v>
      </c>
      <c r="E299" s="95" t="s">
        <v>705</v>
      </c>
      <c r="F299" s="9" t="s">
        <v>703</v>
      </c>
      <c r="G299" s="9" t="s">
        <v>8</v>
      </c>
      <c r="H299" s="9" t="s">
        <v>12</v>
      </c>
      <c r="I299" s="9" t="s">
        <v>13</v>
      </c>
      <c r="J299" s="176" t="str">
        <f>VLOOKUP(K299,'цср уточн 2016'!$A$1:$B$549,2,0)</f>
        <v>Муниципальная программа «Экономическое развитие города Ставрополя на 2014 - 2018 годы»</v>
      </c>
      <c r="K299" s="5" t="str">
        <f t="shared" si="17"/>
        <v>12 0 00 00000</v>
      </c>
      <c r="M299" s="11" t="s">
        <v>706</v>
      </c>
      <c r="N299" s="7" t="b">
        <f t="shared" si="16"/>
        <v>1</v>
      </c>
      <c r="O299" s="55"/>
    </row>
    <row r="300" spans="1:15" ht="37.5">
      <c r="A300" s="81" t="s">
        <v>703</v>
      </c>
      <c r="B300" s="81" t="s">
        <v>15</v>
      </c>
      <c r="C300" s="82" t="s">
        <v>9</v>
      </c>
      <c r="D300" s="83" t="s">
        <v>707</v>
      </c>
      <c r="E300" s="96" t="s">
        <v>708</v>
      </c>
      <c r="F300" s="25" t="s">
        <v>703</v>
      </c>
      <c r="G300" s="25" t="s">
        <v>15</v>
      </c>
      <c r="H300" s="25" t="s">
        <v>12</v>
      </c>
      <c r="I300" s="25" t="s">
        <v>13</v>
      </c>
      <c r="J300" s="183" t="str">
        <f>VLOOKUP(K300,'цср уточн 2016'!$A$1:$B$549,2,0)</f>
        <v>Подпрограмма «Развитие малого и среднего предпринимательства в городе Ставрополе»</v>
      </c>
      <c r="K300" s="5" t="str">
        <f t="shared" si="17"/>
        <v>12 1 00 00000</v>
      </c>
      <c r="M300" s="12" t="s">
        <v>709</v>
      </c>
      <c r="N300" s="7" t="b">
        <f t="shared" si="16"/>
        <v>1</v>
      </c>
    </row>
    <row r="301" spans="1:15" ht="37.5">
      <c r="A301" s="209"/>
      <c r="B301" s="209"/>
      <c r="C301" s="210"/>
      <c r="D301" s="211"/>
      <c r="E301" s="212"/>
      <c r="F301" s="172" t="s">
        <v>703</v>
      </c>
      <c r="G301" s="172" t="s">
        <v>15</v>
      </c>
      <c r="H301" s="172" t="s">
        <v>7</v>
      </c>
      <c r="I301" s="172" t="s">
        <v>13</v>
      </c>
      <c r="J301" s="213" t="str">
        <f>VLOOKUP(K301,'цср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K301" s="5" t="str">
        <f t="shared" si="17"/>
        <v>12 1 01 00000</v>
      </c>
      <c r="M301" s="45" t="s">
        <v>710</v>
      </c>
      <c r="N301" s="7" t="b">
        <f t="shared" si="16"/>
        <v>1</v>
      </c>
    </row>
    <row r="302" spans="1:15" ht="56.25">
      <c r="A302" s="69">
        <v>12</v>
      </c>
      <c r="B302" s="69">
        <v>1</v>
      </c>
      <c r="C302" s="69">
        <v>2048</v>
      </c>
      <c r="D302" s="69" t="s">
        <v>711</v>
      </c>
      <c r="E302" s="77" t="s">
        <v>712</v>
      </c>
      <c r="F302" s="15" t="s">
        <v>703</v>
      </c>
      <c r="G302" s="15" t="s">
        <v>15</v>
      </c>
      <c r="H302" s="15" t="s">
        <v>7</v>
      </c>
      <c r="I302" s="15" t="s">
        <v>713</v>
      </c>
      <c r="J302" s="179" t="str">
        <f>VLOOKUP(K302,'цср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K302" s="5" t="str">
        <f t="shared" si="17"/>
        <v>12 1 01 60130</v>
      </c>
      <c r="M302" s="45" t="s">
        <v>714</v>
      </c>
      <c r="N302" s="7" t="b">
        <f t="shared" si="16"/>
        <v>1</v>
      </c>
    </row>
    <row r="303" spans="1:15" ht="56.25">
      <c r="A303" s="209"/>
      <c r="B303" s="209"/>
      <c r="C303" s="210"/>
      <c r="D303" s="211"/>
      <c r="E303" s="212"/>
      <c r="F303" s="172" t="s">
        <v>703</v>
      </c>
      <c r="G303" s="172" t="s">
        <v>15</v>
      </c>
      <c r="H303" s="172" t="s">
        <v>37</v>
      </c>
      <c r="I303" s="172" t="s">
        <v>13</v>
      </c>
      <c r="J303" s="213" t="str">
        <f>VLOOKUP(K303,'цср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K303" s="5" t="str">
        <f t="shared" si="17"/>
        <v>12 1 02 00000</v>
      </c>
      <c r="M303" s="45" t="s">
        <v>715</v>
      </c>
      <c r="N303" s="7" t="b">
        <f t="shared" si="16"/>
        <v>1</v>
      </c>
    </row>
    <row r="304" spans="1:15" s="55" customFormat="1" ht="56.25">
      <c r="A304" s="69">
        <v>12</v>
      </c>
      <c r="B304" s="69">
        <v>1</v>
      </c>
      <c r="C304" s="69">
        <v>2048</v>
      </c>
      <c r="D304" s="69" t="s">
        <v>711</v>
      </c>
      <c r="E304" s="77" t="s">
        <v>712</v>
      </c>
      <c r="F304" s="15" t="s">
        <v>703</v>
      </c>
      <c r="G304" s="15" t="s">
        <v>15</v>
      </c>
      <c r="H304" s="15" t="s">
        <v>37</v>
      </c>
      <c r="I304" s="15" t="s">
        <v>716</v>
      </c>
      <c r="J304" s="179" t="str">
        <f>VLOOKUP(K304,'цср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K304" s="5" t="str">
        <f t="shared" si="17"/>
        <v>12 1 02 20480</v>
      </c>
      <c r="L304" s="6"/>
      <c r="M304" s="45" t="s">
        <v>718</v>
      </c>
      <c r="N304" s="7" t="b">
        <f t="shared" si="16"/>
        <v>1</v>
      </c>
      <c r="O304" s="6"/>
    </row>
    <row r="305" spans="1:15" ht="37.5">
      <c r="A305" s="209"/>
      <c r="B305" s="209"/>
      <c r="C305" s="210"/>
      <c r="D305" s="211"/>
      <c r="E305" s="212"/>
      <c r="F305" s="172" t="s">
        <v>703</v>
      </c>
      <c r="G305" s="172" t="s">
        <v>15</v>
      </c>
      <c r="H305" s="172" t="s">
        <v>48</v>
      </c>
      <c r="I305" s="172" t="s">
        <v>13</v>
      </c>
      <c r="J305" s="213" t="str">
        <f>VLOOKUP(K305,'цср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K305" s="5" t="str">
        <f t="shared" si="17"/>
        <v>12 1 03 00000</v>
      </c>
      <c r="M305" s="45" t="s">
        <v>719</v>
      </c>
      <c r="N305" s="7" t="b">
        <f t="shared" si="16"/>
        <v>1</v>
      </c>
    </row>
    <row r="306" spans="1:15" ht="56.25">
      <c r="A306" s="69">
        <v>12</v>
      </c>
      <c r="B306" s="69">
        <v>1</v>
      </c>
      <c r="C306" s="69">
        <v>2048</v>
      </c>
      <c r="D306" s="69" t="s">
        <v>711</v>
      </c>
      <c r="E306" s="77" t="s">
        <v>712</v>
      </c>
      <c r="F306" s="15" t="s">
        <v>703</v>
      </c>
      <c r="G306" s="15" t="s">
        <v>15</v>
      </c>
      <c r="H306" s="15" t="s">
        <v>48</v>
      </c>
      <c r="I306" s="15" t="s">
        <v>716</v>
      </c>
      <c r="J306" s="179" t="str">
        <f>VLOOKUP(K306,'цср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K306" s="5" t="str">
        <f t="shared" si="17"/>
        <v>12 1 03 20480</v>
      </c>
      <c r="M306" s="45" t="s">
        <v>720</v>
      </c>
      <c r="N306" s="7" t="b">
        <f t="shared" si="16"/>
        <v>1</v>
      </c>
    </row>
    <row r="307" spans="1:15" ht="37.5">
      <c r="A307" s="81" t="s">
        <v>703</v>
      </c>
      <c r="B307" s="81" t="s">
        <v>94</v>
      </c>
      <c r="C307" s="82" t="s">
        <v>9</v>
      </c>
      <c r="D307" s="83" t="s">
        <v>721</v>
      </c>
      <c r="E307" s="96" t="s">
        <v>722</v>
      </c>
      <c r="F307" s="25" t="s">
        <v>703</v>
      </c>
      <c r="G307" s="25" t="s">
        <v>94</v>
      </c>
      <c r="H307" s="25" t="s">
        <v>12</v>
      </c>
      <c r="I307" s="25" t="s">
        <v>13</v>
      </c>
      <c r="J307" s="183" t="str">
        <f>VLOOKUP(K307,'цср уточн 2016'!$A$1:$B$549,2,0)</f>
        <v>Подпрограмма «Развитие туризма и международных, межрегиональных связей города Ставрополя»</v>
      </c>
      <c r="K307" s="5" t="str">
        <f t="shared" si="17"/>
        <v>12 2 00 00000</v>
      </c>
      <c r="M307" s="12" t="s">
        <v>723</v>
      </c>
      <c r="N307" s="7" t="b">
        <f t="shared" si="16"/>
        <v>1</v>
      </c>
    </row>
    <row r="308" spans="1:15" ht="37.5">
      <c r="A308" s="209"/>
      <c r="B308" s="209"/>
      <c r="C308" s="210"/>
      <c r="D308" s="211"/>
      <c r="E308" s="212"/>
      <c r="F308" s="172" t="s">
        <v>703</v>
      </c>
      <c r="G308" s="172" t="s">
        <v>94</v>
      </c>
      <c r="H308" s="172" t="s">
        <v>7</v>
      </c>
      <c r="I308" s="172" t="s">
        <v>13</v>
      </c>
      <c r="J308" s="213" t="s">
        <v>1594</v>
      </c>
      <c r="K308" s="5" t="str">
        <f t="shared" si="17"/>
        <v>12 2 01 00000</v>
      </c>
      <c r="M308" s="12"/>
      <c r="N308" s="7" t="b">
        <f t="shared" si="16"/>
        <v>0</v>
      </c>
    </row>
    <row r="309" spans="1:15" ht="37.5">
      <c r="A309" s="69">
        <v>12</v>
      </c>
      <c r="B309" s="69">
        <v>2</v>
      </c>
      <c r="C309" s="69">
        <v>2064</v>
      </c>
      <c r="D309" s="69" t="s">
        <v>724</v>
      </c>
      <c r="E309" s="77" t="s">
        <v>725</v>
      </c>
      <c r="F309" s="15" t="s">
        <v>703</v>
      </c>
      <c r="G309" s="15" t="s">
        <v>94</v>
      </c>
      <c r="H309" s="15" t="s">
        <v>7</v>
      </c>
      <c r="I309" s="15" t="s">
        <v>726</v>
      </c>
      <c r="J309" s="179" t="s">
        <v>725</v>
      </c>
      <c r="K309" s="5" t="str">
        <f t="shared" si="17"/>
        <v>12 2 01 20640</v>
      </c>
      <c r="M309" s="12"/>
      <c r="N309" s="7" t="b">
        <f t="shared" si="16"/>
        <v>0</v>
      </c>
    </row>
    <row r="310" spans="1:15" ht="37.5">
      <c r="A310" s="209"/>
      <c r="B310" s="209"/>
      <c r="C310" s="210"/>
      <c r="D310" s="211"/>
      <c r="E310" s="212"/>
      <c r="F310" s="172" t="s">
        <v>703</v>
      </c>
      <c r="G310" s="172" t="s">
        <v>94</v>
      </c>
      <c r="H310" s="172" t="s">
        <v>37</v>
      </c>
      <c r="I310" s="172" t="s">
        <v>13</v>
      </c>
      <c r="J310" s="213" t="str">
        <f>VLOOKUP(K310,'цср уточн 2016'!$A$1:$B$549,2,0)</f>
        <v>Основное мероприятие «Повышение туристской привлекательности города Ставрополя»</v>
      </c>
      <c r="K310" s="5" t="str">
        <f t="shared" si="17"/>
        <v>12 2 02 00000</v>
      </c>
      <c r="M310" s="45" t="s">
        <v>727</v>
      </c>
      <c r="N310" s="7" t="b">
        <f t="shared" si="16"/>
        <v>1</v>
      </c>
    </row>
    <row r="311" spans="1:15" ht="37.5">
      <c r="A311" s="69">
        <v>12</v>
      </c>
      <c r="B311" s="69">
        <v>2</v>
      </c>
      <c r="C311" s="69">
        <v>2064</v>
      </c>
      <c r="D311" s="69" t="s">
        <v>724</v>
      </c>
      <c r="E311" s="77" t="s">
        <v>725</v>
      </c>
      <c r="F311" s="15" t="s">
        <v>703</v>
      </c>
      <c r="G311" s="15" t="s">
        <v>94</v>
      </c>
      <c r="H311" s="15" t="s">
        <v>37</v>
      </c>
      <c r="I311" s="15" t="s">
        <v>726</v>
      </c>
      <c r="J311" s="179" t="str">
        <f>VLOOKUP(K311,'цср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K311" s="5" t="str">
        <f t="shared" si="17"/>
        <v>12 2 02 20640</v>
      </c>
      <c r="M311" s="45" t="s">
        <v>728</v>
      </c>
      <c r="N311" s="7" t="b">
        <f t="shared" si="16"/>
        <v>1</v>
      </c>
      <c r="O311" s="57"/>
    </row>
    <row r="312" spans="1:15" ht="39" customHeight="1">
      <c r="A312" s="209"/>
      <c r="B312" s="209"/>
      <c r="C312" s="210"/>
      <c r="D312" s="211"/>
      <c r="E312" s="212"/>
      <c r="F312" s="172" t="s">
        <v>703</v>
      </c>
      <c r="G312" s="172" t="s">
        <v>94</v>
      </c>
      <c r="H312" s="172" t="s">
        <v>48</v>
      </c>
      <c r="I312" s="172" t="s">
        <v>13</v>
      </c>
      <c r="J312" s="213" t="str">
        <f>VLOOKUP(K312,'цср уточн 2016'!$A$1:$B$549,2,0)</f>
        <v>Основное мероприятие «Развитие международного и межрегионального сотрудничества города Ставрополя»</v>
      </c>
      <c r="K312" s="5" t="str">
        <f t="shared" si="17"/>
        <v>12 2 03 00000</v>
      </c>
      <c r="M312" s="45" t="s">
        <v>729</v>
      </c>
      <c r="N312" s="7" t="b">
        <f t="shared" si="16"/>
        <v>1</v>
      </c>
    </row>
    <row r="313" spans="1:15" ht="68.25" customHeight="1">
      <c r="A313" s="69" t="s">
        <v>703</v>
      </c>
      <c r="B313" s="69" t="s">
        <v>94</v>
      </c>
      <c r="C313" s="69" t="s">
        <v>730</v>
      </c>
      <c r="D313" s="69" t="s">
        <v>731</v>
      </c>
      <c r="E313" s="77" t="s">
        <v>732</v>
      </c>
      <c r="F313" s="15" t="s">
        <v>703</v>
      </c>
      <c r="G313" s="15" t="s">
        <v>94</v>
      </c>
      <c r="H313" s="15" t="s">
        <v>48</v>
      </c>
      <c r="I313" s="15" t="s">
        <v>733</v>
      </c>
      <c r="J313" s="179" t="str">
        <f>VLOOKUP(K313,'цср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K313" s="5" t="str">
        <f t="shared" si="17"/>
        <v>12 2 03 20040</v>
      </c>
      <c r="M313" s="45" t="s">
        <v>734</v>
      </c>
      <c r="N313" s="7" t="b">
        <f t="shared" si="16"/>
        <v>1</v>
      </c>
    </row>
    <row r="314" spans="1:15" ht="78" customHeight="1">
      <c r="A314" s="69">
        <v>12</v>
      </c>
      <c r="B314" s="69">
        <v>2</v>
      </c>
      <c r="C314" s="69">
        <v>2009</v>
      </c>
      <c r="D314" s="69" t="s">
        <v>735</v>
      </c>
      <c r="E314" s="77" t="s">
        <v>736</v>
      </c>
      <c r="F314" s="15" t="s">
        <v>703</v>
      </c>
      <c r="G314" s="15" t="s">
        <v>94</v>
      </c>
      <c r="H314" s="15" t="s">
        <v>48</v>
      </c>
      <c r="I314" s="15" t="s">
        <v>737</v>
      </c>
      <c r="J314" s="179" t="str">
        <f>VLOOKUP(K314,'цср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K314" s="5" t="str">
        <f t="shared" si="17"/>
        <v>12 2 03 20090</v>
      </c>
      <c r="M314" s="45" t="s">
        <v>738</v>
      </c>
      <c r="N314" s="7" t="b">
        <f t="shared" si="16"/>
        <v>1</v>
      </c>
    </row>
    <row r="315" spans="1:15" ht="37.5">
      <c r="A315" s="81" t="s">
        <v>703</v>
      </c>
      <c r="B315" s="81" t="s">
        <v>316</v>
      </c>
      <c r="C315" s="82" t="s">
        <v>9</v>
      </c>
      <c r="D315" s="83" t="s">
        <v>739</v>
      </c>
      <c r="E315" s="96" t="s">
        <v>740</v>
      </c>
      <c r="F315" s="25" t="s">
        <v>703</v>
      </c>
      <c r="G315" s="25" t="s">
        <v>316</v>
      </c>
      <c r="H315" s="25" t="s">
        <v>12</v>
      </c>
      <c r="I315" s="25" t="s">
        <v>13</v>
      </c>
      <c r="J315" s="183" t="str">
        <f>VLOOKUP(K315,'цср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K315" s="5" t="str">
        <f t="shared" si="17"/>
        <v>12 3 00 00000</v>
      </c>
      <c r="M315" s="12" t="s">
        <v>741</v>
      </c>
      <c r="N315" s="7" t="b">
        <f t="shared" si="16"/>
        <v>1</v>
      </c>
    </row>
    <row r="316" spans="1:15" s="57" customFormat="1" ht="78" customHeight="1">
      <c r="A316" s="209"/>
      <c r="B316" s="209"/>
      <c r="C316" s="210"/>
      <c r="D316" s="211"/>
      <c r="E316" s="212"/>
      <c r="F316" s="172" t="s">
        <v>703</v>
      </c>
      <c r="G316" s="172" t="s">
        <v>316</v>
      </c>
      <c r="H316" s="172" t="s">
        <v>7</v>
      </c>
      <c r="I316" s="172" t="s">
        <v>13</v>
      </c>
      <c r="J316" s="213" t="str">
        <f>VLOOKUP(K316,'цср уточн 2016'!$A$1:$B$549,2,0)</f>
        <v>Основное мероприятие «Повышение инвестиционной привлекательности города Ставрополя»</v>
      </c>
      <c r="K316" s="5" t="str">
        <f t="shared" si="17"/>
        <v>12 3 01 00000</v>
      </c>
      <c r="L316" s="6"/>
      <c r="M316" s="45" t="s">
        <v>742</v>
      </c>
      <c r="N316" s="7" t="b">
        <f t="shared" ref="N316:N379" si="18">K316=M316</f>
        <v>1</v>
      </c>
      <c r="O316" s="6"/>
    </row>
    <row r="317" spans="1:15" ht="37.5">
      <c r="A317" s="69">
        <v>12</v>
      </c>
      <c r="B317" s="69">
        <v>3</v>
      </c>
      <c r="C317" s="69">
        <v>2065</v>
      </c>
      <c r="D317" s="69" t="s">
        <v>743</v>
      </c>
      <c r="E317" s="77" t="s">
        <v>744</v>
      </c>
      <c r="F317" s="15" t="s">
        <v>703</v>
      </c>
      <c r="G317" s="15" t="s">
        <v>316</v>
      </c>
      <c r="H317" s="15" t="s">
        <v>7</v>
      </c>
      <c r="I317" s="15" t="s">
        <v>745</v>
      </c>
      <c r="J317" s="179" t="str">
        <f>VLOOKUP(K317,'цср уточн 2016'!$A$1:$B$549,2,0)</f>
        <v>Расходы на повышение инвестиционной привлекательности города Ставрополя</v>
      </c>
      <c r="K317" s="5" t="str">
        <f t="shared" si="17"/>
        <v>12 3 01 20650</v>
      </c>
      <c r="M317" s="45" t="s">
        <v>747</v>
      </c>
      <c r="N317" s="7" t="b">
        <f t="shared" si="18"/>
        <v>1</v>
      </c>
    </row>
    <row r="318" spans="1:15" ht="56.25">
      <c r="A318" s="209"/>
      <c r="B318" s="209"/>
      <c r="C318" s="210"/>
      <c r="D318" s="211"/>
      <c r="E318" s="212"/>
      <c r="F318" s="172" t="s">
        <v>703</v>
      </c>
      <c r="G318" s="172" t="s">
        <v>316</v>
      </c>
      <c r="H318" s="172" t="s">
        <v>37</v>
      </c>
      <c r="I318" s="172" t="s">
        <v>13</v>
      </c>
      <c r="J318" s="213" t="str">
        <f>VLOOKUP(K318,'цср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K318" s="5" t="str">
        <f t="shared" si="17"/>
        <v>12 3 02 00000</v>
      </c>
      <c r="M318" s="45" t="s">
        <v>749</v>
      </c>
      <c r="N318" s="7" t="b">
        <f t="shared" si="18"/>
        <v>1</v>
      </c>
      <c r="O318" s="32"/>
    </row>
    <row r="319" spans="1:15" ht="38.25" customHeight="1">
      <c r="A319" s="69">
        <v>12</v>
      </c>
      <c r="B319" s="69">
        <v>3</v>
      </c>
      <c r="C319" s="69">
        <v>2065</v>
      </c>
      <c r="D319" s="69" t="s">
        <v>743</v>
      </c>
      <c r="E319" s="77" t="s">
        <v>744</v>
      </c>
      <c r="F319" s="15" t="s">
        <v>703</v>
      </c>
      <c r="G319" s="15" t="s">
        <v>316</v>
      </c>
      <c r="H319" s="15" t="s">
        <v>37</v>
      </c>
      <c r="I319" s="15" t="s">
        <v>745</v>
      </c>
      <c r="J319" s="179" t="str">
        <f>VLOOKUP(K319,'цср уточн 2016'!$A$1:$B$549,2,0)</f>
        <v>Расходы на повышение инвестиционной привлекательности города Ставрополя</v>
      </c>
      <c r="K319" s="5" t="str">
        <f t="shared" si="17"/>
        <v>12 3 02 20650</v>
      </c>
      <c r="M319" s="45" t="s">
        <v>750</v>
      </c>
      <c r="N319" s="7" t="b">
        <f t="shared" si="18"/>
        <v>1</v>
      </c>
    </row>
    <row r="320" spans="1:15" ht="67.5">
      <c r="A320" s="78" t="s">
        <v>751</v>
      </c>
      <c r="B320" s="78" t="s">
        <v>8</v>
      </c>
      <c r="C320" s="79" t="s">
        <v>9</v>
      </c>
      <c r="D320" s="80" t="s">
        <v>752</v>
      </c>
      <c r="E320" s="95" t="s">
        <v>753</v>
      </c>
      <c r="F320" s="9" t="s">
        <v>751</v>
      </c>
      <c r="G320" s="9" t="s">
        <v>8</v>
      </c>
      <c r="H320" s="9" t="s">
        <v>12</v>
      </c>
      <c r="I320" s="9" t="s">
        <v>13</v>
      </c>
      <c r="J320" s="149" t="str">
        <f>VLOOKUP(K320,'цср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K320" s="5" t="str">
        <f t="shared" si="17"/>
        <v>13 0 00 00000</v>
      </c>
      <c r="M320" s="11" t="s">
        <v>755</v>
      </c>
      <c r="N320" s="7" t="b">
        <f t="shared" si="18"/>
        <v>1</v>
      </c>
      <c r="O320" s="32"/>
    </row>
    <row r="321" spans="1:15" ht="37.5">
      <c r="A321" s="81" t="s">
        <v>751</v>
      </c>
      <c r="B321" s="81" t="s">
        <v>15</v>
      </c>
      <c r="C321" s="82" t="s">
        <v>9</v>
      </c>
      <c r="D321" s="83" t="s">
        <v>756</v>
      </c>
      <c r="E321" s="175" t="s">
        <v>757</v>
      </c>
      <c r="F321" s="25" t="s">
        <v>751</v>
      </c>
      <c r="G321" s="25" t="s">
        <v>15</v>
      </c>
      <c r="H321" s="25" t="s">
        <v>12</v>
      </c>
      <c r="I321" s="25" t="s">
        <v>13</v>
      </c>
      <c r="J321" s="245" t="str">
        <f>VLOOKUP(K321,'цср уточн 2016'!$A$1:$B$549,2,0)</f>
        <v>Подпрограмма «Развитие муниципальной службы в городе Ставрополе на 2014 - 2018 годы»</v>
      </c>
      <c r="K321" s="5" t="str">
        <f t="shared" si="17"/>
        <v>13 1 00 00000</v>
      </c>
      <c r="M321" s="12" t="s">
        <v>758</v>
      </c>
      <c r="N321" s="7" t="b">
        <f t="shared" si="18"/>
        <v>1</v>
      </c>
    </row>
    <row r="322" spans="1:15" ht="57" thickBot="1">
      <c r="A322" s="209"/>
      <c r="B322" s="209"/>
      <c r="C322" s="210"/>
      <c r="D322" s="211"/>
      <c r="E322" s="212"/>
      <c r="F322" s="172" t="s">
        <v>751</v>
      </c>
      <c r="G322" s="172" t="s">
        <v>15</v>
      </c>
      <c r="H322" s="172" t="s">
        <v>7</v>
      </c>
      <c r="I322" s="172" t="s">
        <v>13</v>
      </c>
      <c r="J322" s="214" t="str">
        <f>VLOOKUP(K322,'цср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K322" s="5" t="str">
        <f t="shared" si="17"/>
        <v>13 1 01 00000</v>
      </c>
      <c r="M322" s="45" t="s">
        <v>759</v>
      </c>
      <c r="N322" s="7" t="b">
        <f t="shared" si="18"/>
        <v>1</v>
      </c>
      <c r="O322" s="32"/>
    </row>
    <row r="323" spans="1:15" s="32" customFormat="1" ht="57" thickBot="1">
      <c r="A323" s="69" t="s">
        <v>751</v>
      </c>
      <c r="B323" s="69" t="s">
        <v>15</v>
      </c>
      <c r="C323" s="70">
        <v>2045</v>
      </c>
      <c r="D323" s="71" t="s">
        <v>760</v>
      </c>
      <c r="E323" s="88" t="s">
        <v>761</v>
      </c>
      <c r="F323" s="15" t="s">
        <v>751</v>
      </c>
      <c r="G323" s="15" t="s">
        <v>15</v>
      </c>
      <c r="H323" s="15" t="s">
        <v>7</v>
      </c>
      <c r="I323" s="15" t="s">
        <v>762</v>
      </c>
      <c r="J323" s="246" t="str">
        <f>VLOOKUP(K323,'цср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K323" s="5" t="str">
        <f t="shared" si="17"/>
        <v>13 1 01 20450</v>
      </c>
      <c r="L323" s="6"/>
      <c r="M323" s="45" t="s">
        <v>763</v>
      </c>
      <c r="N323" s="7" t="b">
        <f t="shared" si="18"/>
        <v>1</v>
      </c>
      <c r="O323" s="27"/>
    </row>
    <row r="324" spans="1:15" ht="37.5">
      <c r="A324" s="81" t="s">
        <v>751</v>
      </c>
      <c r="B324" s="81" t="s">
        <v>94</v>
      </c>
      <c r="C324" s="82" t="s">
        <v>9</v>
      </c>
      <c r="D324" s="83" t="s">
        <v>764</v>
      </c>
      <c r="E324" s="96" t="s">
        <v>765</v>
      </c>
      <c r="F324" s="25" t="s">
        <v>751</v>
      </c>
      <c r="G324" s="25" t="s">
        <v>94</v>
      </c>
      <c r="H324" s="25" t="s">
        <v>12</v>
      </c>
      <c r="I324" s="25" t="s">
        <v>13</v>
      </c>
      <c r="J324" s="236" t="str">
        <f>VLOOKUP(K324,'цср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K324" s="5" t="str">
        <f t="shared" si="17"/>
        <v>13 2 00 00000</v>
      </c>
      <c r="M324" s="12" t="s">
        <v>766</v>
      </c>
      <c r="N324" s="7" t="b">
        <f t="shared" si="18"/>
        <v>1</v>
      </c>
    </row>
    <row r="325" spans="1:15" s="32" customFormat="1" ht="131.25">
      <c r="A325" s="209"/>
      <c r="B325" s="209"/>
      <c r="C325" s="210"/>
      <c r="D325" s="211"/>
      <c r="E325" s="212"/>
      <c r="F325" s="172" t="s">
        <v>751</v>
      </c>
      <c r="G325" s="172" t="s">
        <v>94</v>
      </c>
      <c r="H325" s="172" t="s">
        <v>7</v>
      </c>
      <c r="I325" s="172" t="s">
        <v>13</v>
      </c>
      <c r="J325" s="214" t="str">
        <f>VLOOKUP(K325,'цср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K325" s="5" t="str">
        <f t="shared" si="17"/>
        <v>13 2 01 00000</v>
      </c>
      <c r="L325" s="6"/>
      <c r="M325" s="45" t="s">
        <v>767</v>
      </c>
      <c r="N325" s="7" t="b">
        <f t="shared" si="18"/>
        <v>1</v>
      </c>
    </row>
    <row r="326" spans="1:15" ht="56.25">
      <c r="A326" s="69" t="s">
        <v>751</v>
      </c>
      <c r="B326" s="69" t="s">
        <v>94</v>
      </c>
      <c r="C326" s="70">
        <v>2062</v>
      </c>
      <c r="D326" s="71" t="s">
        <v>768</v>
      </c>
      <c r="E326" s="88" t="s">
        <v>769</v>
      </c>
      <c r="F326" s="15" t="s">
        <v>751</v>
      </c>
      <c r="G326" s="15" t="s">
        <v>94</v>
      </c>
      <c r="H326" s="15" t="s">
        <v>7</v>
      </c>
      <c r="I326" s="15" t="s">
        <v>770</v>
      </c>
      <c r="J326" s="246" t="str">
        <f>VLOOKUP(K326,'цср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K326" s="5" t="str">
        <f t="shared" si="17"/>
        <v>13 2 01 20620</v>
      </c>
      <c r="M326" s="45" t="s">
        <v>771</v>
      </c>
      <c r="N326" s="7" t="b">
        <f t="shared" si="18"/>
        <v>1</v>
      </c>
    </row>
    <row r="327" spans="1:15" s="32" customFormat="1" ht="38.25" thickBot="1">
      <c r="A327" s="209"/>
      <c r="B327" s="209"/>
      <c r="C327" s="210"/>
      <c r="D327" s="211"/>
      <c r="E327" s="212"/>
      <c r="F327" s="172" t="s">
        <v>751</v>
      </c>
      <c r="G327" s="172" t="s">
        <v>94</v>
      </c>
      <c r="H327" s="172" t="s">
        <v>37</v>
      </c>
      <c r="I327" s="172" t="s">
        <v>13</v>
      </c>
      <c r="J327" s="214" t="str">
        <f>VLOOKUP(K327,'цср уточн 2016'!$A$1:$B$549,2,0)</f>
        <v>Основное мероприятие «Профилактика коррупции, антикоррупционное просвещение и пропаганда»</v>
      </c>
      <c r="K327" s="5" t="str">
        <f t="shared" si="17"/>
        <v>13 2 02 00000</v>
      </c>
      <c r="L327" s="6"/>
      <c r="M327" s="45" t="s">
        <v>772</v>
      </c>
      <c r="N327" s="7" t="b">
        <f t="shared" si="18"/>
        <v>1</v>
      </c>
    </row>
    <row r="328" spans="1:15" s="27" customFormat="1" ht="57" thickBot="1">
      <c r="A328" s="69" t="s">
        <v>751</v>
      </c>
      <c r="B328" s="69" t="s">
        <v>94</v>
      </c>
      <c r="C328" s="70">
        <v>2062</v>
      </c>
      <c r="D328" s="71" t="s">
        <v>768</v>
      </c>
      <c r="E328" s="88" t="s">
        <v>769</v>
      </c>
      <c r="F328" s="15" t="s">
        <v>751</v>
      </c>
      <c r="G328" s="15" t="s">
        <v>94</v>
      </c>
      <c r="H328" s="15" t="s">
        <v>37</v>
      </c>
      <c r="I328" s="15" t="s">
        <v>770</v>
      </c>
      <c r="J328" s="246" t="str">
        <f>VLOOKUP(K328,'цср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K328" s="5" t="str">
        <f t="shared" ref="K328:K391" si="19">CONCATENATE(F328," ",G328," ",H328," ",I328)</f>
        <v>13 2 02 20620</v>
      </c>
      <c r="L328" s="6"/>
      <c r="M328" s="45" t="s">
        <v>773</v>
      </c>
      <c r="N328" s="7" t="b">
        <f t="shared" si="18"/>
        <v>1</v>
      </c>
      <c r="O328" s="6"/>
    </row>
    <row r="329" spans="1:15" ht="90">
      <c r="A329" s="160">
        <v>14</v>
      </c>
      <c r="B329" s="160" t="s">
        <v>8</v>
      </c>
      <c r="C329" s="161" t="s">
        <v>9</v>
      </c>
      <c r="D329" s="160" t="s">
        <v>774</v>
      </c>
      <c r="E329" s="163" t="s">
        <v>775</v>
      </c>
      <c r="F329" s="228" t="s">
        <v>776</v>
      </c>
      <c r="G329" s="228" t="s">
        <v>8</v>
      </c>
      <c r="H329" s="228" t="s">
        <v>12</v>
      </c>
      <c r="I329" s="228" t="s">
        <v>13</v>
      </c>
      <c r="J329" s="247" t="str">
        <f>VLOOKUP(K329,'цср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K329" s="5" t="str">
        <f t="shared" si="19"/>
        <v>14 0 00 00000</v>
      </c>
      <c r="M329" s="11" t="s">
        <v>777</v>
      </c>
      <c r="N329" s="7" t="b">
        <f t="shared" si="18"/>
        <v>1</v>
      </c>
      <c r="O329" s="32"/>
    </row>
    <row r="330" spans="1:15" s="32" customFormat="1" ht="37.5">
      <c r="A330" s="164">
        <v>14</v>
      </c>
      <c r="B330" s="164" t="s">
        <v>15</v>
      </c>
      <c r="C330" s="165" t="s">
        <v>9</v>
      </c>
      <c r="D330" s="164" t="s">
        <v>778</v>
      </c>
      <c r="E330" s="167" t="s">
        <v>779</v>
      </c>
      <c r="F330" s="229" t="s">
        <v>776</v>
      </c>
      <c r="G330" s="229" t="s">
        <v>15</v>
      </c>
      <c r="H330" s="229" t="s">
        <v>12</v>
      </c>
      <c r="I330" s="229" t="s">
        <v>13</v>
      </c>
      <c r="J330" s="248" t="str">
        <f>VLOOKUP(K330,'цср уточн 2016'!$A$1:$B$549,2,0)</f>
        <v>Подпрограмма «Развитие информационного общества в городе Ставрополе»</v>
      </c>
      <c r="K330" s="5" t="str">
        <f t="shared" si="19"/>
        <v>14 1 00 00000</v>
      </c>
      <c r="L330" s="6"/>
      <c r="M330" s="12" t="s">
        <v>780</v>
      </c>
      <c r="N330" s="7" t="b">
        <f t="shared" si="18"/>
        <v>1</v>
      </c>
      <c r="O330" s="6"/>
    </row>
    <row r="331" spans="1:15" ht="38.25" thickBot="1">
      <c r="A331" s="209"/>
      <c r="B331" s="209"/>
      <c r="C331" s="210"/>
      <c r="D331" s="211"/>
      <c r="E331" s="212"/>
      <c r="F331" s="230" t="s">
        <v>776</v>
      </c>
      <c r="G331" s="230" t="s">
        <v>15</v>
      </c>
      <c r="H331" s="230" t="s">
        <v>7</v>
      </c>
      <c r="I331" s="230" t="s">
        <v>13</v>
      </c>
      <c r="J331" s="213" t="str">
        <f>VLOOKUP(K331,'цср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K331" s="5" t="str">
        <f t="shared" si="19"/>
        <v>14 1 01 00000</v>
      </c>
      <c r="M331" s="45" t="s">
        <v>781</v>
      </c>
      <c r="N331" s="7" t="b">
        <f t="shared" si="18"/>
        <v>1</v>
      </c>
      <c r="O331" s="32"/>
    </row>
    <row r="332" spans="1:15" s="32" customFormat="1" ht="38.25" thickBot="1">
      <c r="A332" s="84">
        <v>14</v>
      </c>
      <c r="B332" s="84">
        <v>1</v>
      </c>
      <c r="C332" s="84">
        <v>2063</v>
      </c>
      <c r="D332" s="84" t="s">
        <v>782</v>
      </c>
      <c r="E332" s="88" t="s">
        <v>783</v>
      </c>
      <c r="F332" s="28" t="s">
        <v>776</v>
      </c>
      <c r="G332" s="28" t="s">
        <v>15</v>
      </c>
      <c r="H332" s="28" t="s">
        <v>7</v>
      </c>
      <c r="I332" s="28" t="s">
        <v>784</v>
      </c>
      <c r="J332" s="152" t="str">
        <f>VLOOKUP(K332,'цср уточн 2016'!$A$1:$B$549,2,0)</f>
        <v>Расходы на развитие и обеспечение функционирования информационного общества в городе Ставрополе</v>
      </c>
      <c r="K332" s="5" t="str">
        <f t="shared" si="19"/>
        <v>14 1 01 20630</v>
      </c>
      <c r="L332" s="6"/>
      <c r="M332" s="45" t="s">
        <v>785</v>
      </c>
      <c r="N332" s="7" t="b">
        <f t="shared" si="18"/>
        <v>1</v>
      </c>
      <c r="O332" s="27"/>
    </row>
    <row r="333" spans="1:15" ht="56.25">
      <c r="A333" s="209"/>
      <c r="B333" s="209"/>
      <c r="C333" s="210"/>
      <c r="D333" s="211"/>
      <c r="E333" s="212"/>
      <c r="F333" s="230" t="s">
        <v>776</v>
      </c>
      <c r="G333" s="230" t="s">
        <v>15</v>
      </c>
      <c r="H333" s="230" t="s">
        <v>37</v>
      </c>
      <c r="I333" s="230" t="s">
        <v>13</v>
      </c>
      <c r="J333" s="213" t="str">
        <f>VLOOKUP(K333,'цср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K333" s="5" t="str">
        <f t="shared" si="19"/>
        <v>14 1 02 00000</v>
      </c>
      <c r="M333" s="45" t="s">
        <v>786</v>
      </c>
      <c r="N333" s="7" t="b">
        <f t="shared" si="18"/>
        <v>1</v>
      </c>
    </row>
    <row r="334" spans="1:15" s="32" customFormat="1" ht="37.5">
      <c r="A334" s="84">
        <v>14</v>
      </c>
      <c r="B334" s="84">
        <v>1</v>
      </c>
      <c r="C334" s="84">
        <v>2063</v>
      </c>
      <c r="D334" s="84" t="s">
        <v>782</v>
      </c>
      <c r="E334" s="88" t="s">
        <v>783</v>
      </c>
      <c r="F334" s="231" t="s">
        <v>776</v>
      </c>
      <c r="G334" s="231" t="s">
        <v>15</v>
      </c>
      <c r="H334" s="231" t="s">
        <v>37</v>
      </c>
      <c r="I334" s="231" t="s">
        <v>784</v>
      </c>
      <c r="J334" s="152" t="str">
        <f>VLOOKUP(K334,'цср уточн 2016'!$A$1:$B$549,2,0)</f>
        <v>Расходы на развитие и обеспечение функционирования информационного общества в городе Ставрополе</v>
      </c>
      <c r="K334" s="5" t="str">
        <f t="shared" si="19"/>
        <v>14 1 02 20630</v>
      </c>
      <c r="M334" s="45" t="s">
        <v>787</v>
      </c>
      <c r="N334" s="7" t="b">
        <f t="shared" si="18"/>
        <v>1</v>
      </c>
    </row>
    <row r="335" spans="1:15" ht="56.25">
      <c r="A335" s="209"/>
      <c r="B335" s="209"/>
      <c r="C335" s="210"/>
      <c r="D335" s="211"/>
      <c r="E335" s="212"/>
      <c r="F335" s="230" t="s">
        <v>776</v>
      </c>
      <c r="G335" s="230" t="s">
        <v>15</v>
      </c>
      <c r="H335" s="230" t="s">
        <v>48</v>
      </c>
      <c r="I335" s="230" t="s">
        <v>13</v>
      </c>
      <c r="J335" s="213" t="str">
        <f>VLOOKUP(K335,'цср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K335" s="5" t="str">
        <f t="shared" si="19"/>
        <v>14 1 03 00000</v>
      </c>
      <c r="M335" s="45" t="s">
        <v>788</v>
      </c>
      <c r="N335" s="7" t="b">
        <f t="shared" si="18"/>
        <v>1</v>
      </c>
    </row>
    <row r="336" spans="1:15" s="32" customFormat="1" ht="38.25" thickBot="1">
      <c r="A336" s="84">
        <v>14</v>
      </c>
      <c r="B336" s="84">
        <v>1</v>
      </c>
      <c r="C336" s="84">
        <v>2008</v>
      </c>
      <c r="D336" s="84" t="s">
        <v>789</v>
      </c>
      <c r="E336" s="88" t="s">
        <v>790</v>
      </c>
      <c r="F336" s="231" t="s">
        <v>776</v>
      </c>
      <c r="G336" s="231" t="s">
        <v>15</v>
      </c>
      <c r="H336" s="231" t="s">
        <v>48</v>
      </c>
      <c r="I336" s="231" t="s">
        <v>791</v>
      </c>
      <c r="J336" s="152" t="str">
        <f>VLOOKUP(K336,'цср уточн 2016'!$A$1:$B$549,2,0)</f>
        <v>Расходы на оказание информационных услуг средствами массовой информации</v>
      </c>
      <c r="K336" s="5" t="str">
        <f t="shared" si="19"/>
        <v>14 1 03 20080</v>
      </c>
      <c r="M336" s="45" t="s">
        <v>792</v>
      </c>
      <c r="N336" s="7" t="b">
        <f t="shared" si="18"/>
        <v>1</v>
      </c>
      <c r="O336" s="6"/>
    </row>
    <row r="337" spans="1:15" s="27" customFormat="1" ht="38.25" thickBot="1">
      <c r="A337" s="209"/>
      <c r="B337" s="209"/>
      <c r="C337" s="210"/>
      <c r="D337" s="211"/>
      <c r="E337" s="212"/>
      <c r="F337" s="230" t="s">
        <v>776</v>
      </c>
      <c r="G337" s="230" t="s">
        <v>15</v>
      </c>
      <c r="H337" s="230" t="s">
        <v>53</v>
      </c>
      <c r="I337" s="230" t="s">
        <v>13</v>
      </c>
      <c r="J337" s="213" t="str">
        <f>VLOOKUP(K337,'цср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K337" s="5" t="str">
        <f t="shared" si="19"/>
        <v>14 1 04 00000</v>
      </c>
      <c r="L337" s="6"/>
      <c r="M337" s="45" t="s">
        <v>793</v>
      </c>
      <c r="N337" s="7" t="b">
        <f t="shared" si="18"/>
        <v>1</v>
      </c>
      <c r="O337" s="6"/>
    </row>
    <row r="338" spans="1:15" ht="38.25" thickBot="1">
      <c r="A338" s="84">
        <v>14</v>
      </c>
      <c r="B338" s="84">
        <v>1</v>
      </c>
      <c r="C338" s="84">
        <v>6003</v>
      </c>
      <c r="D338" s="84" t="s">
        <v>794</v>
      </c>
      <c r="E338" s="88" t="s">
        <v>795</v>
      </c>
      <c r="F338" s="231" t="s">
        <v>776</v>
      </c>
      <c r="G338" s="231" t="s">
        <v>15</v>
      </c>
      <c r="H338" s="231" t="s">
        <v>53</v>
      </c>
      <c r="I338" s="231" t="s">
        <v>796</v>
      </c>
      <c r="J338" s="152" t="str">
        <f>VLOOKUP(K338,'цср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K338" s="5" t="str">
        <f t="shared" si="19"/>
        <v>14 1 04 60030</v>
      </c>
      <c r="L338" s="32"/>
      <c r="M338" s="45" t="s">
        <v>797</v>
      </c>
      <c r="N338" s="7" t="b">
        <f t="shared" si="18"/>
        <v>1</v>
      </c>
    </row>
    <row r="339" spans="1:15" s="32" customFormat="1" ht="57" thickBot="1">
      <c r="A339" s="164">
        <v>14</v>
      </c>
      <c r="B339" s="164">
        <v>2</v>
      </c>
      <c r="C339" s="165" t="s">
        <v>9</v>
      </c>
      <c r="D339" s="164" t="s">
        <v>798</v>
      </c>
      <c r="E339" s="167" t="s">
        <v>799</v>
      </c>
      <c r="F339" s="229" t="s">
        <v>776</v>
      </c>
      <c r="G339" s="229" t="s">
        <v>94</v>
      </c>
      <c r="H339" s="229" t="s">
        <v>12</v>
      </c>
      <c r="I339" s="229" t="s">
        <v>13</v>
      </c>
      <c r="J339" s="248" t="str">
        <f>VLOOKUP(K339,'цср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K339" s="5" t="str">
        <f t="shared" si="19"/>
        <v>14 2 00 00000</v>
      </c>
      <c r="L339" s="27"/>
      <c r="M339" s="12" t="s">
        <v>800</v>
      </c>
      <c r="N339" s="7" t="b">
        <f t="shared" si="18"/>
        <v>1</v>
      </c>
      <c r="O339" s="49"/>
    </row>
    <row r="340" spans="1:15" ht="37.5">
      <c r="A340" s="209"/>
      <c r="B340" s="209"/>
      <c r="C340" s="210"/>
      <c r="D340" s="211"/>
      <c r="E340" s="212"/>
      <c r="F340" s="230" t="s">
        <v>776</v>
      </c>
      <c r="G340" s="230" t="s">
        <v>94</v>
      </c>
      <c r="H340" s="230" t="s">
        <v>7</v>
      </c>
      <c r="I340" s="230" t="s">
        <v>13</v>
      </c>
      <c r="J340" s="213" t="str">
        <f>VLOOKUP(K340,'цср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K340" s="5" t="str">
        <f t="shared" si="19"/>
        <v>14 2 01 00000</v>
      </c>
      <c r="M340" s="45" t="s">
        <v>801</v>
      </c>
      <c r="N340" s="7" t="b">
        <f t="shared" si="18"/>
        <v>1</v>
      </c>
      <c r="O340" s="49"/>
    </row>
    <row r="341" spans="1:15" ht="75">
      <c r="A341" s="84">
        <v>14</v>
      </c>
      <c r="B341" s="84">
        <v>2</v>
      </c>
      <c r="C341" s="84">
        <v>2071</v>
      </c>
      <c r="D341" s="84" t="s">
        <v>802</v>
      </c>
      <c r="E341" s="88" t="s">
        <v>803</v>
      </c>
      <c r="F341" s="231" t="s">
        <v>776</v>
      </c>
      <c r="G341" s="231" t="s">
        <v>94</v>
      </c>
      <c r="H341" s="231" t="s">
        <v>7</v>
      </c>
      <c r="I341" s="231" t="s">
        <v>804</v>
      </c>
      <c r="J341" s="152" t="str">
        <f>VLOOKUP(K341,'цср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K341" s="5" t="str">
        <f t="shared" si="19"/>
        <v>14 2 01 20710</v>
      </c>
      <c r="L341" s="32"/>
      <c r="M341" s="45" t="s">
        <v>805</v>
      </c>
      <c r="N341" s="7" t="b">
        <f t="shared" si="18"/>
        <v>1</v>
      </c>
      <c r="O341" s="49"/>
    </row>
    <row r="342" spans="1:15" ht="75">
      <c r="A342" s="209"/>
      <c r="B342" s="209"/>
      <c r="C342" s="210"/>
      <c r="D342" s="211"/>
      <c r="E342" s="212"/>
      <c r="F342" s="230" t="s">
        <v>776</v>
      </c>
      <c r="G342" s="230" t="s">
        <v>94</v>
      </c>
      <c r="H342" s="230" t="s">
        <v>37</v>
      </c>
      <c r="I342" s="230" t="s">
        <v>13</v>
      </c>
      <c r="J342" s="213" t="str">
        <f>VLOOKUP(K342,'цср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K342" s="5" t="str">
        <f t="shared" si="19"/>
        <v>14 2 02 00000</v>
      </c>
      <c r="M342" s="45" t="s">
        <v>806</v>
      </c>
      <c r="N342" s="7" t="b">
        <f t="shared" si="18"/>
        <v>1</v>
      </c>
      <c r="O342" s="49"/>
    </row>
    <row r="343" spans="1:15" ht="93.75">
      <c r="A343" s="84">
        <v>14</v>
      </c>
      <c r="B343" s="84">
        <v>2</v>
      </c>
      <c r="C343" s="84">
        <v>2071</v>
      </c>
      <c r="D343" s="84" t="s">
        <v>802</v>
      </c>
      <c r="E343" s="88" t="s">
        <v>807</v>
      </c>
      <c r="F343" s="231" t="s">
        <v>776</v>
      </c>
      <c r="G343" s="231" t="s">
        <v>94</v>
      </c>
      <c r="H343" s="231" t="s">
        <v>37</v>
      </c>
      <c r="I343" s="231" t="s">
        <v>804</v>
      </c>
      <c r="J343" s="152" t="str">
        <f>VLOOKUP(K343,'цср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K343" s="5" t="str">
        <f t="shared" si="19"/>
        <v>14 2 02 20710</v>
      </c>
      <c r="M343" s="45" t="s">
        <v>808</v>
      </c>
      <c r="N343" s="7" t="b">
        <f t="shared" si="18"/>
        <v>1</v>
      </c>
      <c r="O343" s="49"/>
    </row>
    <row r="344" spans="1:15" s="49" customFormat="1" ht="75">
      <c r="A344" s="209"/>
      <c r="B344" s="209"/>
      <c r="C344" s="210"/>
      <c r="D344" s="211"/>
      <c r="E344" s="212"/>
      <c r="F344" s="230" t="s">
        <v>776</v>
      </c>
      <c r="G344" s="230" t="s">
        <v>94</v>
      </c>
      <c r="H344" s="230" t="s">
        <v>48</v>
      </c>
      <c r="I344" s="230" t="s">
        <v>13</v>
      </c>
      <c r="J344" s="213" t="s">
        <v>1595</v>
      </c>
      <c r="K344" s="5" t="str">
        <f t="shared" si="19"/>
        <v>14 2 03 00000</v>
      </c>
      <c r="L344" s="6"/>
      <c r="M344" s="45"/>
      <c r="N344" s="7" t="b">
        <f t="shared" si="18"/>
        <v>0</v>
      </c>
    </row>
    <row r="345" spans="1:15" s="49" customFormat="1" ht="93.75">
      <c r="A345" s="84">
        <v>14</v>
      </c>
      <c r="B345" s="84">
        <v>2</v>
      </c>
      <c r="C345" s="84">
        <v>2071</v>
      </c>
      <c r="D345" s="84" t="s">
        <v>802</v>
      </c>
      <c r="E345" s="88" t="s">
        <v>807</v>
      </c>
      <c r="F345" s="231" t="s">
        <v>776</v>
      </c>
      <c r="G345" s="231" t="s">
        <v>94</v>
      </c>
      <c r="H345" s="231" t="s">
        <v>48</v>
      </c>
      <c r="I345" s="231" t="s">
        <v>804</v>
      </c>
      <c r="J345" s="152" t="s">
        <v>803</v>
      </c>
      <c r="K345" s="5" t="str">
        <f t="shared" si="19"/>
        <v>14 2 03 20710</v>
      </c>
      <c r="L345" s="6"/>
      <c r="M345" s="45"/>
      <c r="N345" s="7" t="b">
        <f t="shared" si="18"/>
        <v>0</v>
      </c>
    </row>
    <row r="346" spans="1:15" s="49" customFormat="1" ht="56.25">
      <c r="A346" s="209"/>
      <c r="B346" s="209"/>
      <c r="C346" s="210"/>
      <c r="D346" s="211"/>
      <c r="E346" s="212"/>
      <c r="F346" s="230" t="s">
        <v>776</v>
      </c>
      <c r="G346" s="230" t="s">
        <v>94</v>
      </c>
      <c r="H346" s="230" t="s">
        <v>53</v>
      </c>
      <c r="I346" s="230" t="s">
        <v>13</v>
      </c>
      <c r="J346" s="213" t="str">
        <f>VLOOKUP(K346,'цср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K346" s="5" t="str">
        <f t="shared" si="19"/>
        <v>14 2 04 00000</v>
      </c>
      <c r="L346" s="6"/>
      <c r="M346" s="45" t="s">
        <v>809</v>
      </c>
      <c r="N346" s="7" t="b">
        <f t="shared" si="18"/>
        <v>1</v>
      </c>
    </row>
    <row r="347" spans="1:15" s="49" customFormat="1" ht="75">
      <c r="A347" s="84">
        <v>14</v>
      </c>
      <c r="B347" s="84">
        <v>2</v>
      </c>
      <c r="C347" s="84">
        <v>1151</v>
      </c>
      <c r="D347" s="84" t="s">
        <v>810</v>
      </c>
      <c r="E347" s="88" t="s">
        <v>811</v>
      </c>
      <c r="F347" s="231">
        <v>14</v>
      </c>
      <c r="G347" s="231">
        <v>2</v>
      </c>
      <c r="H347" s="231" t="s">
        <v>53</v>
      </c>
      <c r="I347" s="30" t="s">
        <v>22</v>
      </c>
      <c r="J347" s="152" t="str">
        <f>VLOOKUP(K347,'цср уточн 2016'!$A$1:$B$549,2,0)</f>
        <v>Расходы на обеспечение деятельности (оказание услуг) муниципальных учреждений</v>
      </c>
      <c r="K347" s="5" t="str">
        <f t="shared" si="19"/>
        <v>14 2 04 11010</v>
      </c>
      <c r="L347" s="6"/>
      <c r="M347" s="45" t="s">
        <v>812</v>
      </c>
      <c r="N347" s="7" t="b">
        <f t="shared" si="18"/>
        <v>1</v>
      </c>
    </row>
    <row r="348" spans="1:15" s="49" customFormat="1" ht="90">
      <c r="A348" s="78" t="s">
        <v>813</v>
      </c>
      <c r="B348" s="78" t="s">
        <v>8</v>
      </c>
      <c r="C348" s="79" t="s">
        <v>9</v>
      </c>
      <c r="D348" s="80" t="s">
        <v>814</v>
      </c>
      <c r="E348" s="95" t="s">
        <v>815</v>
      </c>
      <c r="F348" s="9" t="s">
        <v>813</v>
      </c>
      <c r="G348" s="9" t="s">
        <v>8</v>
      </c>
      <c r="H348" s="9" t="s">
        <v>12</v>
      </c>
      <c r="I348" s="9" t="s">
        <v>13</v>
      </c>
      <c r="J348" s="176" t="str">
        <f>VLOOKUP(K348,'цср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K348" s="5" t="str">
        <f t="shared" si="19"/>
        <v>15 0 00 00000</v>
      </c>
      <c r="L348" s="6"/>
      <c r="M348" s="56" t="s">
        <v>816</v>
      </c>
      <c r="N348" s="7" t="b">
        <f t="shared" si="18"/>
        <v>1</v>
      </c>
    </row>
    <row r="349" spans="1:15" s="49" customFormat="1">
      <c r="A349" s="81" t="s">
        <v>813</v>
      </c>
      <c r="B349" s="81" t="s">
        <v>15</v>
      </c>
      <c r="C349" s="82" t="s">
        <v>9</v>
      </c>
      <c r="D349" s="83" t="s">
        <v>817</v>
      </c>
      <c r="E349" s="96" t="s">
        <v>818</v>
      </c>
      <c r="F349" s="25" t="s">
        <v>813</v>
      </c>
      <c r="G349" s="25" t="s">
        <v>15</v>
      </c>
      <c r="H349" s="25" t="s">
        <v>12</v>
      </c>
      <c r="I349" s="25" t="s">
        <v>13</v>
      </c>
      <c r="J349" s="183" t="str">
        <f>VLOOKUP(K349,'цср уточн 2016'!$A$1:$B$549,2,0)</f>
        <v>Подпрограмма «Безопасный Ставрополь 2014 - 2018»</v>
      </c>
      <c r="K349" s="5" t="str">
        <f t="shared" si="19"/>
        <v>15 1 00 00000</v>
      </c>
      <c r="L349" s="6"/>
      <c r="M349" s="12" t="s">
        <v>819</v>
      </c>
      <c r="N349" s="7" t="b">
        <f t="shared" si="18"/>
        <v>1</v>
      </c>
    </row>
    <row r="350" spans="1:15" s="49" customFormat="1" ht="37.5">
      <c r="A350" s="209"/>
      <c r="B350" s="209"/>
      <c r="C350" s="210"/>
      <c r="D350" s="211"/>
      <c r="E350" s="212"/>
      <c r="F350" s="172" t="s">
        <v>813</v>
      </c>
      <c r="G350" s="172" t="s">
        <v>15</v>
      </c>
      <c r="H350" s="172" t="s">
        <v>7</v>
      </c>
      <c r="I350" s="172" t="s">
        <v>13</v>
      </c>
      <c r="J350" s="213" t="str">
        <f>VLOOKUP(K350,'цср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K350" s="5" t="str">
        <f t="shared" si="19"/>
        <v>15 1 01 00000</v>
      </c>
      <c r="L350" s="6"/>
      <c r="M350" s="45" t="s">
        <v>820</v>
      </c>
      <c r="N350" s="7" t="b">
        <f t="shared" si="18"/>
        <v>1</v>
      </c>
    </row>
    <row r="351" spans="1:15" s="49" customFormat="1" ht="37.5">
      <c r="A351" s="84">
        <v>15</v>
      </c>
      <c r="B351" s="84">
        <v>1</v>
      </c>
      <c r="C351" s="84">
        <v>2035</v>
      </c>
      <c r="D351" s="84" t="s">
        <v>821</v>
      </c>
      <c r="E351" s="88" t="s">
        <v>822</v>
      </c>
      <c r="F351" s="28" t="s">
        <v>813</v>
      </c>
      <c r="G351" s="28" t="s">
        <v>15</v>
      </c>
      <c r="H351" s="28" t="s">
        <v>7</v>
      </c>
      <c r="I351" s="28" t="s">
        <v>823</v>
      </c>
      <c r="J351" s="152" t="str">
        <f>VLOOKUP(K351,'цср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1" s="5" t="str">
        <f t="shared" si="19"/>
        <v>15 1 01 20350</v>
      </c>
      <c r="L351" s="6"/>
      <c r="M351" s="45" t="s">
        <v>824</v>
      </c>
      <c r="N351" s="7" t="b">
        <f t="shared" si="18"/>
        <v>1</v>
      </c>
    </row>
    <row r="352" spans="1:15" s="49" customFormat="1" ht="56.25">
      <c r="A352" s="209"/>
      <c r="B352" s="209"/>
      <c r="C352" s="210"/>
      <c r="D352" s="211"/>
      <c r="E352" s="212"/>
      <c r="F352" s="172" t="s">
        <v>813</v>
      </c>
      <c r="G352" s="172" t="s">
        <v>15</v>
      </c>
      <c r="H352" s="172" t="s">
        <v>37</v>
      </c>
      <c r="I352" s="172" t="s">
        <v>13</v>
      </c>
      <c r="J352" s="213" t="str">
        <f>VLOOKUP(K352,'цср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K352" s="5" t="str">
        <f t="shared" si="19"/>
        <v>15 1 02 00000</v>
      </c>
      <c r="L352" s="6"/>
      <c r="M352" s="45" t="s">
        <v>825</v>
      </c>
      <c r="N352" s="7" t="b">
        <f t="shared" si="18"/>
        <v>1</v>
      </c>
    </row>
    <row r="353" spans="1:15" s="49" customFormat="1" ht="37.5">
      <c r="A353" s="84">
        <v>15</v>
      </c>
      <c r="B353" s="84">
        <v>1</v>
      </c>
      <c r="C353" s="84">
        <v>2035</v>
      </c>
      <c r="D353" s="84" t="s">
        <v>821</v>
      </c>
      <c r="E353" s="88" t="s">
        <v>822</v>
      </c>
      <c r="F353" s="28" t="s">
        <v>813</v>
      </c>
      <c r="G353" s="28" t="s">
        <v>15</v>
      </c>
      <c r="H353" s="28" t="s">
        <v>37</v>
      </c>
      <c r="I353" s="28" t="s">
        <v>823</v>
      </c>
      <c r="J353" s="152" t="str">
        <f>VLOOKUP(K353,'цср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3" s="5" t="str">
        <f t="shared" si="19"/>
        <v>15 1 02 20350</v>
      </c>
      <c r="L353" s="6"/>
      <c r="M353" s="45" t="s">
        <v>826</v>
      </c>
      <c r="N353" s="7" t="b">
        <f t="shared" si="18"/>
        <v>1</v>
      </c>
    </row>
    <row r="354" spans="1:15" s="49" customFormat="1" ht="56.25">
      <c r="A354" s="209"/>
      <c r="B354" s="209"/>
      <c r="C354" s="210"/>
      <c r="D354" s="211"/>
      <c r="E354" s="212"/>
      <c r="F354" s="172" t="s">
        <v>813</v>
      </c>
      <c r="G354" s="172" t="s">
        <v>15</v>
      </c>
      <c r="H354" s="172" t="s">
        <v>48</v>
      </c>
      <c r="I354" s="172" t="s">
        <v>13</v>
      </c>
      <c r="J354" s="213" t="str">
        <f>VLOOKUP(K354,'цср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K354" s="5" t="str">
        <f t="shared" si="19"/>
        <v>15 1 03 00000</v>
      </c>
      <c r="L354" s="6"/>
      <c r="M354" s="141" t="s">
        <v>827</v>
      </c>
      <c r="N354" s="7" t="b">
        <f t="shared" si="18"/>
        <v>1</v>
      </c>
    </row>
    <row r="355" spans="1:15" s="49" customFormat="1" ht="37.5">
      <c r="A355" s="84">
        <v>15</v>
      </c>
      <c r="B355" s="84">
        <v>1</v>
      </c>
      <c r="C355" s="84">
        <v>2035</v>
      </c>
      <c r="D355" s="84" t="s">
        <v>821</v>
      </c>
      <c r="E355" s="88" t="s">
        <v>822</v>
      </c>
      <c r="F355" s="28" t="s">
        <v>813</v>
      </c>
      <c r="G355" s="28" t="s">
        <v>15</v>
      </c>
      <c r="H355" s="28" t="s">
        <v>48</v>
      </c>
      <c r="I355" s="28" t="s">
        <v>823</v>
      </c>
      <c r="J355" s="152" t="str">
        <f>VLOOKUP(K355,'цср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5" s="5" t="str">
        <f t="shared" si="19"/>
        <v>15 1 03 20350</v>
      </c>
      <c r="L355" s="6"/>
      <c r="M355" s="141" t="s">
        <v>828</v>
      </c>
      <c r="N355" s="7" t="b">
        <f t="shared" si="18"/>
        <v>1</v>
      </c>
    </row>
    <row r="356" spans="1:15" s="49" customFormat="1" ht="64.5" customHeight="1">
      <c r="A356" s="209"/>
      <c r="B356" s="209"/>
      <c r="C356" s="210"/>
      <c r="D356" s="211"/>
      <c r="E356" s="212"/>
      <c r="F356" s="172" t="s">
        <v>813</v>
      </c>
      <c r="G356" s="172" t="s">
        <v>15</v>
      </c>
      <c r="H356" s="172" t="s">
        <v>53</v>
      </c>
      <c r="I356" s="172" t="s">
        <v>13</v>
      </c>
      <c r="J356" s="213" t="str">
        <f>VLOOKUP(K356,'цср уточн 2016'!$A$1:$B$549,2,0)</f>
        <v>Основное мероприятие «Профилактика терроризма и экстремизма»</v>
      </c>
      <c r="K356" s="5" t="str">
        <f t="shared" si="19"/>
        <v>15 1 04 00000</v>
      </c>
      <c r="L356" s="6"/>
      <c r="M356" s="45" t="s">
        <v>829</v>
      </c>
      <c r="N356" s="7" t="b">
        <f t="shared" si="18"/>
        <v>1</v>
      </c>
    </row>
    <row r="357" spans="1:15" s="49" customFormat="1" ht="37.5">
      <c r="A357" s="84">
        <v>15</v>
      </c>
      <c r="B357" s="84">
        <v>1</v>
      </c>
      <c r="C357" s="84">
        <v>2035</v>
      </c>
      <c r="D357" s="84" t="s">
        <v>821</v>
      </c>
      <c r="E357" s="88" t="s">
        <v>822</v>
      </c>
      <c r="F357" s="28" t="s">
        <v>813</v>
      </c>
      <c r="G357" s="28" t="s">
        <v>15</v>
      </c>
      <c r="H357" s="28" t="s">
        <v>53</v>
      </c>
      <c r="I357" s="28" t="s">
        <v>823</v>
      </c>
      <c r="J357" s="152" t="str">
        <f>VLOOKUP(K357,'цср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7" s="5" t="str">
        <f t="shared" si="19"/>
        <v>15 1 04 20350</v>
      </c>
      <c r="L357" s="6"/>
      <c r="M357" s="45" t="s">
        <v>830</v>
      </c>
      <c r="N357" s="7" t="b">
        <f t="shared" si="18"/>
        <v>1</v>
      </c>
      <c r="O357" s="6"/>
    </row>
    <row r="358" spans="1:15" s="49" customFormat="1" ht="82.5" customHeight="1">
      <c r="A358" s="84"/>
      <c r="B358" s="84"/>
      <c r="C358" s="84"/>
      <c r="D358" s="84"/>
      <c r="E358" s="88"/>
      <c r="F358" s="28" t="s">
        <v>813</v>
      </c>
      <c r="G358" s="28" t="s">
        <v>15</v>
      </c>
      <c r="H358" s="28" t="s">
        <v>53</v>
      </c>
      <c r="I358" s="28" t="s">
        <v>1596</v>
      </c>
      <c r="J358" s="152" t="str">
        <f>VLOOKUP(K358,'цср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K358" s="5" t="str">
        <f t="shared" si="19"/>
        <v>15 1 04 77310</v>
      </c>
      <c r="L358" s="6"/>
      <c r="M358" s="129" t="s">
        <v>1453</v>
      </c>
      <c r="N358" s="7" t="b">
        <f t="shared" si="18"/>
        <v>1</v>
      </c>
      <c r="O358" s="6"/>
    </row>
    <row r="359" spans="1:15" s="49" customFormat="1" ht="56.25">
      <c r="A359" s="84"/>
      <c r="B359" s="84"/>
      <c r="C359" s="84"/>
      <c r="D359" s="84"/>
      <c r="E359" s="88"/>
      <c r="F359" s="28" t="s">
        <v>813</v>
      </c>
      <c r="G359" s="28" t="s">
        <v>15</v>
      </c>
      <c r="H359" s="28" t="s">
        <v>53</v>
      </c>
      <c r="I359" s="28" t="s">
        <v>1597</v>
      </c>
      <c r="J359" s="152" t="str">
        <f>VLOOKUP(K359,'цср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K359" s="5" t="str">
        <f t="shared" si="19"/>
        <v>15 1 04 S7310</v>
      </c>
      <c r="L359" s="6"/>
      <c r="M359" s="129" t="s">
        <v>1455</v>
      </c>
      <c r="N359" s="7" t="b">
        <f t="shared" si="18"/>
        <v>1</v>
      </c>
      <c r="O359" s="6"/>
    </row>
    <row r="360" spans="1:15">
      <c r="A360" s="81" t="s">
        <v>813</v>
      </c>
      <c r="B360" s="81" t="s">
        <v>94</v>
      </c>
      <c r="C360" s="82" t="s">
        <v>9</v>
      </c>
      <c r="D360" s="83" t="s">
        <v>831</v>
      </c>
      <c r="E360" s="96" t="s">
        <v>832</v>
      </c>
      <c r="F360" s="25" t="s">
        <v>813</v>
      </c>
      <c r="G360" s="25" t="s">
        <v>94</v>
      </c>
      <c r="H360" s="25" t="s">
        <v>12</v>
      </c>
      <c r="I360" s="25" t="s">
        <v>13</v>
      </c>
      <c r="J360" s="183" t="str">
        <f>VLOOKUP(K360,'цср уточн 2016'!$A$1:$B$549,2,0)</f>
        <v>Подпрограмма «НЕзависимость 2014 - 2018»</v>
      </c>
      <c r="K360" s="5" t="str">
        <f t="shared" si="19"/>
        <v>15 2 00 00000</v>
      </c>
      <c r="M360" s="12" t="s">
        <v>833</v>
      </c>
      <c r="N360" s="7" t="b">
        <f t="shared" si="18"/>
        <v>1</v>
      </c>
    </row>
    <row r="361" spans="1:15" ht="73.5" customHeight="1">
      <c r="A361" s="209"/>
      <c r="B361" s="209"/>
      <c r="C361" s="210"/>
      <c r="D361" s="211"/>
      <c r="E361" s="212"/>
      <c r="F361" s="172" t="s">
        <v>813</v>
      </c>
      <c r="G361" s="172" t="s">
        <v>94</v>
      </c>
      <c r="H361" s="172" t="s">
        <v>7</v>
      </c>
      <c r="I361" s="172" t="s">
        <v>13</v>
      </c>
      <c r="J361" s="213" t="s">
        <v>1598</v>
      </c>
      <c r="K361" s="5" t="str">
        <f t="shared" si="19"/>
        <v>15 2 01 00000</v>
      </c>
      <c r="M361" s="12"/>
      <c r="N361" s="7" t="b">
        <f t="shared" si="18"/>
        <v>0</v>
      </c>
    </row>
    <row r="362" spans="1:15" ht="43.5" customHeight="1">
      <c r="A362" s="84">
        <v>15</v>
      </c>
      <c r="B362" s="84" t="s">
        <v>94</v>
      </c>
      <c r="C362" s="84" t="s">
        <v>834</v>
      </c>
      <c r="D362" s="84" t="s">
        <v>835</v>
      </c>
      <c r="E362" s="88" t="s">
        <v>836</v>
      </c>
      <c r="F362" s="28" t="s">
        <v>813</v>
      </c>
      <c r="G362" s="28" t="s">
        <v>94</v>
      </c>
      <c r="H362" s="28" t="s">
        <v>7</v>
      </c>
      <c r="I362" s="28" t="s">
        <v>837</v>
      </c>
      <c r="J362" s="152" t="s">
        <v>836</v>
      </c>
      <c r="K362" s="5" t="str">
        <f t="shared" si="19"/>
        <v>15 2 01 20370</v>
      </c>
      <c r="M362" s="12"/>
      <c r="N362" s="7" t="b">
        <f t="shared" si="18"/>
        <v>0</v>
      </c>
    </row>
    <row r="363" spans="1:15" ht="45" customHeight="1">
      <c r="A363" s="209"/>
      <c r="B363" s="209"/>
      <c r="C363" s="210"/>
      <c r="D363" s="211"/>
      <c r="E363" s="212"/>
      <c r="F363" s="172" t="s">
        <v>813</v>
      </c>
      <c r="G363" s="172" t="s">
        <v>94</v>
      </c>
      <c r="H363" s="172" t="s">
        <v>37</v>
      </c>
      <c r="I363" s="172" t="s">
        <v>13</v>
      </c>
      <c r="J363" s="213" t="str">
        <f>VLOOKUP(K363,'цср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K363" s="5" t="str">
        <f t="shared" si="19"/>
        <v>15 2 02 00000</v>
      </c>
      <c r="M363" s="58" t="s">
        <v>838</v>
      </c>
      <c r="N363" s="7" t="b">
        <f t="shared" si="18"/>
        <v>1</v>
      </c>
    </row>
    <row r="364" spans="1:15" ht="39" customHeight="1">
      <c r="A364" s="84">
        <v>15</v>
      </c>
      <c r="B364" s="84" t="s">
        <v>94</v>
      </c>
      <c r="C364" s="84" t="s">
        <v>834</v>
      </c>
      <c r="D364" s="84" t="s">
        <v>835</v>
      </c>
      <c r="E364" s="88" t="s">
        <v>836</v>
      </c>
      <c r="F364" s="28" t="s">
        <v>813</v>
      </c>
      <c r="G364" s="28" t="s">
        <v>94</v>
      </c>
      <c r="H364" s="28" t="s">
        <v>37</v>
      </c>
      <c r="I364" s="28" t="s">
        <v>837</v>
      </c>
      <c r="J364" s="152" t="str">
        <f>VLOOKUP(K364,'цср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K364" s="5" t="str">
        <f t="shared" si="19"/>
        <v>15 2 02 20370</v>
      </c>
      <c r="M364" s="45" t="s">
        <v>839</v>
      </c>
      <c r="N364" s="7" t="b">
        <f t="shared" si="18"/>
        <v>1</v>
      </c>
    </row>
    <row r="365" spans="1:15" ht="48" customHeight="1">
      <c r="A365" s="209"/>
      <c r="B365" s="209"/>
      <c r="C365" s="210"/>
      <c r="D365" s="211"/>
      <c r="E365" s="212"/>
      <c r="F365" s="172" t="s">
        <v>813</v>
      </c>
      <c r="G365" s="172" t="s">
        <v>94</v>
      </c>
      <c r="H365" s="172" t="s">
        <v>48</v>
      </c>
      <c r="I365" s="172" t="s">
        <v>13</v>
      </c>
      <c r="J365" s="213" t="str">
        <f>VLOOKUP(K365,'цср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K365" s="5" t="str">
        <f t="shared" si="19"/>
        <v>15 2 03 00000</v>
      </c>
      <c r="M365" s="58" t="s">
        <v>840</v>
      </c>
      <c r="N365" s="7" t="b">
        <f t="shared" si="18"/>
        <v>1</v>
      </c>
    </row>
    <row r="366" spans="1:15" ht="75">
      <c r="A366" s="84">
        <v>15</v>
      </c>
      <c r="B366" s="84" t="s">
        <v>94</v>
      </c>
      <c r="C366" s="84" t="s">
        <v>834</v>
      </c>
      <c r="D366" s="84" t="s">
        <v>835</v>
      </c>
      <c r="E366" s="88" t="s">
        <v>836</v>
      </c>
      <c r="F366" s="28" t="s">
        <v>813</v>
      </c>
      <c r="G366" s="28" t="s">
        <v>94</v>
      </c>
      <c r="H366" s="28" t="s">
        <v>48</v>
      </c>
      <c r="I366" s="28" t="s">
        <v>837</v>
      </c>
      <c r="J366" s="152" t="str">
        <f>VLOOKUP(K366,'цср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K366" s="5" t="str">
        <f t="shared" si="19"/>
        <v>15 2 03 20370</v>
      </c>
      <c r="M366" s="45" t="s">
        <v>841</v>
      </c>
      <c r="N366" s="7" t="b">
        <f t="shared" si="18"/>
        <v>1</v>
      </c>
    </row>
    <row r="367" spans="1:15" ht="37.5">
      <c r="A367" s="81" t="s">
        <v>813</v>
      </c>
      <c r="B367" s="81" t="s">
        <v>316</v>
      </c>
      <c r="C367" s="82" t="s">
        <v>9</v>
      </c>
      <c r="D367" s="83" t="s">
        <v>842</v>
      </c>
      <c r="E367" s="96" t="s">
        <v>843</v>
      </c>
      <c r="F367" s="25" t="s">
        <v>813</v>
      </c>
      <c r="G367" s="25" t="s">
        <v>316</v>
      </c>
      <c r="H367" s="25" t="s">
        <v>12</v>
      </c>
      <c r="I367" s="25" t="s">
        <v>13</v>
      </c>
      <c r="J367" s="183" t="str">
        <f>VLOOKUP(K367,'цср уточн 2016'!$A$1:$B$549,2,0)</f>
        <v>Подпрограмма «Профилактика правонарушений в городе Ставрополе на 2014 - 2018 годы»</v>
      </c>
      <c r="K367" s="5" t="str">
        <f t="shared" si="19"/>
        <v>15 3 00 00000</v>
      </c>
      <c r="M367" s="12" t="s">
        <v>844</v>
      </c>
      <c r="N367" s="7" t="b">
        <f t="shared" si="18"/>
        <v>1</v>
      </c>
    </row>
    <row r="368" spans="1:15" ht="37.5">
      <c r="A368" s="209"/>
      <c r="B368" s="209"/>
      <c r="C368" s="210"/>
      <c r="D368" s="211"/>
      <c r="E368" s="212"/>
      <c r="F368" s="172" t="s">
        <v>813</v>
      </c>
      <c r="G368" s="172" t="s">
        <v>316</v>
      </c>
      <c r="H368" s="172" t="s">
        <v>7</v>
      </c>
      <c r="I368" s="172" t="s">
        <v>13</v>
      </c>
      <c r="J368" s="213" t="str">
        <f>VLOOKUP(K368,'цср уточн 2016'!$A$1:$B$549,2,0)</f>
        <v>Основное мероприятие «Профилактика правонарушений несовершеннолетних»</v>
      </c>
      <c r="K368" s="5" t="str">
        <f t="shared" si="19"/>
        <v>15 3 01 00000</v>
      </c>
      <c r="M368" s="45" t="s">
        <v>845</v>
      </c>
      <c r="N368" s="7" t="b">
        <f t="shared" si="18"/>
        <v>1</v>
      </c>
    </row>
    <row r="369" spans="1:15" ht="37.5">
      <c r="A369" s="84">
        <v>15</v>
      </c>
      <c r="B369" s="84" t="s">
        <v>316</v>
      </c>
      <c r="C369" s="84" t="s">
        <v>846</v>
      </c>
      <c r="D369" s="84" t="s">
        <v>847</v>
      </c>
      <c r="E369" s="88" t="s">
        <v>848</v>
      </c>
      <c r="F369" s="28" t="s">
        <v>813</v>
      </c>
      <c r="G369" s="28" t="s">
        <v>316</v>
      </c>
      <c r="H369" s="28" t="s">
        <v>7</v>
      </c>
      <c r="I369" s="28" t="s">
        <v>849</v>
      </c>
      <c r="J369" s="152" t="str">
        <f>VLOOKUP(K369,'цср уточн 2016'!$A$1:$B$549,2,0)</f>
        <v>Расходы на реализацию мероприятий, направленных на профилактику правонарушений в городе Ставрополе</v>
      </c>
      <c r="K369" s="5" t="str">
        <f t="shared" si="19"/>
        <v>15 3 01 20660</v>
      </c>
      <c r="M369" s="45" t="s">
        <v>850</v>
      </c>
      <c r="N369" s="7" t="b">
        <f t="shared" si="18"/>
        <v>1</v>
      </c>
      <c r="O369" s="4"/>
    </row>
    <row r="370" spans="1:15" ht="37.5">
      <c r="A370" s="209"/>
      <c r="B370" s="209"/>
      <c r="C370" s="210"/>
      <c r="D370" s="211"/>
      <c r="E370" s="212"/>
      <c r="F370" s="172" t="s">
        <v>813</v>
      </c>
      <c r="G370" s="172" t="s">
        <v>316</v>
      </c>
      <c r="H370" s="172" t="s">
        <v>37</v>
      </c>
      <c r="I370" s="172" t="s">
        <v>13</v>
      </c>
      <c r="J370" s="213" t="str">
        <f>VLOOKUP(K370,'цср уточн 2016'!$A$1:$B$549,2,0)</f>
        <v>Основное мероприятие «Обеспечение безопасности людей на водных объектах города Ставрополя»</v>
      </c>
      <c r="K370" s="5" t="str">
        <f t="shared" si="19"/>
        <v>15 3 02 00000</v>
      </c>
      <c r="M370" s="45" t="s">
        <v>851</v>
      </c>
      <c r="N370" s="7" t="b">
        <f t="shared" si="18"/>
        <v>1</v>
      </c>
      <c r="O370" s="4"/>
    </row>
    <row r="371" spans="1:15" ht="45.75" customHeight="1">
      <c r="A371" s="84">
        <v>15</v>
      </c>
      <c r="B371" s="84" t="s">
        <v>316</v>
      </c>
      <c r="C371" s="84" t="s">
        <v>846</v>
      </c>
      <c r="D371" s="84" t="s">
        <v>847</v>
      </c>
      <c r="E371" s="88" t="s">
        <v>848</v>
      </c>
      <c r="F371" s="28" t="s">
        <v>813</v>
      </c>
      <c r="G371" s="28" t="s">
        <v>316</v>
      </c>
      <c r="H371" s="28" t="s">
        <v>37</v>
      </c>
      <c r="I371" s="28" t="s">
        <v>849</v>
      </c>
      <c r="J371" s="152" t="str">
        <f>VLOOKUP(K371,'цср уточн 2016'!$A$1:$B$549,2,0)</f>
        <v>Расходы на реализацию мероприятий, направленных на профилактику правонарушений в городе Ставрополе</v>
      </c>
      <c r="K371" s="5" t="str">
        <f t="shared" si="19"/>
        <v>15 3 02 20660</v>
      </c>
      <c r="M371" s="45" t="s">
        <v>852</v>
      </c>
      <c r="N371" s="7" t="b">
        <f t="shared" si="18"/>
        <v>1</v>
      </c>
      <c r="O371" s="4"/>
    </row>
    <row r="372" spans="1:15" s="4" customFormat="1" ht="37.5">
      <c r="A372" s="209"/>
      <c r="B372" s="209"/>
      <c r="C372" s="210"/>
      <c r="D372" s="211"/>
      <c r="E372" s="212"/>
      <c r="F372" s="172" t="s">
        <v>813</v>
      </c>
      <c r="G372" s="172" t="s">
        <v>316</v>
      </c>
      <c r="H372" s="172" t="s">
        <v>48</v>
      </c>
      <c r="I372" s="172" t="s">
        <v>13</v>
      </c>
      <c r="J372" s="213" t="str">
        <f>VLOOKUP(K372,'цср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K372" s="5" t="str">
        <f t="shared" si="19"/>
        <v>15 3 03 00000</v>
      </c>
      <c r="L372" s="6"/>
      <c r="M372" s="45" t="s">
        <v>853</v>
      </c>
      <c r="N372" s="7" t="b">
        <f t="shared" si="18"/>
        <v>1</v>
      </c>
    </row>
    <row r="373" spans="1:15" s="4" customFormat="1" ht="56.25">
      <c r="A373" s="84">
        <v>15</v>
      </c>
      <c r="B373" s="84" t="s">
        <v>316</v>
      </c>
      <c r="C373" s="84" t="s">
        <v>854</v>
      </c>
      <c r="D373" s="84" t="s">
        <v>855</v>
      </c>
      <c r="E373" s="88" t="s">
        <v>856</v>
      </c>
      <c r="F373" s="28" t="s">
        <v>813</v>
      </c>
      <c r="G373" s="28" t="s">
        <v>316</v>
      </c>
      <c r="H373" s="28" t="s">
        <v>48</v>
      </c>
      <c r="I373" s="28" t="s">
        <v>857</v>
      </c>
      <c r="J373" s="16" t="str">
        <f>VLOOKUP(K373,'цср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K373" s="5" t="str">
        <f t="shared" si="19"/>
        <v>15 3 03 20100</v>
      </c>
      <c r="L373" s="6"/>
      <c r="M373" s="45" t="s">
        <v>858</v>
      </c>
      <c r="N373" s="7" t="b">
        <f t="shared" si="18"/>
        <v>1</v>
      </c>
    </row>
    <row r="374" spans="1:15" s="4" customFormat="1" ht="135">
      <c r="A374" s="78" t="s">
        <v>859</v>
      </c>
      <c r="B374" s="78" t="s">
        <v>8</v>
      </c>
      <c r="C374" s="79" t="s">
        <v>9</v>
      </c>
      <c r="D374" s="80" t="s">
        <v>860</v>
      </c>
      <c r="E374" s="95" t="s">
        <v>861</v>
      </c>
      <c r="F374" s="23">
        <v>16</v>
      </c>
      <c r="G374" s="23" t="s">
        <v>8</v>
      </c>
      <c r="H374" s="23" t="s">
        <v>12</v>
      </c>
      <c r="I374" s="23" t="s">
        <v>13</v>
      </c>
      <c r="J374" s="176" t="str">
        <f>VLOOKUP(K374,'цср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K374" s="5" t="str">
        <f t="shared" si="19"/>
        <v>16 0 00 00000</v>
      </c>
      <c r="M374" s="11" t="s">
        <v>863</v>
      </c>
      <c r="N374" s="7" t="b">
        <f t="shared" si="18"/>
        <v>1</v>
      </c>
    </row>
    <row r="375" spans="1:15" s="4" customFormat="1" ht="37.5">
      <c r="A375" s="81" t="s">
        <v>859</v>
      </c>
      <c r="B375" s="81" t="s">
        <v>15</v>
      </c>
      <c r="C375" s="82" t="s">
        <v>9</v>
      </c>
      <c r="D375" s="83" t="s">
        <v>864</v>
      </c>
      <c r="E375" s="175" t="s">
        <v>865</v>
      </c>
      <c r="F375" s="25" t="s">
        <v>859</v>
      </c>
      <c r="G375" s="25" t="s">
        <v>15</v>
      </c>
      <c r="H375" s="25" t="s">
        <v>12</v>
      </c>
      <c r="I375" s="25" t="s">
        <v>13</v>
      </c>
      <c r="J375" s="177" t="str">
        <f>VLOOKUP(K375,'цср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K375" s="5" t="str">
        <f t="shared" si="19"/>
        <v>16 1 00 00000</v>
      </c>
      <c r="M375" s="12" t="s">
        <v>866</v>
      </c>
      <c r="N375" s="7" t="b">
        <f t="shared" si="18"/>
        <v>1</v>
      </c>
    </row>
    <row r="376" spans="1:15" s="4" customFormat="1" ht="56.25">
      <c r="A376" s="209"/>
      <c r="B376" s="209"/>
      <c r="C376" s="210"/>
      <c r="D376" s="211"/>
      <c r="E376" s="212"/>
      <c r="F376" s="172" t="s">
        <v>859</v>
      </c>
      <c r="G376" s="172" t="s">
        <v>15</v>
      </c>
      <c r="H376" s="172" t="s">
        <v>7</v>
      </c>
      <c r="I376" s="172" t="s">
        <v>13</v>
      </c>
      <c r="J376" s="213" t="str">
        <f>VLOOKUP(K376,'цср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K376" s="5" t="str">
        <f t="shared" si="19"/>
        <v>16 1 01 00000</v>
      </c>
      <c r="M376" s="13" t="s">
        <v>867</v>
      </c>
      <c r="N376" s="7" t="b">
        <f t="shared" si="18"/>
        <v>1</v>
      </c>
    </row>
    <row r="377" spans="1:15" s="4" customFormat="1" ht="75">
      <c r="A377" s="84" t="s">
        <v>859</v>
      </c>
      <c r="B377" s="84" t="s">
        <v>15</v>
      </c>
      <c r="C377" s="84" t="s">
        <v>868</v>
      </c>
      <c r="D377" s="84" t="s">
        <v>869</v>
      </c>
      <c r="E377" s="94" t="s">
        <v>870</v>
      </c>
      <c r="F377" s="30" t="s">
        <v>859</v>
      </c>
      <c r="G377" s="30" t="s">
        <v>15</v>
      </c>
      <c r="H377" s="30" t="s">
        <v>7</v>
      </c>
      <c r="I377" s="30" t="s">
        <v>871</v>
      </c>
      <c r="J377" s="249" t="str">
        <f>VLOOKUP(K377,'цср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K377" s="5" t="str">
        <f t="shared" si="19"/>
        <v>16 1 01 20120</v>
      </c>
      <c r="M377" s="13" t="s">
        <v>872</v>
      </c>
      <c r="N377" s="7" t="b">
        <f t="shared" si="18"/>
        <v>1</v>
      </c>
    </row>
    <row r="378" spans="1:15" s="4" customFormat="1" ht="75">
      <c r="A378" s="209"/>
      <c r="B378" s="209"/>
      <c r="C378" s="210"/>
      <c r="D378" s="211"/>
      <c r="E378" s="212"/>
      <c r="F378" s="172" t="s">
        <v>859</v>
      </c>
      <c r="G378" s="172" t="s">
        <v>15</v>
      </c>
      <c r="H378" s="172" t="s">
        <v>37</v>
      </c>
      <c r="I378" s="172" t="s">
        <v>13</v>
      </c>
      <c r="J378" s="213" t="str">
        <f>VLOOKUP(K378,'цср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K378" s="5" t="str">
        <f t="shared" si="19"/>
        <v>16 1 02 00000</v>
      </c>
      <c r="M378" s="13" t="s">
        <v>873</v>
      </c>
      <c r="N378" s="7" t="b">
        <f t="shared" si="18"/>
        <v>1</v>
      </c>
    </row>
    <row r="379" spans="1:15" s="4" customFormat="1" ht="56.25">
      <c r="A379" s="84" t="s">
        <v>859</v>
      </c>
      <c r="B379" s="84" t="s">
        <v>15</v>
      </c>
      <c r="C379" s="84" t="s">
        <v>874</v>
      </c>
      <c r="D379" s="84" t="s">
        <v>875</v>
      </c>
      <c r="E379" s="94" t="s">
        <v>876</v>
      </c>
      <c r="F379" s="30" t="s">
        <v>859</v>
      </c>
      <c r="G379" s="30" t="s">
        <v>15</v>
      </c>
      <c r="H379" s="30" t="s">
        <v>37</v>
      </c>
      <c r="I379" s="30" t="s">
        <v>877</v>
      </c>
      <c r="J379" s="249" t="str">
        <f>VLOOKUP(K379,'цср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K379" s="5" t="str">
        <f t="shared" si="19"/>
        <v>16 1 02 20690</v>
      </c>
      <c r="M379" s="13" t="s">
        <v>878</v>
      </c>
      <c r="N379" s="7" t="b">
        <f t="shared" si="18"/>
        <v>1</v>
      </c>
    </row>
    <row r="380" spans="1:15" s="4" customFormat="1" ht="52.5" customHeight="1">
      <c r="A380" s="209"/>
      <c r="B380" s="209"/>
      <c r="C380" s="210"/>
      <c r="D380" s="211"/>
      <c r="E380" s="212"/>
      <c r="F380" s="172" t="s">
        <v>859</v>
      </c>
      <c r="G380" s="172" t="s">
        <v>15</v>
      </c>
      <c r="H380" s="172" t="s">
        <v>48</v>
      </c>
      <c r="I380" s="172" t="s">
        <v>13</v>
      </c>
      <c r="J380" s="213" t="str">
        <f>VLOOKUP(K380,'цср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K380" s="5" t="str">
        <f t="shared" si="19"/>
        <v>16 1 03 00000</v>
      </c>
      <c r="M380" s="13" t="s">
        <v>879</v>
      </c>
      <c r="N380" s="7" t="b">
        <f t="shared" ref="N380:N443" si="20">K380=M380</f>
        <v>1</v>
      </c>
    </row>
    <row r="381" spans="1:15" s="4" customFormat="1" ht="37.5">
      <c r="A381" s="84">
        <v>16</v>
      </c>
      <c r="B381" s="84">
        <v>1</v>
      </c>
      <c r="C381" s="84" t="s">
        <v>880</v>
      </c>
      <c r="D381" s="84" t="s">
        <v>881</v>
      </c>
      <c r="E381" s="94" t="s">
        <v>882</v>
      </c>
      <c r="F381" s="30" t="s">
        <v>859</v>
      </c>
      <c r="G381" s="30" t="s">
        <v>15</v>
      </c>
      <c r="H381" s="30" t="s">
        <v>48</v>
      </c>
      <c r="I381" s="30" t="s">
        <v>22</v>
      </c>
      <c r="J381" s="249" t="str">
        <f>VLOOKUP(K381,'цср уточн 2016'!$A$1:$B$549,2,0)</f>
        <v>Расходы на обеспечение деятельности (оказание услуг) муниципальных учреждений</v>
      </c>
      <c r="K381" s="5" t="str">
        <f t="shared" si="19"/>
        <v>16 1 03 11010</v>
      </c>
      <c r="M381" s="13" t="s">
        <v>883</v>
      </c>
      <c r="N381" s="7" t="b">
        <f t="shared" si="20"/>
        <v>1</v>
      </c>
    </row>
    <row r="382" spans="1:15" s="4" customFormat="1" ht="56.25">
      <c r="A382" s="209"/>
      <c r="B382" s="209"/>
      <c r="C382" s="210"/>
      <c r="D382" s="211"/>
      <c r="E382" s="212"/>
      <c r="F382" s="172" t="s">
        <v>859</v>
      </c>
      <c r="G382" s="172" t="s">
        <v>15</v>
      </c>
      <c r="H382" s="172" t="s">
        <v>53</v>
      </c>
      <c r="I382" s="172" t="s">
        <v>13</v>
      </c>
      <c r="J382" s="213" t="str">
        <f>VLOOKUP(K382,'цср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K382" s="5" t="str">
        <f t="shared" si="19"/>
        <v>16 1 04 00000</v>
      </c>
      <c r="M382" s="13" t="s">
        <v>884</v>
      </c>
      <c r="N382" s="7" t="b">
        <f t="shared" si="20"/>
        <v>1</v>
      </c>
    </row>
    <row r="383" spans="1:15" s="4" customFormat="1" ht="37.5">
      <c r="A383" s="84"/>
      <c r="B383" s="84"/>
      <c r="C383" s="84"/>
      <c r="D383" s="84"/>
      <c r="E383" s="94"/>
      <c r="F383" s="30" t="s">
        <v>859</v>
      </c>
      <c r="G383" s="30" t="s">
        <v>15</v>
      </c>
      <c r="H383" s="30" t="s">
        <v>53</v>
      </c>
      <c r="I383" s="30" t="s">
        <v>22</v>
      </c>
      <c r="J383" s="249" t="str">
        <f>VLOOKUP(K383,'цср уточн 2016'!$A$1:$B$549,2,0)</f>
        <v>Расходы на обеспечение деятельности (оказание услуг) муниципальных учреждений</v>
      </c>
      <c r="K383" s="5" t="str">
        <f t="shared" si="19"/>
        <v>16 1 04 11010</v>
      </c>
      <c r="M383" s="13" t="s">
        <v>885</v>
      </c>
      <c r="N383" s="7" t="b">
        <f t="shared" si="20"/>
        <v>1</v>
      </c>
    </row>
    <row r="384" spans="1:15" s="4" customFormat="1" ht="37.5">
      <c r="A384" s="209"/>
      <c r="B384" s="209"/>
      <c r="C384" s="210"/>
      <c r="D384" s="211"/>
      <c r="E384" s="212"/>
      <c r="F384" s="172" t="s">
        <v>859</v>
      </c>
      <c r="G384" s="172" t="s">
        <v>15</v>
      </c>
      <c r="H384" s="172" t="s">
        <v>62</v>
      </c>
      <c r="I384" s="172" t="s">
        <v>13</v>
      </c>
      <c r="J384" s="213" t="str">
        <f>VLOOKUP(K384,'цср уточн 2016'!$A$1:$B$549,2,0)</f>
        <v>Основное мероприятие «Обеспечение безопасности людей на водных объектах города Ставрополя»</v>
      </c>
      <c r="K384" s="5" t="str">
        <f t="shared" si="19"/>
        <v>16 1 05 00000</v>
      </c>
      <c r="M384" s="13" t="s">
        <v>886</v>
      </c>
      <c r="N384" s="7" t="b">
        <f t="shared" si="20"/>
        <v>1</v>
      </c>
    </row>
    <row r="385" spans="1:14" s="4" customFormat="1" ht="75">
      <c r="A385" s="84" t="s">
        <v>859</v>
      </c>
      <c r="B385" s="84" t="s">
        <v>15</v>
      </c>
      <c r="C385" s="84" t="s">
        <v>868</v>
      </c>
      <c r="D385" s="84" t="s">
        <v>869</v>
      </c>
      <c r="E385" s="94" t="s">
        <v>870</v>
      </c>
      <c r="F385" s="30" t="s">
        <v>859</v>
      </c>
      <c r="G385" s="30" t="s">
        <v>15</v>
      </c>
      <c r="H385" s="30" t="s">
        <v>62</v>
      </c>
      <c r="I385" s="30" t="s">
        <v>871</v>
      </c>
      <c r="J385" s="249" t="str">
        <f>VLOOKUP(K385,'цср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K385" s="5" t="str">
        <f t="shared" si="19"/>
        <v>16 1 05 20120</v>
      </c>
      <c r="M385" s="13" t="s">
        <v>887</v>
      </c>
      <c r="N385" s="7" t="b">
        <f t="shared" si="20"/>
        <v>1</v>
      </c>
    </row>
    <row r="386" spans="1:14" s="4" customFormat="1" ht="37.5">
      <c r="A386" s="81" t="s">
        <v>859</v>
      </c>
      <c r="B386" s="81" t="s">
        <v>94</v>
      </c>
      <c r="C386" s="82" t="s">
        <v>9</v>
      </c>
      <c r="D386" s="83" t="s">
        <v>888</v>
      </c>
      <c r="E386" s="96" t="s">
        <v>889</v>
      </c>
      <c r="F386" s="25" t="s">
        <v>859</v>
      </c>
      <c r="G386" s="25" t="s">
        <v>94</v>
      </c>
      <c r="H386" s="25" t="s">
        <v>12</v>
      </c>
      <c r="I386" s="25" t="s">
        <v>13</v>
      </c>
      <c r="J386" s="183" t="str">
        <f>VLOOKUP(K386,'цср уточн 2016'!$A$1:$B$549,2,0)</f>
        <v>Подпрограмма «Обеспечение пожарной безопасности в границах города Ставрополя»</v>
      </c>
      <c r="K386" s="5" t="str">
        <f t="shared" si="19"/>
        <v>16 2 00 00000</v>
      </c>
      <c r="M386" s="12" t="s">
        <v>890</v>
      </c>
      <c r="N386" s="7" t="b">
        <f t="shared" si="20"/>
        <v>1</v>
      </c>
    </row>
    <row r="387" spans="1:14" s="4" customFormat="1" ht="37.5">
      <c r="A387" s="209"/>
      <c r="B387" s="209"/>
      <c r="C387" s="210"/>
      <c r="D387" s="211"/>
      <c r="E387" s="212"/>
      <c r="F387" s="172" t="s">
        <v>859</v>
      </c>
      <c r="G387" s="172" t="s">
        <v>94</v>
      </c>
      <c r="H387" s="172" t="s">
        <v>7</v>
      </c>
      <c r="I387" s="172" t="s">
        <v>13</v>
      </c>
      <c r="J387" s="213" t="str">
        <f>VLOOKUP(K387,'цср уточн 2016'!$A$1:$B$549,2,0)</f>
        <v>Основное мероприятие «Обеспечение первичных мер пожарной безопасности в границах города Ставрополя»</v>
      </c>
      <c r="K387" s="5" t="str">
        <f t="shared" si="19"/>
        <v>16 2 01 00000</v>
      </c>
      <c r="M387" s="13" t="s">
        <v>891</v>
      </c>
      <c r="N387" s="7" t="b">
        <f t="shared" si="20"/>
        <v>1</v>
      </c>
    </row>
    <row r="388" spans="1:14" s="4" customFormat="1" ht="37.5">
      <c r="A388" s="69">
        <v>16</v>
      </c>
      <c r="B388" s="69">
        <v>2</v>
      </c>
      <c r="C388" s="69" t="s">
        <v>892</v>
      </c>
      <c r="D388" s="69" t="s">
        <v>893</v>
      </c>
      <c r="E388" s="94" t="s">
        <v>894</v>
      </c>
      <c r="F388" s="30" t="s">
        <v>859</v>
      </c>
      <c r="G388" s="30" t="s">
        <v>94</v>
      </c>
      <c r="H388" s="30" t="s">
        <v>7</v>
      </c>
      <c r="I388" s="30" t="s">
        <v>895</v>
      </c>
      <c r="J388" s="249" t="str">
        <f>VLOOKUP(K388,'цср уточн 2016'!$A$1:$B$549,2,0)</f>
        <v>Обеспечение первичных мер пожарной безопасности в границах города Ставрополя</v>
      </c>
      <c r="K388" s="5" t="str">
        <f t="shared" si="19"/>
        <v>16 2 01 20540</v>
      </c>
      <c r="M388" s="13" t="s">
        <v>896</v>
      </c>
      <c r="N388" s="7" t="b">
        <f t="shared" si="20"/>
        <v>1</v>
      </c>
    </row>
    <row r="389" spans="1:14" s="4" customFormat="1" ht="89.25" customHeight="1">
      <c r="A389" s="209"/>
      <c r="B389" s="209"/>
      <c r="C389" s="210"/>
      <c r="D389" s="211"/>
      <c r="E389" s="212"/>
      <c r="F389" s="172" t="s">
        <v>859</v>
      </c>
      <c r="G389" s="172" t="s">
        <v>94</v>
      </c>
      <c r="H389" s="172" t="s">
        <v>37</v>
      </c>
      <c r="I389" s="172" t="s">
        <v>13</v>
      </c>
      <c r="J389" s="213" t="str">
        <f>VLOOKUP(K389,'цср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K389" s="5" t="str">
        <f t="shared" si="19"/>
        <v>16 2 02 00000</v>
      </c>
      <c r="M389" s="13" t="s">
        <v>897</v>
      </c>
      <c r="N389" s="7" t="b">
        <f t="shared" si="20"/>
        <v>1</v>
      </c>
    </row>
    <row r="390" spans="1:14" s="4" customFormat="1" ht="37.5">
      <c r="A390" s="69" t="s">
        <v>859</v>
      </c>
      <c r="B390" s="69" t="s">
        <v>94</v>
      </c>
      <c r="C390" s="69" t="s">
        <v>898</v>
      </c>
      <c r="D390" s="232" t="s">
        <v>899</v>
      </c>
      <c r="E390" s="94" t="s">
        <v>900</v>
      </c>
      <c r="F390" s="15" t="s">
        <v>859</v>
      </c>
      <c r="G390" s="15" t="s">
        <v>94</v>
      </c>
      <c r="H390" s="15" t="s">
        <v>37</v>
      </c>
      <c r="I390" s="15" t="s">
        <v>901</v>
      </c>
      <c r="J390" s="249" t="str">
        <f>VLOOKUP(K390,'цср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K390" s="5" t="str">
        <f t="shared" si="19"/>
        <v>16 2 02 20550</v>
      </c>
      <c r="M390" s="13" t="s">
        <v>902</v>
      </c>
      <c r="N390" s="7" t="b">
        <f t="shared" si="20"/>
        <v>1</v>
      </c>
    </row>
    <row r="391" spans="1:14" s="4" customFormat="1" ht="67.5">
      <c r="A391" s="78" t="s">
        <v>903</v>
      </c>
      <c r="B391" s="78" t="s">
        <v>8</v>
      </c>
      <c r="C391" s="79" t="s">
        <v>9</v>
      </c>
      <c r="D391" s="80" t="s">
        <v>904</v>
      </c>
      <c r="E391" s="95" t="s">
        <v>905</v>
      </c>
      <c r="F391" s="9" t="s">
        <v>903</v>
      </c>
      <c r="G391" s="9" t="s">
        <v>8</v>
      </c>
      <c r="H391" s="9" t="s">
        <v>12</v>
      </c>
      <c r="I391" s="9" t="s">
        <v>13</v>
      </c>
      <c r="J391" s="176" t="str">
        <f>VLOOKUP(K391,'цср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K391" s="5" t="str">
        <f t="shared" si="19"/>
        <v>17 0 00 00000</v>
      </c>
      <c r="M391" s="11" t="s">
        <v>906</v>
      </c>
      <c r="N391" s="7" t="b">
        <f t="shared" si="20"/>
        <v>1</v>
      </c>
    </row>
    <row r="392" spans="1:14" s="4" customFormat="1" ht="99" customHeight="1">
      <c r="A392" s="81" t="s">
        <v>903</v>
      </c>
      <c r="B392" s="81" t="s">
        <v>105</v>
      </c>
      <c r="C392" s="82" t="s">
        <v>9</v>
      </c>
      <c r="D392" s="233" t="s">
        <v>907</v>
      </c>
      <c r="E392" s="234" t="s">
        <v>908</v>
      </c>
      <c r="F392" s="25" t="s">
        <v>903</v>
      </c>
      <c r="G392" s="25" t="s">
        <v>105</v>
      </c>
      <c r="H392" s="25" t="s">
        <v>12</v>
      </c>
      <c r="I392" s="25" t="s">
        <v>13</v>
      </c>
      <c r="J392" s="250" t="str">
        <f>VLOOKUP(K392,'цср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K392" s="5" t="str">
        <f t="shared" ref="K392:K455" si="21">CONCATENATE(F392," ",G392," ",H392," ",I392)</f>
        <v>17 Б 00 00000</v>
      </c>
      <c r="M392" s="12" t="s">
        <v>909</v>
      </c>
      <c r="N392" s="7" t="b">
        <f t="shared" si="20"/>
        <v>1</v>
      </c>
    </row>
    <row r="393" spans="1:14" s="4" customFormat="1" ht="128.25" customHeight="1">
      <c r="A393" s="209"/>
      <c r="B393" s="209"/>
      <c r="C393" s="210"/>
      <c r="D393" s="211"/>
      <c r="E393" s="212"/>
      <c r="F393" s="172" t="s">
        <v>903</v>
      </c>
      <c r="G393" s="172" t="s">
        <v>105</v>
      </c>
      <c r="H393" s="172" t="s">
        <v>7</v>
      </c>
      <c r="I393" s="172" t="s">
        <v>13</v>
      </c>
      <c r="J393" s="213" t="str">
        <f>VLOOKUP(K393,'цср уточн 2016'!$A$1:$B$549,2,0)</f>
        <v>Основное мероприятие «Энергосбережение и энергоэффективность в бюджетном секторе»</v>
      </c>
      <c r="K393" s="5" t="str">
        <f t="shared" si="21"/>
        <v>17 Б 01 00000</v>
      </c>
      <c r="M393" s="13" t="s">
        <v>910</v>
      </c>
      <c r="N393" s="7" t="b">
        <f t="shared" si="20"/>
        <v>1</v>
      </c>
    </row>
    <row r="394" spans="1:14" s="4" customFormat="1" ht="37.5">
      <c r="A394" s="84">
        <v>17</v>
      </c>
      <c r="B394" s="84" t="s">
        <v>105</v>
      </c>
      <c r="C394" s="84" t="s">
        <v>911</v>
      </c>
      <c r="D394" s="84" t="s">
        <v>912</v>
      </c>
      <c r="E394" s="88" t="s">
        <v>913</v>
      </c>
      <c r="F394" s="28" t="s">
        <v>903</v>
      </c>
      <c r="G394" s="28" t="s">
        <v>105</v>
      </c>
      <c r="H394" s="28" t="s">
        <v>7</v>
      </c>
      <c r="I394" s="28" t="s">
        <v>914</v>
      </c>
      <c r="J394" s="152" t="str">
        <f>VLOOKUP(K394,'цср уточн 2016'!$A$1:$B$549,2,0)</f>
        <v>Расходы на проведение мероприятий по энергосбережению и повышению энергоэффективности</v>
      </c>
      <c r="K394" s="5" t="str">
        <f t="shared" si="21"/>
        <v>17 Б 01 20490</v>
      </c>
      <c r="M394" s="13" t="s">
        <v>915</v>
      </c>
      <c r="N394" s="7" t="b">
        <f t="shared" si="20"/>
        <v>1</v>
      </c>
    </row>
    <row r="395" spans="1:14" s="4" customFormat="1" ht="37.5">
      <c r="A395" s="209"/>
      <c r="B395" s="209"/>
      <c r="C395" s="210"/>
      <c r="D395" s="211"/>
      <c r="E395" s="212"/>
      <c r="F395" s="172" t="s">
        <v>903</v>
      </c>
      <c r="G395" s="172" t="s">
        <v>105</v>
      </c>
      <c r="H395" s="172" t="s">
        <v>37</v>
      </c>
      <c r="I395" s="172" t="s">
        <v>13</v>
      </c>
      <c r="J395" s="213" t="str">
        <f>VLOOKUP(K395,'цср уточн 2016'!$A$1:$B$549,2,0)</f>
        <v>Основное мероприятие «Энергосбережение и энергоэффективность систем коммунальной инфраструктуры»</v>
      </c>
      <c r="K395" s="5" t="str">
        <f t="shared" si="21"/>
        <v>17 Б 02 00000</v>
      </c>
      <c r="M395" s="13" t="s">
        <v>916</v>
      </c>
      <c r="N395" s="7" t="b">
        <f t="shared" si="20"/>
        <v>1</v>
      </c>
    </row>
    <row r="396" spans="1:14" s="4" customFormat="1" ht="37.5">
      <c r="A396" s="84">
        <v>17</v>
      </c>
      <c r="B396" s="84" t="s">
        <v>105</v>
      </c>
      <c r="C396" s="84" t="s">
        <v>911</v>
      </c>
      <c r="D396" s="84" t="s">
        <v>912</v>
      </c>
      <c r="E396" s="88" t="s">
        <v>913</v>
      </c>
      <c r="F396" s="28" t="s">
        <v>903</v>
      </c>
      <c r="G396" s="28" t="s">
        <v>105</v>
      </c>
      <c r="H396" s="28" t="s">
        <v>37</v>
      </c>
      <c r="I396" s="28" t="s">
        <v>914</v>
      </c>
      <c r="J396" s="152" t="str">
        <f>VLOOKUP(K396,'цср уточн 2016'!$A$1:$B$549,2,0)</f>
        <v>Расходы на проведение мероприятий по энергосбережению и повышению энергоэффективности</v>
      </c>
      <c r="K396" s="5" t="str">
        <f t="shared" si="21"/>
        <v>17 Б 02 20490</v>
      </c>
      <c r="M396" s="13" t="s">
        <v>917</v>
      </c>
      <c r="N396" s="7" t="b">
        <f t="shared" si="20"/>
        <v>1</v>
      </c>
    </row>
    <row r="397" spans="1:14" s="4" customFormat="1" ht="45">
      <c r="A397" s="78" t="s">
        <v>918</v>
      </c>
      <c r="B397" s="78" t="s">
        <v>8</v>
      </c>
      <c r="C397" s="79" t="s">
        <v>9</v>
      </c>
      <c r="D397" s="80" t="s">
        <v>919</v>
      </c>
      <c r="E397" s="95" t="s">
        <v>920</v>
      </c>
      <c r="F397" s="9" t="s">
        <v>918</v>
      </c>
      <c r="G397" s="9" t="s">
        <v>8</v>
      </c>
      <c r="H397" s="9" t="s">
        <v>12</v>
      </c>
      <c r="I397" s="9" t="s">
        <v>13</v>
      </c>
      <c r="J397" s="149" t="str">
        <f>VLOOKUP(K397,'цср уточн 2016'!$A$1:$B$549,2,0)</f>
        <v>Муниципальная программа «Развитие казачества в городе Ставрополе на 2014 - 2018 годы»</v>
      </c>
      <c r="K397" s="5" t="str">
        <f t="shared" si="21"/>
        <v>18 0 00 00000</v>
      </c>
      <c r="M397" s="11" t="s">
        <v>921</v>
      </c>
      <c r="N397" s="7" t="b">
        <f t="shared" si="20"/>
        <v>1</v>
      </c>
    </row>
    <row r="398" spans="1:14" s="4" customFormat="1" ht="37.5">
      <c r="A398" s="81" t="s">
        <v>918</v>
      </c>
      <c r="B398" s="81" t="s">
        <v>105</v>
      </c>
      <c r="C398" s="82" t="s">
        <v>9</v>
      </c>
      <c r="D398" s="83" t="s">
        <v>922</v>
      </c>
      <c r="E398" s="96" t="s">
        <v>923</v>
      </c>
      <c r="F398" s="25" t="s">
        <v>918</v>
      </c>
      <c r="G398" s="25" t="s">
        <v>105</v>
      </c>
      <c r="H398" s="25" t="s">
        <v>12</v>
      </c>
      <c r="I398" s="25" t="s">
        <v>13</v>
      </c>
      <c r="J398" s="236" t="str">
        <f>VLOOKUP(K398,'цср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K398" s="5" t="str">
        <f t="shared" si="21"/>
        <v>18 Б 00 00000</v>
      </c>
      <c r="M398" s="12" t="s">
        <v>925</v>
      </c>
      <c r="N398" s="7" t="b">
        <f t="shared" si="20"/>
        <v>1</v>
      </c>
    </row>
    <row r="399" spans="1:14" s="4" customFormat="1" ht="56.25">
      <c r="A399" s="209"/>
      <c r="B399" s="209"/>
      <c r="C399" s="210"/>
      <c r="D399" s="211"/>
      <c r="E399" s="212"/>
      <c r="F399" s="172" t="s">
        <v>918</v>
      </c>
      <c r="G399" s="172" t="s">
        <v>105</v>
      </c>
      <c r="H399" s="172" t="s">
        <v>7</v>
      </c>
      <c r="I399" s="172" t="s">
        <v>13</v>
      </c>
      <c r="J399" s="214" t="str">
        <f>VLOOKUP(K399,'цср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K399" s="5" t="str">
        <f t="shared" si="21"/>
        <v>18 Б 01 00000</v>
      </c>
      <c r="M399" s="13" t="s">
        <v>926</v>
      </c>
      <c r="N399" s="7" t="b">
        <f t="shared" si="20"/>
        <v>1</v>
      </c>
    </row>
    <row r="400" spans="1:14" s="4" customFormat="1" ht="112.5">
      <c r="A400" s="84" t="s">
        <v>918</v>
      </c>
      <c r="B400" s="84" t="s">
        <v>105</v>
      </c>
      <c r="C400" s="84">
        <v>6008</v>
      </c>
      <c r="D400" s="84" t="s">
        <v>927</v>
      </c>
      <c r="E400" s="88" t="s">
        <v>928</v>
      </c>
      <c r="F400" s="28" t="s">
        <v>918</v>
      </c>
      <c r="G400" s="28" t="s">
        <v>105</v>
      </c>
      <c r="H400" s="28" t="s">
        <v>7</v>
      </c>
      <c r="I400" s="28" t="s">
        <v>929</v>
      </c>
      <c r="J400" s="246" t="str">
        <f>VLOOKUP(K400,'цср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K400" s="5" t="str">
        <f t="shared" si="21"/>
        <v>18 Б 01 60080</v>
      </c>
      <c r="M400" s="13" t="s">
        <v>930</v>
      </c>
      <c r="N400" s="7" t="b">
        <f t="shared" si="20"/>
        <v>1</v>
      </c>
    </row>
    <row r="401" spans="1:14" s="4" customFormat="1" ht="75">
      <c r="A401" s="209"/>
      <c r="B401" s="209"/>
      <c r="C401" s="210"/>
      <c r="D401" s="211"/>
      <c r="E401" s="212"/>
      <c r="F401" s="172" t="s">
        <v>918</v>
      </c>
      <c r="G401" s="172" t="s">
        <v>105</v>
      </c>
      <c r="H401" s="172" t="s">
        <v>37</v>
      </c>
      <c r="I401" s="172" t="s">
        <v>13</v>
      </c>
      <c r="J401" s="214" t="s">
        <v>1599</v>
      </c>
      <c r="K401" s="5" t="str">
        <f t="shared" si="21"/>
        <v>18 Б 02 00000</v>
      </c>
      <c r="M401" s="13"/>
      <c r="N401" s="7" t="b">
        <f t="shared" si="20"/>
        <v>0</v>
      </c>
    </row>
    <row r="402" spans="1:14" s="4" customFormat="1" ht="48" customHeight="1">
      <c r="A402" s="84" t="s">
        <v>918</v>
      </c>
      <c r="B402" s="84" t="s">
        <v>105</v>
      </c>
      <c r="C402" s="84">
        <v>2036</v>
      </c>
      <c r="D402" s="84" t="s">
        <v>931</v>
      </c>
      <c r="E402" s="88" t="s">
        <v>932</v>
      </c>
      <c r="F402" s="28" t="s">
        <v>918</v>
      </c>
      <c r="G402" s="28" t="s">
        <v>105</v>
      </c>
      <c r="H402" s="28" t="s">
        <v>37</v>
      </c>
      <c r="I402" s="28" t="s">
        <v>933</v>
      </c>
      <c r="J402" s="246" t="s">
        <v>932</v>
      </c>
      <c r="K402" s="5" t="str">
        <f t="shared" si="21"/>
        <v>18 Б 02 20360</v>
      </c>
      <c r="M402" s="13"/>
      <c r="N402" s="7" t="b">
        <f t="shared" si="20"/>
        <v>0</v>
      </c>
    </row>
    <row r="403" spans="1:14" s="4" customFormat="1" ht="45">
      <c r="A403" s="78">
        <v>70</v>
      </c>
      <c r="B403" s="78">
        <v>0</v>
      </c>
      <c r="C403" s="78" t="s">
        <v>9</v>
      </c>
      <c r="D403" s="80" t="s">
        <v>934</v>
      </c>
      <c r="E403" s="95" t="s">
        <v>935</v>
      </c>
      <c r="F403" s="23">
        <v>70</v>
      </c>
      <c r="G403" s="23">
        <v>0</v>
      </c>
      <c r="H403" s="9" t="s">
        <v>12</v>
      </c>
      <c r="I403" s="9" t="s">
        <v>13</v>
      </c>
      <c r="J403" s="176" t="str">
        <f>VLOOKUP(K403,'цср уточн 2016'!$A$1:$B$549,2,0)</f>
        <v>Обеспечение деятельности Ставропольской городской Думы</v>
      </c>
      <c r="K403" s="5" t="str">
        <f t="shared" si="21"/>
        <v>70 0 00 00000</v>
      </c>
      <c r="M403" s="11" t="s">
        <v>936</v>
      </c>
      <c r="N403" s="7" t="b">
        <f t="shared" si="20"/>
        <v>1</v>
      </c>
    </row>
    <row r="404" spans="1:14" s="4" customFormat="1" ht="37.5">
      <c r="A404" s="81" t="s">
        <v>937</v>
      </c>
      <c r="B404" s="81" t="s">
        <v>15</v>
      </c>
      <c r="C404" s="82" t="s">
        <v>9</v>
      </c>
      <c r="D404" s="83" t="s">
        <v>938</v>
      </c>
      <c r="E404" s="96" t="s">
        <v>939</v>
      </c>
      <c r="F404" s="24" t="s">
        <v>937</v>
      </c>
      <c r="G404" s="24" t="s">
        <v>15</v>
      </c>
      <c r="H404" s="25" t="s">
        <v>12</v>
      </c>
      <c r="I404" s="25" t="s">
        <v>13</v>
      </c>
      <c r="J404" s="183" t="str">
        <f>VLOOKUP(K404,'цср уточн 2016'!$A$1:$B$549,2,0)</f>
        <v>Непрограммные расходы в рамках обеспечения деятельности Ставропольской городской Думы</v>
      </c>
      <c r="K404" s="5" t="str">
        <f t="shared" si="21"/>
        <v>70 1 00 00000</v>
      </c>
      <c r="M404" s="12" t="s">
        <v>940</v>
      </c>
      <c r="N404" s="7" t="b">
        <f t="shared" si="20"/>
        <v>1</v>
      </c>
    </row>
    <row r="405" spans="1:14" s="4" customFormat="1" ht="37.5">
      <c r="A405" s="84">
        <v>70</v>
      </c>
      <c r="B405" s="84">
        <v>1</v>
      </c>
      <c r="C405" s="84">
        <v>1001</v>
      </c>
      <c r="D405" s="84" t="s">
        <v>941</v>
      </c>
      <c r="E405" s="94" t="s">
        <v>942</v>
      </c>
      <c r="F405" s="28">
        <v>70</v>
      </c>
      <c r="G405" s="28">
        <v>1</v>
      </c>
      <c r="H405" s="30" t="s">
        <v>12</v>
      </c>
      <c r="I405" s="59">
        <v>10010</v>
      </c>
      <c r="J405" s="249" t="str">
        <f>VLOOKUP(K405,'цср уточн 2016'!$A$1:$B$549,2,0)</f>
        <v>Расходы на обеспечение функций органов местного самоуправления города Ставрополя</v>
      </c>
      <c r="K405" s="5" t="str">
        <f t="shared" si="21"/>
        <v>70 1 00 10010</v>
      </c>
      <c r="M405" s="45" t="s">
        <v>943</v>
      </c>
      <c r="N405" s="7" t="b">
        <f t="shared" si="20"/>
        <v>1</v>
      </c>
    </row>
    <row r="406" spans="1:14" s="4" customFormat="1" ht="37.5">
      <c r="A406" s="84">
        <v>70</v>
      </c>
      <c r="B406" s="84">
        <v>1</v>
      </c>
      <c r="C406" s="84">
        <v>1002</v>
      </c>
      <c r="D406" s="84" t="s">
        <v>944</v>
      </c>
      <c r="E406" s="94" t="s">
        <v>945</v>
      </c>
      <c r="F406" s="28">
        <v>70</v>
      </c>
      <c r="G406" s="28">
        <v>1</v>
      </c>
      <c r="H406" s="30" t="s">
        <v>12</v>
      </c>
      <c r="I406" s="59">
        <v>10020</v>
      </c>
      <c r="J406" s="249" t="str">
        <f>VLOOKUP(K406,'цср уточн 2016'!$A$1:$B$549,2,0)</f>
        <v>Расходы на выплаты по оплате труда работников органов местного самоуправления города Ставрополя</v>
      </c>
      <c r="K406" s="5" t="str">
        <f t="shared" si="21"/>
        <v>70 1 00 10020</v>
      </c>
      <c r="M406" s="45" t="s">
        <v>946</v>
      </c>
      <c r="N406" s="7" t="b">
        <f t="shared" si="20"/>
        <v>1</v>
      </c>
    </row>
    <row r="407" spans="1:14" s="4" customFormat="1" ht="37.5">
      <c r="A407" s="84">
        <v>70</v>
      </c>
      <c r="B407" s="84">
        <v>1</v>
      </c>
      <c r="C407" s="84">
        <v>2008</v>
      </c>
      <c r="D407" s="84" t="s">
        <v>947</v>
      </c>
      <c r="E407" s="94" t="s">
        <v>790</v>
      </c>
      <c r="F407" s="28">
        <v>70</v>
      </c>
      <c r="G407" s="28">
        <v>1</v>
      </c>
      <c r="H407" s="30" t="s">
        <v>12</v>
      </c>
      <c r="I407" s="59">
        <v>20080</v>
      </c>
      <c r="J407" s="249" t="str">
        <f>VLOOKUP(K407,'цср уточн 2016'!$A$1:$B$549,2,0)</f>
        <v>Расходы на оказание информационных услуг средствами массовой информации</v>
      </c>
      <c r="K407" s="5" t="str">
        <f t="shared" si="21"/>
        <v>70 1 00 20080</v>
      </c>
      <c r="M407" s="45" t="s">
        <v>948</v>
      </c>
      <c r="N407" s="7" t="b">
        <f t="shared" si="20"/>
        <v>1</v>
      </c>
    </row>
    <row r="408" spans="1:14" s="4" customFormat="1">
      <c r="A408" s="81">
        <v>70</v>
      </c>
      <c r="B408" s="81">
        <v>2</v>
      </c>
      <c r="C408" s="82">
        <v>0</v>
      </c>
      <c r="D408" s="83" t="s">
        <v>949</v>
      </c>
      <c r="E408" s="96" t="s">
        <v>950</v>
      </c>
      <c r="F408" s="24">
        <v>70</v>
      </c>
      <c r="G408" s="24">
        <v>2</v>
      </c>
      <c r="H408" s="25" t="s">
        <v>12</v>
      </c>
      <c r="I408" s="25" t="s">
        <v>13</v>
      </c>
      <c r="J408" s="183" t="str">
        <f>VLOOKUP(K408,'цср уточн 2016'!$A$1:$B$549,2,0)</f>
        <v>Глава муниципального образования</v>
      </c>
      <c r="K408" s="5" t="str">
        <f t="shared" si="21"/>
        <v>70 2 00 00000</v>
      </c>
      <c r="M408" s="12" t="s">
        <v>951</v>
      </c>
      <c r="N408" s="7" t="b">
        <f t="shared" si="20"/>
        <v>1</v>
      </c>
    </row>
    <row r="409" spans="1:14" s="4" customFormat="1" ht="37.5">
      <c r="A409" s="84"/>
      <c r="B409" s="84"/>
      <c r="C409" s="84"/>
      <c r="D409" s="84"/>
      <c r="E409" s="94"/>
      <c r="F409" s="28">
        <v>70</v>
      </c>
      <c r="G409" s="28" t="s">
        <v>94</v>
      </c>
      <c r="H409" s="30" t="s">
        <v>12</v>
      </c>
      <c r="I409" s="59">
        <v>10010</v>
      </c>
      <c r="J409" s="249" t="str">
        <f>VLOOKUP(K409,'цср уточн 2016'!$A$1:$B$549,2,0)</f>
        <v>Расходы на обеспечение функций органов местного самоуправления города Ставрополя</v>
      </c>
      <c r="K409" s="5" t="str">
        <f t="shared" si="21"/>
        <v>70 2 00 10010</v>
      </c>
      <c r="M409" s="45" t="s">
        <v>952</v>
      </c>
      <c r="N409" s="7" t="b">
        <f t="shared" si="20"/>
        <v>1</v>
      </c>
    </row>
    <row r="410" spans="1:14" s="4" customFormat="1" ht="37.5">
      <c r="A410" s="84">
        <v>70</v>
      </c>
      <c r="B410" s="84">
        <v>2</v>
      </c>
      <c r="C410" s="84">
        <v>1002</v>
      </c>
      <c r="D410" s="84" t="s">
        <v>953</v>
      </c>
      <c r="E410" s="94" t="s">
        <v>945</v>
      </c>
      <c r="F410" s="28">
        <v>70</v>
      </c>
      <c r="G410" s="28">
        <v>2</v>
      </c>
      <c r="H410" s="30" t="s">
        <v>12</v>
      </c>
      <c r="I410" s="59">
        <v>10020</v>
      </c>
      <c r="J410" s="249" t="str">
        <f>VLOOKUP(K410,'цср уточн 2016'!$A$1:$B$549,2,0)</f>
        <v>Расходы на выплаты по оплате труда работников органов местного самоуправления города Ставрополя</v>
      </c>
      <c r="K410" s="5" t="str">
        <f t="shared" si="21"/>
        <v>70 2 00 10020</v>
      </c>
      <c r="M410" s="45" t="s">
        <v>954</v>
      </c>
      <c r="N410" s="7" t="b">
        <f t="shared" si="20"/>
        <v>1</v>
      </c>
    </row>
    <row r="411" spans="1:14" s="4" customFormat="1">
      <c r="A411" s="81">
        <v>70</v>
      </c>
      <c r="B411" s="81">
        <v>3</v>
      </c>
      <c r="C411" s="82">
        <v>0</v>
      </c>
      <c r="D411" s="83" t="s">
        <v>955</v>
      </c>
      <c r="E411" s="96" t="s">
        <v>956</v>
      </c>
      <c r="F411" s="24">
        <v>70</v>
      </c>
      <c r="G411" s="24">
        <v>3</v>
      </c>
      <c r="H411" s="25" t="s">
        <v>12</v>
      </c>
      <c r="I411" s="25" t="s">
        <v>13</v>
      </c>
      <c r="J411" s="183" t="str">
        <f>VLOOKUP(K411,'цср уточн 2016'!$A$1:$B$549,2,0)</f>
        <v>Депутаты представительного органа муниципального образования</v>
      </c>
      <c r="K411" s="5" t="str">
        <f t="shared" si="21"/>
        <v>70 3 00 00000</v>
      </c>
      <c r="M411" s="12" t="s">
        <v>957</v>
      </c>
      <c r="N411" s="7" t="b">
        <f t="shared" si="20"/>
        <v>1</v>
      </c>
    </row>
    <row r="412" spans="1:14" s="4" customFormat="1" ht="37.5">
      <c r="A412" s="84"/>
      <c r="B412" s="84"/>
      <c r="C412" s="84"/>
      <c r="D412" s="84"/>
      <c r="E412" s="94"/>
      <c r="F412" s="28">
        <v>70</v>
      </c>
      <c r="G412" s="28" t="s">
        <v>316</v>
      </c>
      <c r="H412" s="30" t="s">
        <v>12</v>
      </c>
      <c r="I412" s="59">
        <v>10010</v>
      </c>
      <c r="J412" s="249" t="str">
        <f>VLOOKUP(K412,'цср уточн 2016'!$A$1:$B$549,2,0)</f>
        <v>Расходы на обеспечение функций органов местного самоуправления города Ставрополя</v>
      </c>
      <c r="K412" s="5" t="str">
        <f t="shared" si="21"/>
        <v>70 3 00 10010</v>
      </c>
      <c r="M412" s="45" t="s">
        <v>958</v>
      </c>
      <c r="N412" s="7" t="b">
        <f t="shared" si="20"/>
        <v>1</v>
      </c>
    </row>
    <row r="413" spans="1:14" s="4" customFormat="1" ht="37.5">
      <c r="A413" s="84">
        <v>70</v>
      </c>
      <c r="B413" s="84" t="s">
        <v>316</v>
      </c>
      <c r="C413" s="84">
        <v>1002</v>
      </c>
      <c r="D413" s="84" t="s">
        <v>959</v>
      </c>
      <c r="E413" s="94" t="s">
        <v>945</v>
      </c>
      <c r="F413" s="28">
        <v>70</v>
      </c>
      <c r="G413" s="28" t="s">
        <v>316</v>
      </c>
      <c r="H413" s="30" t="s">
        <v>12</v>
      </c>
      <c r="I413" s="59">
        <v>10020</v>
      </c>
      <c r="J413" s="249" t="str">
        <f>VLOOKUP(K413,'цср уточн 2016'!$A$1:$B$549,2,0)</f>
        <v>Расходы на выплаты по оплате труда работников органов местного самоуправления города Ставрополя</v>
      </c>
      <c r="K413" s="5" t="str">
        <f t="shared" si="21"/>
        <v>70 3 00 10020</v>
      </c>
      <c r="M413" s="45" t="s">
        <v>960</v>
      </c>
      <c r="N413" s="7" t="b">
        <f t="shared" si="20"/>
        <v>1</v>
      </c>
    </row>
    <row r="414" spans="1:14" s="4" customFormat="1">
      <c r="A414" s="81">
        <v>70</v>
      </c>
      <c r="B414" s="81" t="s">
        <v>326</v>
      </c>
      <c r="C414" s="82">
        <v>0</v>
      </c>
      <c r="D414" s="83" t="s">
        <v>961</v>
      </c>
      <c r="E414" s="96" t="s">
        <v>962</v>
      </c>
      <c r="F414" s="24">
        <v>70</v>
      </c>
      <c r="G414" s="24" t="s">
        <v>326</v>
      </c>
      <c r="H414" s="25" t="s">
        <v>12</v>
      </c>
      <c r="I414" s="25" t="s">
        <v>13</v>
      </c>
      <c r="J414" s="183" t="str">
        <f>VLOOKUP(K414,'цср уточн 2016'!$A$1:$B$549,2,0)</f>
        <v>Контрольно-счетная палата города Ставрополя</v>
      </c>
      <c r="K414" s="5" t="str">
        <f t="shared" si="21"/>
        <v>70 4 00 00000</v>
      </c>
      <c r="M414" s="12" t="s">
        <v>963</v>
      </c>
      <c r="N414" s="7" t="b">
        <f t="shared" si="20"/>
        <v>1</v>
      </c>
    </row>
    <row r="415" spans="1:14" s="4" customFormat="1" ht="37.5">
      <c r="A415" s="84">
        <v>70</v>
      </c>
      <c r="B415" s="84" t="s">
        <v>326</v>
      </c>
      <c r="C415" s="84" t="s">
        <v>964</v>
      </c>
      <c r="D415" s="84" t="s">
        <v>965</v>
      </c>
      <c r="E415" s="94" t="s">
        <v>942</v>
      </c>
      <c r="F415" s="28">
        <v>70</v>
      </c>
      <c r="G415" s="28" t="s">
        <v>326</v>
      </c>
      <c r="H415" s="30" t="s">
        <v>12</v>
      </c>
      <c r="I415" s="59">
        <v>10010</v>
      </c>
      <c r="J415" s="249" t="str">
        <f>VLOOKUP(K415,'цср уточн 2016'!$A$1:$B$549,2,0)</f>
        <v>Расходы на обеспечение функций органов местного самоуправления города Ставрополя</v>
      </c>
      <c r="K415" s="5" t="str">
        <f t="shared" si="21"/>
        <v>70 4 00 10010</v>
      </c>
      <c r="M415" s="45" t="s">
        <v>966</v>
      </c>
      <c r="N415" s="7" t="b">
        <f t="shared" si="20"/>
        <v>1</v>
      </c>
    </row>
    <row r="416" spans="1:14" s="4" customFormat="1" ht="37.5">
      <c r="A416" s="84">
        <v>70</v>
      </c>
      <c r="B416" s="84" t="s">
        <v>326</v>
      </c>
      <c r="C416" s="84" t="s">
        <v>967</v>
      </c>
      <c r="D416" s="84" t="s">
        <v>968</v>
      </c>
      <c r="E416" s="94" t="s">
        <v>945</v>
      </c>
      <c r="F416" s="28">
        <v>70</v>
      </c>
      <c r="G416" s="28" t="s">
        <v>326</v>
      </c>
      <c r="H416" s="30" t="s">
        <v>12</v>
      </c>
      <c r="I416" s="59">
        <v>10020</v>
      </c>
      <c r="J416" s="249" t="str">
        <f>VLOOKUP(K416,'цср уточн 2016'!$A$1:$B$549,2,0)</f>
        <v>Расходы на выплаты по оплате труда работников органов местного самоуправления города Ставрополя</v>
      </c>
      <c r="K416" s="5" t="str">
        <f t="shared" si="21"/>
        <v>70 4 00 10020</v>
      </c>
      <c r="M416" s="45" t="s">
        <v>969</v>
      </c>
      <c r="N416" s="7" t="b">
        <f t="shared" si="20"/>
        <v>1</v>
      </c>
    </row>
    <row r="417" spans="1:15" s="4" customFormat="1">
      <c r="A417" s="81"/>
      <c r="B417" s="81"/>
      <c r="C417" s="82"/>
      <c r="D417" s="83"/>
      <c r="E417" s="96"/>
      <c r="F417" s="24">
        <v>70</v>
      </c>
      <c r="G417" s="24" t="s">
        <v>336</v>
      </c>
      <c r="H417" s="25" t="s">
        <v>12</v>
      </c>
      <c r="I417" s="25" t="s">
        <v>13</v>
      </c>
      <c r="J417" s="183" t="str">
        <f>VLOOKUP(K417,'цср уточн 2016'!$A$1:$B$549,2,0)</f>
        <v>Расходы, предусмотренные на иные цели</v>
      </c>
      <c r="K417" s="5" t="str">
        <f t="shared" si="21"/>
        <v>70 5 00 00000</v>
      </c>
      <c r="M417" s="12" t="s">
        <v>970</v>
      </c>
      <c r="N417" s="7" t="b">
        <f t="shared" si="20"/>
        <v>1</v>
      </c>
    </row>
    <row r="418" spans="1:15" s="4" customFormat="1" ht="56.25">
      <c r="A418" s="84"/>
      <c r="B418" s="84"/>
      <c r="C418" s="84"/>
      <c r="D418" s="84"/>
      <c r="E418" s="94"/>
      <c r="F418" s="28">
        <v>70</v>
      </c>
      <c r="G418" s="28" t="s">
        <v>336</v>
      </c>
      <c r="H418" s="30" t="s">
        <v>12</v>
      </c>
      <c r="I418" s="59">
        <v>20090</v>
      </c>
      <c r="J418" s="249" t="str">
        <f>VLOOKUP(K418,'цср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K418" s="5" t="str">
        <f t="shared" si="21"/>
        <v>70 5 00 20090</v>
      </c>
      <c r="M418" s="45" t="s">
        <v>971</v>
      </c>
      <c r="N418" s="7" t="b">
        <f t="shared" si="20"/>
        <v>1</v>
      </c>
    </row>
    <row r="419" spans="1:15" s="4" customFormat="1">
      <c r="A419" s="81"/>
      <c r="B419" s="81"/>
      <c r="C419" s="82"/>
      <c r="D419" s="83"/>
      <c r="E419" s="96"/>
      <c r="F419" s="24" t="s">
        <v>937</v>
      </c>
      <c r="G419" s="24" t="s">
        <v>346</v>
      </c>
      <c r="H419" s="25" t="s">
        <v>12</v>
      </c>
      <c r="I419" s="25" t="s">
        <v>13</v>
      </c>
      <c r="J419" s="183" t="s">
        <v>1473</v>
      </c>
      <c r="K419" s="5" t="str">
        <f t="shared" si="21"/>
        <v>70 6 00 00000</v>
      </c>
      <c r="M419" s="12" t="s">
        <v>1474</v>
      </c>
      <c r="N419" s="7" t="b">
        <f t="shared" si="20"/>
        <v>1</v>
      </c>
    </row>
    <row r="420" spans="1:15" s="4" customFormat="1" ht="37.5">
      <c r="A420" s="84"/>
      <c r="B420" s="84"/>
      <c r="C420" s="84"/>
      <c r="D420" s="84"/>
      <c r="E420" s="94"/>
      <c r="F420" s="28" t="s">
        <v>937</v>
      </c>
      <c r="G420" s="28" t="s">
        <v>346</v>
      </c>
      <c r="H420" s="30" t="s">
        <v>12</v>
      </c>
      <c r="I420" s="59">
        <v>10020</v>
      </c>
      <c r="J420" s="249" t="s">
        <v>945</v>
      </c>
      <c r="K420" s="5" t="str">
        <f t="shared" si="21"/>
        <v>70 6 00 10020</v>
      </c>
      <c r="M420" s="45" t="s">
        <v>1475</v>
      </c>
      <c r="N420" s="7" t="b">
        <f t="shared" si="20"/>
        <v>1</v>
      </c>
    </row>
    <row r="421" spans="1:15" s="4" customFormat="1" ht="45">
      <c r="A421" s="78">
        <v>71</v>
      </c>
      <c r="B421" s="78" t="s">
        <v>8</v>
      </c>
      <c r="C421" s="78" t="s">
        <v>9</v>
      </c>
      <c r="D421" s="80" t="s">
        <v>972</v>
      </c>
      <c r="E421" s="95" t="s">
        <v>973</v>
      </c>
      <c r="F421" s="23">
        <v>71</v>
      </c>
      <c r="G421" s="23" t="s">
        <v>8</v>
      </c>
      <c r="H421" s="9" t="s">
        <v>12</v>
      </c>
      <c r="I421" s="9" t="s">
        <v>13</v>
      </c>
      <c r="J421" s="176" t="str">
        <f>VLOOKUP(K421,'цср уточн 2016'!$A$1:$B$549,2,0)</f>
        <v>Обеспечение деятельности администрации города Ставрополя</v>
      </c>
      <c r="K421" s="5" t="str">
        <f t="shared" si="21"/>
        <v>71 0 00 00000</v>
      </c>
      <c r="M421" s="11" t="s">
        <v>974</v>
      </c>
      <c r="N421" s="7" t="b">
        <f t="shared" si="20"/>
        <v>1</v>
      </c>
    </row>
    <row r="422" spans="1:15" s="4" customFormat="1" ht="37.5">
      <c r="A422" s="81">
        <v>71</v>
      </c>
      <c r="B422" s="81" t="s">
        <v>15</v>
      </c>
      <c r="C422" s="82">
        <v>0</v>
      </c>
      <c r="D422" s="83" t="s">
        <v>975</v>
      </c>
      <c r="E422" s="96" t="s">
        <v>976</v>
      </c>
      <c r="F422" s="24">
        <v>71</v>
      </c>
      <c r="G422" s="24" t="s">
        <v>15</v>
      </c>
      <c r="H422" s="25" t="s">
        <v>12</v>
      </c>
      <c r="I422" s="25" t="s">
        <v>13</v>
      </c>
      <c r="J422" s="183" t="str">
        <f>VLOOKUP(K422,'цср уточн 2016'!$A$1:$B$549,2,0)</f>
        <v>Непрограммные расходы в рамках обеспечения деятельности администрации города Ставрополя</v>
      </c>
      <c r="K422" s="5" t="str">
        <f t="shared" si="21"/>
        <v>71 1 00 00000</v>
      </c>
      <c r="M422" s="12" t="s">
        <v>977</v>
      </c>
      <c r="N422" s="7" t="b">
        <f t="shared" si="20"/>
        <v>1</v>
      </c>
    </row>
    <row r="423" spans="1:15" s="4" customFormat="1" ht="37.5">
      <c r="A423" s="84">
        <v>71</v>
      </c>
      <c r="B423" s="84" t="s">
        <v>15</v>
      </c>
      <c r="C423" s="84" t="s">
        <v>964</v>
      </c>
      <c r="D423" s="84" t="s">
        <v>978</v>
      </c>
      <c r="E423" s="94" t="s">
        <v>942</v>
      </c>
      <c r="F423" s="28">
        <v>71</v>
      </c>
      <c r="G423" s="28" t="s">
        <v>15</v>
      </c>
      <c r="H423" s="30" t="s">
        <v>12</v>
      </c>
      <c r="I423" s="59">
        <v>10010</v>
      </c>
      <c r="J423" s="249" t="str">
        <f>VLOOKUP(K423,'цср уточн 2016'!$A$1:$B$549,2,0)</f>
        <v>Расходы на обеспечение функций органов местного самоуправления города Ставрополя</v>
      </c>
      <c r="K423" s="5" t="str">
        <f t="shared" si="21"/>
        <v>71 1 00 10010</v>
      </c>
      <c r="M423" s="45" t="s">
        <v>979</v>
      </c>
      <c r="N423" s="7" t="b">
        <f t="shared" si="20"/>
        <v>1</v>
      </c>
    </row>
    <row r="424" spans="1:15" s="4" customFormat="1" ht="44.25" customHeight="1">
      <c r="A424" s="84">
        <v>71</v>
      </c>
      <c r="B424" s="84" t="s">
        <v>15</v>
      </c>
      <c r="C424" s="84" t="s">
        <v>967</v>
      </c>
      <c r="D424" s="84" t="s">
        <v>980</v>
      </c>
      <c r="E424" s="94" t="s">
        <v>945</v>
      </c>
      <c r="F424" s="28">
        <v>71</v>
      </c>
      <c r="G424" s="28" t="s">
        <v>15</v>
      </c>
      <c r="H424" s="30" t="s">
        <v>12</v>
      </c>
      <c r="I424" s="59">
        <v>10020</v>
      </c>
      <c r="J424" s="249" t="str">
        <f>VLOOKUP(K424,'цср уточн 2016'!$A$1:$B$549,2,0)</f>
        <v>Расходы на выплаты по оплате труда работников органов местного самоуправления города Ставрополя</v>
      </c>
      <c r="K424" s="5" t="str">
        <f t="shared" si="21"/>
        <v>71 1 00 10020</v>
      </c>
      <c r="M424" s="45" t="s">
        <v>981</v>
      </c>
      <c r="N424" s="7" t="b">
        <f t="shared" si="20"/>
        <v>1</v>
      </c>
    </row>
    <row r="425" spans="1:15" s="4" customFormat="1" ht="37.5">
      <c r="A425" s="84">
        <v>71</v>
      </c>
      <c r="B425" s="84" t="s">
        <v>15</v>
      </c>
      <c r="C425" s="84" t="s">
        <v>982</v>
      </c>
      <c r="D425" s="84" t="s">
        <v>983</v>
      </c>
      <c r="E425" s="94" t="s">
        <v>984</v>
      </c>
      <c r="F425" s="28">
        <v>71</v>
      </c>
      <c r="G425" s="28" t="s">
        <v>15</v>
      </c>
      <c r="H425" s="30" t="s">
        <v>12</v>
      </c>
      <c r="I425" s="59">
        <v>11010</v>
      </c>
      <c r="J425" s="249" t="str">
        <f>VLOOKUP(K425,'цср уточн 2016'!$A$1:$B$549,2,0)</f>
        <v>Расходы на обеспечение деятельности (оказание услуг) муниципальных учреждений</v>
      </c>
      <c r="K425" s="5" t="str">
        <f t="shared" si="21"/>
        <v>71 1 00 11010</v>
      </c>
      <c r="M425" s="45" t="s">
        <v>985</v>
      </c>
      <c r="N425" s="7" t="b">
        <f t="shared" si="20"/>
        <v>1</v>
      </c>
    </row>
    <row r="426" spans="1:15" s="4" customFormat="1" ht="75">
      <c r="A426" s="84">
        <v>71</v>
      </c>
      <c r="B426" s="84" t="s">
        <v>15</v>
      </c>
      <c r="C426" s="84" t="s">
        <v>986</v>
      </c>
      <c r="D426" s="84" t="s">
        <v>987</v>
      </c>
      <c r="E426" s="94" t="s">
        <v>988</v>
      </c>
      <c r="F426" s="28"/>
      <c r="G426" s="28"/>
      <c r="H426" s="30"/>
      <c r="I426" s="59"/>
      <c r="J426" s="249" t="s">
        <v>1611</v>
      </c>
      <c r="K426" s="5" t="str">
        <f t="shared" si="21"/>
        <v xml:space="preserve">   </v>
      </c>
      <c r="M426" s="45"/>
      <c r="N426" s="7" t="b">
        <f t="shared" si="20"/>
        <v>0</v>
      </c>
    </row>
    <row r="427" spans="1:15" s="4" customFormat="1" ht="37.5">
      <c r="A427" s="84"/>
      <c r="B427" s="84"/>
      <c r="C427" s="84"/>
      <c r="D427" s="84"/>
      <c r="E427" s="94"/>
      <c r="F427" s="28">
        <v>71</v>
      </c>
      <c r="G427" s="28" t="s">
        <v>15</v>
      </c>
      <c r="H427" s="30" t="s">
        <v>12</v>
      </c>
      <c r="I427" s="59">
        <v>20050</v>
      </c>
      <c r="J427" s="249" t="str">
        <f>VLOOKUP(K427,'цср уточн 2016'!$A$1:$B$549,2,0)</f>
        <v>Расходы на выплаты на основании исполнительных листов судебных органов</v>
      </c>
      <c r="K427" s="5" t="str">
        <f t="shared" si="21"/>
        <v>71 1 00 20050</v>
      </c>
      <c r="M427" s="45" t="s">
        <v>1476</v>
      </c>
      <c r="N427" s="7" t="b">
        <f t="shared" si="20"/>
        <v>1</v>
      </c>
    </row>
    <row r="428" spans="1:15" s="4" customFormat="1" ht="112.5">
      <c r="A428" s="84">
        <v>71</v>
      </c>
      <c r="B428" s="84" t="s">
        <v>15</v>
      </c>
      <c r="C428" s="84" t="s">
        <v>989</v>
      </c>
      <c r="D428" s="84" t="s">
        <v>990</v>
      </c>
      <c r="E428" s="94" t="s">
        <v>991</v>
      </c>
      <c r="F428" s="28">
        <v>71</v>
      </c>
      <c r="G428" s="28" t="s">
        <v>15</v>
      </c>
      <c r="H428" s="30" t="s">
        <v>12</v>
      </c>
      <c r="I428" s="59">
        <v>76360</v>
      </c>
      <c r="J428" s="249" t="str">
        <f>VLOOKUP(K428,'цср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K428" s="5" t="str">
        <f t="shared" si="21"/>
        <v>71 1 00 76360</v>
      </c>
      <c r="M428" s="22" t="s">
        <v>992</v>
      </c>
      <c r="N428" s="7" t="b">
        <f t="shared" si="20"/>
        <v>1</v>
      </c>
    </row>
    <row r="429" spans="1:15" s="4" customFormat="1" ht="139.5" customHeight="1">
      <c r="A429" s="84">
        <v>71</v>
      </c>
      <c r="B429" s="84" t="s">
        <v>15</v>
      </c>
      <c r="C429" s="84" t="s">
        <v>993</v>
      </c>
      <c r="D429" s="84" t="s">
        <v>994</v>
      </c>
      <c r="E429" s="94" t="s">
        <v>995</v>
      </c>
      <c r="F429" s="28">
        <v>71</v>
      </c>
      <c r="G429" s="28" t="s">
        <v>15</v>
      </c>
      <c r="H429" s="30" t="s">
        <v>12</v>
      </c>
      <c r="I429" s="59">
        <v>76610</v>
      </c>
      <c r="J429" s="249" t="s">
        <v>996</v>
      </c>
      <c r="K429" s="5" t="str">
        <f t="shared" si="21"/>
        <v>71 1 00 76610</v>
      </c>
      <c r="M429" s="22" t="s">
        <v>997</v>
      </c>
      <c r="N429" s="7" t="b">
        <f t="shared" si="20"/>
        <v>1</v>
      </c>
    </row>
    <row r="430" spans="1:15" s="4" customFormat="1" ht="204.75" customHeight="1">
      <c r="A430" s="84">
        <v>71</v>
      </c>
      <c r="B430" s="84" t="s">
        <v>15</v>
      </c>
      <c r="C430" s="84" t="s">
        <v>998</v>
      </c>
      <c r="D430" s="84" t="s">
        <v>999</v>
      </c>
      <c r="E430" s="94" t="s">
        <v>1000</v>
      </c>
      <c r="F430" s="28">
        <v>71</v>
      </c>
      <c r="G430" s="28" t="s">
        <v>15</v>
      </c>
      <c r="H430" s="30" t="s">
        <v>12</v>
      </c>
      <c r="I430" s="59">
        <v>76630</v>
      </c>
      <c r="J430" s="249" t="str">
        <f>VLOOKUP(K430,'цср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K430" s="5" t="str">
        <f t="shared" si="21"/>
        <v>71 1 00 76630</v>
      </c>
      <c r="M430" s="22" t="s">
        <v>1001</v>
      </c>
      <c r="N430" s="7" t="b">
        <f t="shared" si="20"/>
        <v>1</v>
      </c>
      <c r="O430" s="60"/>
    </row>
    <row r="431" spans="1:15" s="4" customFormat="1" ht="112.5">
      <c r="A431" s="84">
        <v>71</v>
      </c>
      <c r="B431" s="84" t="s">
        <v>15</v>
      </c>
      <c r="C431" s="84" t="s">
        <v>1002</v>
      </c>
      <c r="D431" s="84" t="s">
        <v>1003</v>
      </c>
      <c r="E431" s="94" t="s">
        <v>1004</v>
      </c>
      <c r="F431" s="28">
        <v>71</v>
      </c>
      <c r="G431" s="28" t="s">
        <v>15</v>
      </c>
      <c r="H431" s="30" t="s">
        <v>12</v>
      </c>
      <c r="I431" s="59">
        <v>76930</v>
      </c>
      <c r="J431" s="249" t="str">
        <f>VLOOKUP(K431,'цср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K431" s="5" t="str">
        <f t="shared" si="21"/>
        <v>71 1 00 76930</v>
      </c>
      <c r="M431" s="22" t="s">
        <v>1005</v>
      </c>
      <c r="N431" s="7" t="b">
        <f t="shared" si="20"/>
        <v>1</v>
      </c>
    </row>
    <row r="432" spans="1:15" s="4" customFormat="1" ht="115.5" customHeight="1">
      <c r="A432" s="81">
        <v>71</v>
      </c>
      <c r="B432" s="81" t="s">
        <v>94</v>
      </c>
      <c r="C432" s="82">
        <v>0</v>
      </c>
      <c r="D432" s="83" t="s">
        <v>1006</v>
      </c>
      <c r="E432" s="96" t="s">
        <v>1007</v>
      </c>
      <c r="F432" s="24">
        <v>71</v>
      </c>
      <c r="G432" s="24" t="s">
        <v>94</v>
      </c>
      <c r="H432" s="25" t="s">
        <v>12</v>
      </c>
      <c r="I432" s="25" t="s">
        <v>13</v>
      </c>
      <c r="J432" s="183" t="str">
        <f>VLOOKUP(K432,'цср уточн 2016'!$A$1:$B$549,2,0)</f>
        <v>Глава местной администрации (исполнительно-распорядительного органа муниципального образования)</v>
      </c>
      <c r="K432" s="5" t="str">
        <f t="shared" si="21"/>
        <v>71 2 00 00000</v>
      </c>
      <c r="M432" s="12" t="s">
        <v>1008</v>
      </c>
      <c r="N432" s="7" t="b">
        <f t="shared" si="20"/>
        <v>1</v>
      </c>
    </row>
    <row r="433" spans="1:15" s="60" customFormat="1" ht="106.5" customHeight="1">
      <c r="A433" s="84"/>
      <c r="B433" s="84"/>
      <c r="C433" s="84"/>
      <c r="D433" s="84"/>
      <c r="E433" s="94"/>
      <c r="F433" s="28">
        <v>71</v>
      </c>
      <c r="G433" s="28" t="s">
        <v>94</v>
      </c>
      <c r="H433" s="30" t="s">
        <v>12</v>
      </c>
      <c r="I433" s="59">
        <v>10010</v>
      </c>
      <c r="J433" s="249" t="str">
        <f>VLOOKUP(K433,'цср уточн 2016'!$A$1:$B$549,2,0)</f>
        <v>Расходы на обеспечение функций органов местного самоуправления города Ставрополя</v>
      </c>
      <c r="K433" s="5" t="str">
        <f t="shared" si="21"/>
        <v>71 2 00 10010</v>
      </c>
      <c r="L433" s="4"/>
      <c r="M433" s="45" t="s">
        <v>1009</v>
      </c>
      <c r="N433" s="7" t="b">
        <f t="shared" si="20"/>
        <v>1</v>
      </c>
      <c r="O433" s="4"/>
    </row>
    <row r="434" spans="1:15" s="4" customFormat="1" ht="37.5">
      <c r="A434" s="84">
        <v>71</v>
      </c>
      <c r="B434" s="84" t="s">
        <v>94</v>
      </c>
      <c r="C434" s="84" t="s">
        <v>967</v>
      </c>
      <c r="D434" s="84" t="s">
        <v>1010</v>
      </c>
      <c r="E434" s="94" t="s">
        <v>945</v>
      </c>
      <c r="F434" s="28">
        <v>71</v>
      </c>
      <c r="G434" s="28" t="s">
        <v>94</v>
      </c>
      <c r="H434" s="30" t="s">
        <v>12</v>
      </c>
      <c r="I434" s="59">
        <v>10020</v>
      </c>
      <c r="J434" s="249" t="str">
        <f>VLOOKUP(K434,'цср уточн 2016'!$A$1:$B$549,2,0)</f>
        <v>Расходы на выплаты по оплате труда работников органов местного самоуправления города Ставрополя</v>
      </c>
      <c r="K434" s="5" t="str">
        <f t="shared" si="21"/>
        <v>71 2 00 10020</v>
      </c>
      <c r="M434" s="45" t="s">
        <v>1011</v>
      </c>
      <c r="N434" s="7" t="b">
        <f t="shared" si="20"/>
        <v>1</v>
      </c>
    </row>
    <row r="435" spans="1:15" s="4" customFormat="1">
      <c r="A435" s="81"/>
      <c r="B435" s="81"/>
      <c r="C435" s="82"/>
      <c r="D435" s="83"/>
      <c r="E435" s="96"/>
      <c r="F435" s="24">
        <v>71</v>
      </c>
      <c r="G435" s="24" t="s">
        <v>336</v>
      </c>
      <c r="H435" s="25" t="s">
        <v>12</v>
      </c>
      <c r="I435" s="25" t="s">
        <v>13</v>
      </c>
      <c r="J435" s="183" t="str">
        <f>VLOOKUP(K435,'цср уточн 2016'!$A$1:$B$549,2,0)</f>
        <v>Глава муниципального образования</v>
      </c>
      <c r="K435" s="5" t="str">
        <f t="shared" si="21"/>
        <v>71 5 00 00000</v>
      </c>
      <c r="L435" s="60"/>
      <c r="M435" s="12" t="s">
        <v>1480</v>
      </c>
      <c r="N435" s="7" t="b">
        <f t="shared" si="20"/>
        <v>1</v>
      </c>
    </row>
    <row r="436" spans="1:15" s="4" customFormat="1" ht="37.5">
      <c r="A436" s="84"/>
      <c r="B436" s="84"/>
      <c r="C436" s="84"/>
      <c r="D436" s="84"/>
      <c r="E436" s="94"/>
      <c r="F436" s="28">
        <v>71</v>
      </c>
      <c r="G436" s="28" t="s">
        <v>336</v>
      </c>
      <c r="H436" s="30" t="s">
        <v>12</v>
      </c>
      <c r="I436" s="59">
        <v>10020</v>
      </c>
      <c r="J436" s="249" t="str">
        <f>VLOOKUP(K436,'цср уточн 2016'!$A$1:$B$549,2,0)</f>
        <v>Расходы на выплаты по оплате труда работников органов местного самоуправления города Ставрополя</v>
      </c>
      <c r="K436" s="5" t="str">
        <f t="shared" si="21"/>
        <v>71 5 00 10020</v>
      </c>
      <c r="M436" s="45" t="s">
        <v>1481</v>
      </c>
      <c r="N436" s="7" t="b">
        <f t="shared" si="20"/>
        <v>1</v>
      </c>
    </row>
    <row r="437" spans="1:15" s="4" customFormat="1" ht="45">
      <c r="A437" s="78">
        <v>72</v>
      </c>
      <c r="B437" s="78">
        <v>0</v>
      </c>
      <c r="C437" s="78" t="s">
        <v>9</v>
      </c>
      <c r="D437" s="80" t="s">
        <v>1012</v>
      </c>
      <c r="E437" s="95" t="s">
        <v>1013</v>
      </c>
      <c r="F437" s="23">
        <v>72</v>
      </c>
      <c r="G437" s="23">
        <v>0</v>
      </c>
      <c r="H437" s="9" t="s">
        <v>12</v>
      </c>
      <c r="I437" s="9" t="s">
        <v>13</v>
      </c>
      <c r="J437" s="176" t="str">
        <f>VLOOKUP(K437,'цср уточн 2016'!$A$1:$B$549,2,0)</f>
        <v>Обеспечение деятельности комитета по управлению муниципальным имуществом города Ставрополя</v>
      </c>
      <c r="K437" s="5" t="str">
        <f t="shared" si="21"/>
        <v>72 0 00 00000</v>
      </c>
      <c r="M437" s="11" t="s">
        <v>1014</v>
      </c>
      <c r="N437" s="7" t="b">
        <f t="shared" si="20"/>
        <v>1</v>
      </c>
    </row>
    <row r="438" spans="1:15" s="4" customFormat="1" ht="56.25">
      <c r="A438" s="81">
        <v>72</v>
      </c>
      <c r="B438" s="81" t="s">
        <v>15</v>
      </c>
      <c r="C438" s="82">
        <v>0</v>
      </c>
      <c r="D438" s="83" t="s">
        <v>1015</v>
      </c>
      <c r="E438" s="96" t="s">
        <v>1016</v>
      </c>
      <c r="F438" s="24">
        <v>72</v>
      </c>
      <c r="G438" s="24" t="s">
        <v>15</v>
      </c>
      <c r="H438" s="25" t="s">
        <v>12</v>
      </c>
      <c r="I438" s="25" t="s">
        <v>13</v>
      </c>
      <c r="J438" s="183" t="str">
        <f>VLOOKUP(K438,'цср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K438" s="5" t="str">
        <f t="shared" si="21"/>
        <v>72 1 00 00000</v>
      </c>
      <c r="M438" s="12" t="s">
        <v>1017</v>
      </c>
      <c r="N438" s="7" t="b">
        <f t="shared" si="20"/>
        <v>1</v>
      </c>
    </row>
    <row r="439" spans="1:15" s="4" customFormat="1" ht="37.5">
      <c r="A439" s="84">
        <v>72</v>
      </c>
      <c r="B439" s="84" t="s">
        <v>15</v>
      </c>
      <c r="C439" s="84" t="s">
        <v>964</v>
      </c>
      <c r="D439" s="84" t="s">
        <v>1018</v>
      </c>
      <c r="E439" s="94" t="s">
        <v>942</v>
      </c>
      <c r="F439" s="28">
        <v>72</v>
      </c>
      <c r="G439" s="28" t="s">
        <v>15</v>
      </c>
      <c r="H439" s="30" t="s">
        <v>12</v>
      </c>
      <c r="I439" s="59">
        <v>10010</v>
      </c>
      <c r="J439" s="249" t="str">
        <f>VLOOKUP(K439,'цср уточн 2016'!$A$1:$B$549,2,0)</f>
        <v>Расходы на обеспечение функций органов местного самоуправления города Ставрополя</v>
      </c>
      <c r="K439" s="5" t="str">
        <f t="shared" si="21"/>
        <v>72 1 00 10010</v>
      </c>
      <c r="M439" s="45" t="s">
        <v>1019</v>
      </c>
      <c r="N439" s="7" t="b">
        <f t="shared" si="20"/>
        <v>1</v>
      </c>
    </row>
    <row r="440" spans="1:15" s="4" customFormat="1" ht="37.5">
      <c r="A440" s="84">
        <v>72</v>
      </c>
      <c r="B440" s="84" t="s">
        <v>15</v>
      </c>
      <c r="C440" s="84" t="s">
        <v>967</v>
      </c>
      <c r="D440" s="84" t="s">
        <v>1020</v>
      </c>
      <c r="E440" s="94" t="s">
        <v>945</v>
      </c>
      <c r="F440" s="28">
        <v>72</v>
      </c>
      <c r="G440" s="28" t="s">
        <v>15</v>
      </c>
      <c r="H440" s="30" t="s">
        <v>12</v>
      </c>
      <c r="I440" s="59">
        <v>10020</v>
      </c>
      <c r="J440" s="249" t="str">
        <f>VLOOKUP(K440,'цср уточн 2016'!$A$1:$B$549,2,0)</f>
        <v>Расходы на выплаты по оплате труда работников органов местного самоуправления города Ставрополя</v>
      </c>
      <c r="K440" s="5" t="str">
        <f t="shared" si="21"/>
        <v>72 1 00 10020</v>
      </c>
      <c r="M440" s="45" t="s">
        <v>1021</v>
      </c>
      <c r="N440" s="7" t="b">
        <f t="shared" si="20"/>
        <v>1</v>
      </c>
    </row>
    <row r="441" spans="1:15" s="4" customFormat="1" ht="95.25" customHeight="1">
      <c r="A441" s="84"/>
      <c r="B441" s="84"/>
      <c r="C441" s="84"/>
      <c r="D441" s="84"/>
      <c r="E441" s="94"/>
      <c r="F441" s="28">
        <v>72</v>
      </c>
      <c r="G441" s="28" t="s">
        <v>15</v>
      </c>
      <c r="H441" s="30" t="s">
        <v>12</v>
      </c>
      <c r="I441" s="59">
        <v>20050</v>
      </c>
      <c r="J441" s="249" t="str">
        <f>VLOOKUP(K441,'цср уточн 2016'!$A$1:$B$549,2,0)</f>
        <v>Расходы на выплаты на основании исполнительных листов судебных органов</v>
      </c>
      <c r="K441" s="5" t="str">
        <f t="shared" si="21"/>
        <v>72 1 00 20050</v>
      </c>
      <c r="M441" s="45" t="s">
        <v>1482</v>
      </c>
      <c r="N441" s="7" t="b">
        <f t="shared" si="20"/>
        <v>1</v>
      </c>
    </row>
    <row r="442" spans="1:15" s="4" customFormat="1">
      <c r="A442" s="81">
        <v>72</v>
      </c>
      <c r="B442" s="81" t="s">
        <v>94</v>
      </c>
      <c r="C442" s="82">
        <v>0</v>
      </c>
      <c r="D442" s="83" t="s">
        <v>1022</v>
      </c>
      <c r="E442" s="96" t="s">
        <v>1023</v>
      </c>
      <c r="F442" s="24">
        <v>72</v>
      </c>
      <c r="G442" s="24" t="s">
        <v>94</v>
      </c>
      <c r="H442" s="25" t="s">
        <v>12</v>
      </c>
      <c r="I442" s="25" t="s">
        <v>13</v>
      </c>
      <c r="J442" s="183" t="str">
        <f>VLOOKUP(K442,'цср уточн 2016'!$A$1:$B$549,2,0)</f>
        <v>Расходы, предусмотренные на иные цели</v>
      </c>
      <c r="K442" s="5" t="str">
        <f t="shared" si="21"/>
        <v>72 2 00 00000</v>
      </c>
      <c r="M442" s="12" t="s">
        <v>1024</v>
      </c>
      <c r="N442" s="7" t="b">
        <f t="shared" si="20"/>
        <v>1</v>
      </c>
    </row>
    <row r="443" spans="1:15" s="4" customFormat="1" ht="56.25">
      <c r="A443" s="67"/>
      <c r="B443" s="67"/>
      <c r="C443" s="156"/>
      <c r="D443" s="251"/>
      <c r="E443" s="252"/>
      <c r="F443" s="28">
        <v>72</v>
      </c>
      <c r="G443" s="28" t="s">
        <v>94</v>
      </c>
      <c r="H443" s="30" t="s">
        <v>12</v>
      </c>
      <c r="I443" s="15" t="s">
        <v>1600</v>
      </c>
      <c r="J443" s="179" t="str">
        <f>VLOOKUP(K443,'цср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K443" s="5" t="str">
        <f t="shared" si="21"/>
        <v>72 2 00 20140</v>
      </c>
      <c r="M443" s="22" t="s">
        <v>1484</v>
      </c>
      <c r="N443" s="7" t="b">
        <f t="shared" si="20"/>
        <v>1</v>
      </c>
    </row>
    <row r="444" spans="1:15" s="4" customFormat="1" ht="37.5">
      <c r="A444" s="67"/>
      <c r="B444" s="67"/>
      <c r="C444" s="156"/>
      <c r="D444" s="251"/>
      <c r="E444" s="252"/>
      <c r="F444" s="28" t="s">
        <v>1602</v>
      </c>
      <c r="G444" s="28" t="s">
        <v>94</v>
      </c>
      <c r="H444" s="30" t="s">
        <v>12</v>
      </c>
      <c r="I444" s="15" t="s">
        <v>1601</v>
      </c>
      <c r="J444" s="179" t="str">
        <f>VLOOKUP(K444,'цср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K444" s="5" t="str">
        <f t="shared" si="21"/>
        <v>72 2 00 20970</v>
      </c>
      <c r="M444" s="22" t="s">
        <v>1486</v>
      </c>
      <c r="N444" s="7" t="b">
        <f t="shared" ref="N444:N467" si="22">K444=M444</f>
        <v>1</v>
      </c>
    </row>
    <row r="445" spans="1:15" s="4" customFormat="1" ht="107.45" customHeight="1">
      <c r="A445" s="84">
        <v>72</v>
      </c>
      <c r="B445" s="84" t="s">
        <v>94</v>
      </c>
      <c r="C445" s="84" t="s">
        <v>1025</v>
      </c>
      <c r="D445" s="84" t="s">
        <v>1026</v>
      </c>
      <c r="E445" s="94" t="s">
        <v>1027</v>
      </c>
      <c r="F445" s="28">
        <v>72</v>
      </c>
      <c r="G445" s="28" t="s">
        <v>94</v>
      </c>
      <c r="H445" s="30" t="s">
        <v>12</v>
      </c>
      <c r="I445" s="59">
        <v>21120</v>
      </c>
      <c r="J445" s="249" t="str">
        <f>VLOOKUP(K445,'цср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45" s="5" t="str">
        <f t="shared" si="21"/>
        <v>72 2 00 21120</v>
      </c>
      <c r="M445" s="22" t="s">
        <v>1028</v>
      </c>
      <c r="N445" s="7" t="b">
        <f t="shared" si="22"/>
        <v>1</v>
      </c>
    </row>
    <row r="446" spans="1:15" s="4" customFormat="1" ht="135" customHeight="1">
      <c r="A446" s="78">
        <v>73</v>
      </c>
      <c r="B446" s="78">
        <v>0</v>
      </c>
      <c r="C446" s="78" t="s">
        <v>9</v>
      </c>
      <c r="D446" s="80" t="s">
        <v>1029</v>
      </c>
      <c r="E446" s="95" t="s">
        <v>1030</v>
      </c>
      <c r="F446" s="23">
        <v>73</v>
      </c>
      <c r="G446" s="23">
        <v>0</v>
      </c>
      <c r="H446" s="9" t="s">
        <v>12</v>
      </c>
      <c r="I446" s="9" t="s">
        <v>13</v>
      </c>
      <c r="J446" s="176" t="str">
        <f>VLOOKUP(K446,'цср уточн 2016'!$A$1:$B$549,2,0)</f>
        <v>Обеспечение деятельности комитета финансов и бюджета администрации города Ставрополя</v>
      </c>
      <c r="K446" s="5" t="str">
        <f t="shared" si="21"/>
        <v>73 0 00 00000</v>
      </c>
      <c r="M446" s="11" t="s">
        <v>1031</v>
      </c>
      <c r="N446" s="7" t="b">
        <f t="shared" si="22"/>
        <v>1</v>
      </c>
    </row>
    <row r="447" spans="1:15" s="4" customFormat="1" ht="37.5">
      <c r="A447" s="81">
        <v>73</v>
      </c>
      <c r="B447" s="81" t="s">
        <v>15</v>
      </c>
      <c r="C447" s="82">
        <v>0</v>
      </c>
      <c r="D447" s="83" t="s">
        <v>1032</v>
      </c>
      <c r="E447" s="96" t="s">
        <v>1033</v>
      </c>
      <c r="F447" s="24">
        <v>73</v>
      </c>
      <c r="G447" s="24" t="s">
        <v>15</v>
      </c>
      <c r="H447" s="25" t="s">
        <v>12</v>
      </c>
      <c r="I447" s="25" t="s">
        <v>13</v>
      </c>
      <c r="J447" s="254" t="str">
        <f>VLOOKUP(K447,'цср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K447" s="5" t="str">
        <f t="shared" si="21"/>
        <v>73 1 00 00000</v>
      </c>
      <c r="M447" s="12" t="s">
        <v>1034</v>
      </c>
      <c r="N447" s="7" t="b">
        <f t="shared" si="22"/>
        <v>1</v>
      </c>
    </row>
    <row r="448" spans="1:15" s="4" customFormat="1" ht="114" customHeight="1">
      <c r="A448" s="84">
        <v>73</v>
      </c>
      <c r="B448" s="84" t="s">
        <v>15</v>
      </c>
      <c r="C448" s="84" t="s">
        <v>964</v>
      </c>
      <c r="D448" s="84" t="s">
        <v>1035</v>
      </c>
      <c r="E448" s="94" t="s">
        <v>942</v>
      </c>
      <c r="F448" s="28">
        <v>73</v>
      </c>
      <c r="G448" s="28" t="s">
        <v>15</v>
      </c>
      <c r="H448" s="30" t="s">
        <v>12</v>
      </c>
      <c r="I448" s="59">
        <v>10010</v>
      </c>
      <c r="J448" s="249" t="str">
        <f>VLOOKUP(K448,'цср уточн 2016'!$A$1:$B$549,2,0)</f>
        <v>Расходы на обеспечение функций органов местного самоуправления города Ставрополя</v>
      </c>
      <c r="K448" s="5" t="str">
        <f t="shared" si="21"/>
        <v>73 1 00 10010</v>
      </c>
      <c r="M448" s="45" t="s">
        <v>1036</v>
      </c>
      <c r="N448" s="7" t="b">
        <f t="shared" si="22"/>
        <v>1</v>
      </c>
    </row>
    <row r="449" spans="1:14" s="4" customFormat="1" ht="37.5">
      <c r="A449" s="84">
        <v>73</v>
      </c>
      <c r="B449" s="84" t="s">
        <v>15</v>
      </c>
      <c r="C449" s="84" t="s">
        <v>967</v>
      </c>
      <c r="D449" s="84" t="s">
        <v>1037</v>
      </c>
      <c r="E449" s="94" t="s">
        <v>945</v>
      </c>
      <c r="F449" s="28">
        <v>73</v>
      </c>
      <c r="G449" s="28" t="s">
        <v>15</v>
      </c>
      <c r="H449" s="30" t="s">
        <v>12</v>
      </c>
      <c r="I449" s="59">
        <v>10020</v>
      </c>
      <c r="J449" s="249" t="str">
        <f>VLOOKUP(K449,'цср уточн 2016'!$A$1:$B$549,2,0)</f>
        <v>Расходы на выплаты по оплате труда работников органов местного самоуправления города Ставрополя</v>
      </c>
      <c r="K449" s="5" t="str">
        <f t="shared" si="21"/>
        <v>73 1 00 10020</v>
      </c>
      <c r="M449" s="45" t="s">
        <v>1038</v>
      </c>
      <c r="N449" s="7" t="b">
        <f t="shared" si="22"/>
        <v>1</v>
      </c>
    </row>
    <row r="450" spans="1:14" s="4" customFormat="1">
      <c r="A450" s="24">
        <v>73</v>
      </c>
      <c r="B450" s="24" t="s">
        <v>94</v>
      </c>
      <c r="C450" s="255">
        <v>0</v>
      </c>
      <c r="D450" s="224" t="s">
        <v>1039</v>
      </c>
      <c r="E450" s="183" t="s">
        <v>1023</v>
      </c>
      <c r="F450" s="24"/>
      <c r="G450" s="24"/>
      <c r="H450" s="25"/>
      <c r="I450" s="25"/>
      <c r="J450" s="254"/>
      <c r="K450" s="5" t="str">
        <f t="shared" si="21"/>
        <v xml:space="preserve">   </v>
      </c>
      <c r="M450" s="45"/>
      <c r="N450" s="7" t="b">
        <f t="shared" si="22"/>
        <v>0</v>
      </c>
    </row>
    <row r="451" spans="1:14" s="4" customFormat="1" ht="37.5">
      <c r="A451" s="28">
        <v>73</v>
      </c>
      <c r="B451" s="28" t="s">
        <v>94</v>
      </c>
      <c r="C451" s="28" t="s">
        <v>1040</v>
      </c>
      <c r="D451" s="28" t="s">
        <v>1041</v>
      </c>
      <c r="E451" s="249" t="s">
        <v>1042</v>
      </c>
      <c r="F451" s="28"/>
      <c r="G451" s="28"/>
      <c r="H451" s="30"/>
      <c r="I451" s="59"/>
      <c r="J451" s="249" t="s">
        <v>1609</v>
      </c>
      <c r="K451" s="5" t="str">
        <f t="shared" si="21"/>
        <v xml:space="preserve">   </v>
      </c>
      <c r="M451" s="45"/>
      <c r="N451" s="7" t="b">
        <f t="shared" si="22"/>
        <v>0</v>
      </c>
    </row>
    <row r="452" spans="1:14" s="4" customFormat="1" ht="131.25">
      <c r="A452" s="14">
        <v>73</v>
      </c>
      <c r="B452" s="14" t="s">
        <v>94</v>
      </c>
      <c r="C452" s="14" t="s">
        <v>1043</v>
      </c>
      <c r="D452" s="14" t="s">
        <v>1044</v>
      </c>
      <c r="E452" s="155" t="s">
        <v>1045</v>
      </c>
      <c r="F452" s="14"/>
      <c r="G452" s="14"/>
      <c r="H452" s="15"/>
      <c r="I452" s="17"/>
      <c r="J452" s="249" t="s">
        <v>1610</v>
      </c>
      <c r="K452" s="5" t="str">
        <f t="shared" si="21"/>
        <v xml:space="preserve">   </v>
      </c>
      <c r="M452" s="45"/>
      <c r="N452" s="7" t="b">
        <f t="shared" si="22"/>
        <v>0</v>
      </c>
    </row>
    <row r="453" spans="1:14" s="4" customFormat="1" ht="45">
      <c r="A453" s="78">
        <v>74</v>
      </c>
      <c r="B453" s="78">
        <v>0</v>
      </c>
      <c r="C453" s="78" t="s">
        <v>9</v>
      </c>
      <c r="D453" s="80" t="s">
        <v>1046</v>
      </c>
      <c r="E453" s="95" t="s">
        <v>1047</v>
      </c>
      <c r="F453" s="23">
        <v>74</v>
      </c>
      <c r="G453" s="23">
        <v>0</v>
      </c>
      <c r="H453" s="9" t="s">
        <v>12</v>
      </c>
      <c r="I453" s="9" t="s">
        <v>13</v>
      </c>
      <c r="J453" s="176" t="str">
        <f>VLOOKUP(K453,'цср уточн 2016'!$A$1:$B$549,2,0)</f>
        <v>Обеспечение деятельности комитета муниципального заказа и торговли администрации города Ставрополя</v>
      </c>
      <c r="K453" s="5" t="str">
        <f t="shared" si="21"/>
        <v>74 0 00 00000</v>
      </c>
      <c r="M453" s="11" t="s">
        <v>1048</v>
      </c>
      <c r="N453" s="7" t="b">
        <f t="shared" si="22"/>
        <v>1</v>
      </c>
    </row>
    <row r="454" spans="1:14" s="4" customFormat="1" ht="126.75" customHeight="1">
      <c r="A454" s="81">
        <v>74</v>
      </c>
      <c r="B454" s="81" t="s">
        <v>15</v>
      </c>
      <c r="C454" s="82">
        <v>0</v>
      </c>
      <c r="D454" s="83" t="s">
        <v>1049</v>
      </c>
      <c r="E454" s="96" t="s">
        <v>1050</v>
      </c>
      <c r="F454" s="24">
        <v>74</v>
      </c>
      <c r="G454" s="24" t="s">
        <v>15</v>
      </c>
      <c r="H454" s="25" t="s">
        <v>12</v>
      </c>
      <c r="I454" s="25" t="s">
        <v>13</v>
      </c>
      <c r="J454" s="183" t="s">
        <v>1050</v>
      </c>
      <c r="K454" s="5" t="str">
        <f t="shared" si="21"/>
        <v>74 1 00 00000</v>
      </c>
      <c r="M454" s="11"/>
      <c r="N454" s="7" t="b">
        <f t="shared" si="22"/>
        <v>0</v>
      </c>
    </row>
    <row r="455" spans="1:14" s="4" customFormat="1" ht="37.5">
      <c r="A455" s="84">
        <v>74</v>
      </c>
      <c r="B455" s="84" t="s">
        <v>15</v>
      </c>
      <c r="C455" s="84" t="s">
        <v>964</v>
      </c>
      <c r="D455" s="84" t="s">
        <v>1051</v>
      </c>
      <c r="E455" s="94" t="s">
        <v>942</v>
      </c>
      <c r="F455" s="28">
        <v>74</v>
      </c>
      <c r="G455" s="28" t="s">
        <v>15</v>
      </c>
      <c r="H455" s="30" t="s">
        <v>12</v>
      </c>
      <c r="I455" s="59">
        <v>10010</v>
      </c>
      <c r="J455" s="249" t="str">
        <f>VLOOKUP(K455,'цср уточн 2016'!$A$1:$B$549,2,0)</f>
        <v>Расходы на обеспечение функций органов местного самоуправления города Ставрополя</v>
      </c>
      <c r="K455" s="5" t="str">
        <f t="shared" si="21"/>
        <v>74 1 00 10010</v>
      </c>
      <c r="M455" s="45" t="s">
        <v>1052</v>
      </c>
      <c r="N455" s="7" t="b">
        <f t="shared" si="22"/>
        <v>1</v>
      </c>
    </row>
    <row r="456" spans="1:14" s="4" customFormat="1" ht="37.5">
      <c r="A456" s="84">
        <v>74</v>
      </c>
      <c r="B456" s="84" t="s">
        <v>15</v>
      </c>
      <c r="C456" s="84" t="s">
        <v>967</v>
      </c>
      <c r="D456" s="84" t="s">
        <v>1053</v>
      </c>
      <c r="E456" s="94" t="s">
        <v>945</v>
      </c>
      <c r="F456" s="28">
        <v>74</v>
      </c>
      <c r="G456" s="28" t="s">
        <v>15</v>
      </c>
      <c r="H456" s="30" t="s">
        <v>12</v>
      </c>
      <c r="I456" s="59">
        <v>10020</v>
      </c>
      <c r="J456" s="249" t="str">
        <f>VLOOKUP(K456,'цср уточн 2016'!$A$1:$B$549,2,0)</f>
        <v>Расходы на выплаты по оплате труда работников органов местного самоуправления города Ставрополя</v>
      </c>
      <c r="K456" s="5" t="str">
        <f t="shared" ref="K456:K467" si="23">CONCATENATE(F456," ",G456," ",H456," ",I456)</f>
        <v>74 1 00 10020</v>
      </c>
      <c r="M456" s="45" t="s">
        <v>1054</v>
      </c>
      <c r="N456" s="7" t="b">
        <f t="shared" si="22"/>
        <v>1</v>
      </c>
    </row>
    <row r="457" spans="1:14" s="4" customFormat="1" ht="37.5">
      <c r="A457" s="84"/>
      <c r="B457" s="84"/>
      <c r="C457" s="84"/>
      <c r="D457" s="84"/>
      <c r="E457" s="94"/>
      <c r="F457" s="28">
        <v>74</v>
      </c>
      <c r="G457" s="28" t="s">
        <v>15</v>
      </c>
      <c r="H457" s="30" t="s">
        <v>12</v>
      </c>
      <c r="I457" s="59">
        <v>77250</v>
      </c>
      <c r="J457" s="249" t="str">
        <f>VLOOKUP(K457,'цср уточн 2016'!$A$1:$B$549,2,0)</f>
        <v>Расходы на обеспечение выплаты работникам организаций минимального размера оплаты труда</v>
      </c>
      <c r="K457" s="5" t="str">
        <f t="shared" si="23"/>
        <v>74 1 00 77250</v>
      </c>
      <c r="M457" s="45" t="s">
        <v>1488</v>
      </c>
      <c r="N457" s="7" t="b">
        <f t="shared" si="22"/>
        <v>1</v>
      </c>
    </row>
    <row r="458" spans="1:14" s="4" customFormat="1" ht="45">
      <c r="A458" s="78">
        <v>75</v>
      </c>
      <c r="B458" s="78">
        <v>0</v>
      </c>
      <c r="C458" s="78" t="s">
        <v>9</v>
      </c>
      <c r="D458" s="80" t="s">
        <v>1055</v>
      </c>
      <c r="E458" s="95" t="s">
        <v>1056</v>
      </c>
      <c r="F458" s="23">
        <v>75</v>
      </c>
      <c r="G458" s="23">
        <v>0</v>
      </c>
      <c r="H458" s="9" t="s">
        <v>12</v>
      </c>
      <c r="I458" s="9" t="s">
        <v>13</v>
      </c>
      <c r="J458" s="176" t="str">
        <f>VLOOKUP(K458,'цср уточн 2016'!$A$1:$B$549,2,0)</f>
        <v>Обеспечение деятельности комитета образования администрации города Ставрополя</v>
      </c>
      <c r="K458" s="5" t="str">
        <f t="shared" si="23"/>
        <v>75 0 00 00000</v>
      </c>
      <c r="M458" s="11" t="s">
        <v>1057</v>
      </c>
      <c r="N458" s="7" t="b">
        <f t="shared" si="22"/>
        <v>1</v>
      </c>
    </row>
    <row r="459" spans="1:14" s="4" customFormat="1" ht="37.5">
      <c r="A459" s="81">
        <v>75</v>
      </c>
      <c r="B459" s="81" t="s">
        <v>15</v>
      </c>
      <c r="C459" s="82">
        <v>0</v>
      </c>
      <c r="D459" s="83" t="s">
        <v>1058</v>
      </c>
      <c r="E459" s="96" t="s">
        <v>1059</v>
      </c>
      <c r="F459" s="24">
        <v>75</v>
      </c>
      <c r="G459" s="24" t="s">
        <v>15</v>
      </c>
      <c r="H459" s="25" t="s">
        <v>12</v>
      </c>
      <c r="I459" s="25" t="s">
        <v>13</v>
      </c>
      <c r="J459" s="183" t="str">
        <f>VLOOKUP(K459,'цср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K459" s="5" t="str">
        <f t="shared" si="23"/>
        <v>75 1 00 00000</v>
      </c>
      <c r="M459" s="12" t="s">
        <v>1060</v>
      </c>
      <c r="N459" s="7" t="b">
        <f t="shared" si="22"/>
        <v>1</v>
      </c>
    </row>
    <row r="460" spans="1:14" s="4" customFormat="1" ht="81" customHeight="1">
      <c r="A460" s="84">
        <v>75</v>
      </c>
      <c r="B460" s="84" t="s">
        <v>15</v>
      </c>
      <c r="C460" s="84" t="s">
        <v>964</v>
      </c>
      <c r="D460" s="84" t="s">
        <v>1061</v>
      </c>
      <c r="E460" s="94" t="s">
        <v>942</v>
      </c>
      <c r="F460" s="28">
        <v>75</v>
      </c>
      <c r="G460" s="28" t="s">
        <v>15</v>
      </c>
      <c r="H460" s="30" t="s">
        <v>12</v>
      </c>
      <c r="I460" s="59">
        <v>10010</v>
      </c>
      <c r="J460" s="249" t="str">
        <f>VLOOKUP(K460,'цср уточн 2016'!$A$1:$B$549,2,0)</f>
        <v>Расходы на обеспечение функций органов местного самоуправления города Ставрополя</v>
      </c>
      <c r="K460" s="5" t="str">
        <f t="shared" si="23"/>
        <v>75 1 00 10010</v>
      </c>
      <c r="M460" s="50" t="s">
        <v>1062</v>
      </c>
      <c r="N460" s="7" t="b">
        <f t="shared" si="22"/>
        <v>1</v>
      </c>
    </row>
    <row r="461" spans="1:14" s="4" customFormat="1" ht="37.5">
      <c r="A461" s="84">
        <v>75</v>
      </c>
      <c r="B461" s="84" t="s">
        <v>15</v>
      </c>
      <c r="C461" s="84" t="s">
        <v>967</v>
      </c>
      <c r="D461" s="84" t="s">
        <v>1063</v>
      </c>
      <c r="E461" s="94" t="s">
        <v>945</v>
      </c>
      <c r="F461" s="28">
        <v>75</v>
      </c>
      <c r="G461" s="28" t="s">
        <v>15</v>
      </c>
      <c r="H461" s="30" t="s">
        <v>12</v>
      </c>
      <c r="I461" s="59">
        <v>10020</v>
      </c>
      <c r="J461" s="249" t="str">
        <f>VLOOKUP(K461,'цср уточн 2016'!$A$1:$B$549,2,0)</f>
        <v>Расходы на выплаты по оплате труда работников органов местного самоуправления города Ставрополя</v>
      </c>
      <c r="K461" s="5" t="str">
        <f t="shared" si="23"/>
        <v>75 1 00 10020</v>
      </c>
      <c r="M461" s="50" t="s">
        <v>1064</v>
      </c>
      <c r="N461" s="7" t="b">
        <f t="shared" si="22"/>
        <v>1</v>
      </c>
    </row>
    <row r="462" spans="1:14" s="4" customFormat="1" ht="114" customHeight="1">
      <c r="A462" s="84">
        <v>75</v>
      </c>
      <c r="B462" s="84" t="s">
        <v>15</v>
      </c>
      <c r="C462" s="84" t="s">
        <v>1065</v>
      </c>
      <c r="D462" s="84" t="s">
        <v>1066</v>
      </c>
      <c r="E462" s="94" t="s">
        <v>1067</v>
      </c>
      <c r="F462" s="28">
        <v>75</v>
      </c>
      <c r="G462" s="28" t="s">
        <v>15</v>
      </c>
      <c r="H462" s="30" t="s">
        <v>12</v>
      </c>
      <c r="I462" s="59">
        <v>76200</v>
      </c>
      <c r="J462" s="249" t="str">
        <f>VLOOKUP(K462,'цср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62" s="5" t="str">
        <f t="shared" si="23"/>
        <v>75 1 00 76200</v>
      </c>
      <c r="M462" s="50" t="s">
        <v>1068</v>
      </c>
      <c r="N462" s="7" t="b">
        <f t="shared" si="22"/>
        <v>1</v>
      </c>
    </row>
    <row r="463" spans="1:14" s="4" customFormat="1" ht="67.5">
      <c r="A463" s="78">
        <v>76</v>
      </c>
      <c r="B463" s="78">
        <v>0</v>
      </c>
      <c r="C463" s="78" t="s">
        <v>9</v>
      </c>
      <c r="D463" s="80" t="s">
        <v>1069</v>
      </c>
      <c r="E463" s="95" t="s">
        <v>1070</v>
      </c>
      <c r="F463" s="23">
        <v>76</v>
      </c>
      <c r="G463" s="23">
        <v>0</v>
      </c>
      <c r="H463" s="9" t="s">
        <v>12</v>
      </c>
      <c r="I463" s="9" t="s">
        <v>13</v>
      </c>
      <c r="J463" s="176" t="str">
        <f>VLOOKUP(K463,'цср уточн 2016'!$A$1:$B$549,2,0)</f>
        <v>Обеспечение деятельности комитета культуры и молодежной политики администрации города Ставрополя</v>
      </c>
      <c r="K463" s="5" t="str">
        <f t="shared" si="23"/>
        <v>76 0 00 00000</v>
      </c>
      <c r="M463" s="11" t="s">
        <v>1071</v>
      </c>
      <c r="N463" s="7" t="b">
        <f t="shared" si="22"/>
        <v>1</v>
      </c>
    </row>
    <row r="464" spans="1:14" s="4" customFormat="1" ht="56.25">
      <c r="A464" s="81">
        <v>76</v>
      </c>
      <c r="B464" s="81" t="s">
        <v>15</v>
      </c>
      <c r="C464" s="82">
        <v>0</v>
      </c>
      <c r="D464" s="83" t="s">
        <v>1072</v>
      </c>
      <c r="E464" s="96" t="s">
        <v>1073</v>
      </c>
      <c r="F464" s="24">
        <v>76</v>
      </c>
      <c r="G464" s="24" t="s">
        <v>15</v>
      </c>
      <c r="H464" s="25" t="s">
        <v>12</v>
      </c>
      <c r="I464" s="25" t="s">
        <v>13</v>
      </c>
      <c r="J464" s="183" t="str">
        <f>VLOOKUP(K464,'цср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K464" s="5" t="str">
        <f t="shared" si="23"/>
        <v>76 1 00 00000</v>
      </c>
      <c r="M464" s="12" t="s">
        <v>1074</v>
      </c>
      <c r="N464" s="7" t="b">
        <f t="shared" si="22"/>
        <v>1</v>
      </c>
    </row>
    <row r="465" spans="1:15" s="4" customFormat="1" ht="38.25" customHeight="1">
      <c r="A465" s="84">
        <v>76</v>
      </c>
      <c r="B465" s="84" t="s">
        <v>15</v>
      </c>
      <c r="C465" s="84" t="s">
        <v>964</v>
      </c>
      <c r="D465" s="84" t="s">
        <v>1075</v>
      </c>
      <c r="E465" s="94" t="s">
        <v>942</v>
      </c>
      <c r="F465" s="28">
        <v>76</v>
      </c>
      <c r="G465" s="28" t="s">
        <v>15</v>
      </c>
      <c r="H465" s="30" t="s">
        <v>12</v>
      </c>
      <c r="I465" s="59">
        <v>10010</v>
      </c>
      <c r="J465" s="249" t="str">
        <f>VLOOKUP(K465,'цср уточн 2016'!$A$1:$B$549,2,0)</f>
        <v>Расходы на обеспечение функций органов местного самоуправления города Ставрополя</v>
      </c>
      <c r="K465" s="5" t="str">
        <f t="shared" si="23"/>
        <v>76 1 00 10010</v>
      </c>
      <c r="M465" s="22" t="s">
        <v>1076</v>
      </c>
      <c r="N465" s="7" t="b">
        <f t="shared" si="22"/>
        <v>1</v>
      </c>
    </row>
    <row r="466" spans="1:15" s="4" customFormat="1" ht="38.25" customHeight="1">
      <c r="A466" s="84">
        <v>76</v>
      </c>
      <c r="B466" s="84" t="s">
        <v>15</v>
      </c>
      <c r="C466" s="84" t="s">
        <v>967</v>
      </c>
      <c r="D466" s="84" t="s">
        <v>1077</v>
      </c>
      <c r="E466" s="94" t="s">
        <v>945</v>
      </c>
      <c r="F466" s="28">
        <v>76</v>
      </c>
      <c r="G466" s="28" t="s">
        <v>15</v>
      </c>
      <c r="H466" s="30" t="s">
        <v>12</v>
      </c>
      <c r="I466" s="59">
        <v>10020</v>
      </c>
      <c r="J466" s="249" t="str">
        <f>VLOOKUP(K466,'цср уточн 2016'!$A$1:$B$549,2,0)</f>
        <v>Расходы на выплаты по оплате труда работников органов местного самоуправления города Ставрополя</v>
      </c>
      <c r="K466" s="5" t="str">
        <f t="shared" si="23"/>
        <v>76 1 00 10020</v>
      </c>
      <c r="M466" s="22" t="s">
        <v>1078</v>
      </c>
      <c r="N466" s="7" t="b">
        <f t="shared" si="22"/>
        <v>1</v>
      </c>
    </row>
    <row r="467" spans="1:15" s="4" customFormat="1">
      <c r="A467" s="24">
        <v>76</v>
      </c>
      <c r="B467" s="24" t="s">
        <v>94</v>
      </c>
      <c r="C467" s="255">
        <v>0</v>
      </c>
      <c r="D467" s="224" t="s">
        <v>1082</v>
      </c>
      <c r="E467" s="183" t="s">
        <v>1023</v>
      </c>
      <c r="F467" s="24">
        <v>76</v>
      </c>
      <c r="G467" s="24" t="s">
        <v>94</v>
      </c>
      <c r="H467" s="25" t="s">
        <v>12</v>
      </c>
      <c r="I467" s="25" t="s">
        <v>13</v>
      </c>
      <c r="J467" s="183" t="str">
        <f>VLOOKUP(K467,'цср уточн 2016'!$A$1:$B$549,2,0)</f>
        <v>Расходы, предусмотренные на иные цели</v>
      </c>
      <c r="K467" s="5" t="str">
        <f t="shared" si="23"/>
        <v>76 2 00 00000</v>
      </c>
      <c r="M467" s="12" t="s">
        <v>1083</v>
      </c>
      <c r="N467" s="7" t="b">
        <f t="shared" si="22"/>
        <v>1</v>
      </c>
    </row>
    <row r="468" spans="1:15" s="4" customFormat="1">
      <c r="A468" s="28">
        <v>76</v>
      </c>
      <c r="B468" s="28" t="s">
        <v>94</v>
      </c>
      <c r="C468" s="28" t="s">
        <v>1084</v>
      </c>
      <c r="D468" s="28" t="s">
        <v>1085</v>
      </c>
      <c r="E468" s="249" t="s">
        <v>1086</v>
      </c>
      <c r="F468" s="28"/>
      <c r="G468" s="28"/>
      <c r="H468" s="30"/>
      <c r="I468" s="59"/>
      <c r="J468" s="249" t="s">
        <v>1603</v>
      </c>
      <c r="K468" s="5"/>
      <c r="M468" s="22"/>
      <c r="N468" s="7"/>
    </row>
    <row r="469" spans="1:15" s="4" customFormat="1" ht="56.25">
      <c r="A469" s="28">
        <v>76</v>
      </c>
      <c r="B469" s="28" t="s">
        <v>15</v>
      </c>
      <c r="C469" s="28" t="s">
        <v>1079</v>
      </c>
      <c r="D469" s="28" t="s">
        <v>1080</v>
      </c>
      <c r="E469" s="249" t="s">
        <v>1081</v>
      </c>
      <c r="F469" s="28">
        <v>76</v>
      </c>
      <c r="G469" s="28" t="s">
        <v>94</v>
      </c>
      <c r="H469" s="30" t="s">
        <v>12</v>
      </c>
      <c r="I469" s="59">
        <v>20250</v>
      </c>
      <c r="J469" s="249" t="str">
        <f>VLOOKUP(K469,'цср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K469" s="5" t="str">
        <f t="shared" ref="K469:K533" si="24">CONCATENATE(F469," ",G469," ",H469," ",I469)</f>
        <v>76 2 00 20250</v>
      </c>
      <c r="M469" s="22" t="s">
        <v>1493</v>
      </c>
      <c r="N469" s="7" t="b">
        <f t="shared" ref="N469:N493" si="25">K469=M469</f>
        <v>1</v>
      </c>
    </row>
    <row r="470" spans="1:15" s="4" customFormat="1" ht="45">
      <c r="A470" s="78">
        <v>77</v>
      </c>
      <c r="B470" s="78">
        <v>0</v>
      </c>
      <c r="C470" s="78" t="s">
        <v>9</v>
      </c>
      <c r="D470" s="80" t="s">
        <v>1087</v>
      </c>
      <c r="E470" s="95" t="s">
        <v>1088</v>
      </c>
      <c r="F470" s="23">
        <v>77</v>
      </c>
      <c r="G470" s="23">
        <v>0</v>
      </c>
      <c r="H470" s="9" t="s">
        <v>12</v>
      </c>
      <c r="I470" s="9" t="s">
        <v>13</v>
      </c>
      <c r="J470" s="176" t="str">
        <f>VLOOKUP(K470,'цср уточн 2016'!$A$1:$B$549,2,0)</f>
        <v>Обеспечение деятельности комитета труда и социальной защиты населения администрации города Ставрополя</v>
      </c>
      <c r="K470" s="5" t="str">
        <f t="shared" si="24"/>
        <v>77 0 00 00000</v>
      </c>
      <c r="L470" s="60"/>
      <c r="M470" s="11" t="s">
        <v>1089</v>
      </c>
      <c r="N470" s="7" t="b">
        <f t="shared" si="25"/>
        <v>1</v>
      </c>
    </row>
    <row r="471" spans="1:15" s="4" customFormat="1" ht="56.25">
      <c r="A471" s="81">
        <v>77</v>
      </c>
      <c r="B471" s="81" t="s">
        <v>15</v>
      </c>
      <c r="C471" s="82">
        <v>0</v>
      </c>
      <c r="D471" s="83" t="s">
        <v>1090</v>
      </c>
      <c r="E471" s="96" t="s">
        <v>1091</v>
      </c>
      <c r="F471" s="24">
        <v>77</v>
      </c>
      <c r="G471" s="24" t="s">
        <v>15</v>
      </c>
      <c r="H471" s="25" t="s">
        <v>12</v>
      </c>
      <c r="I471" s="25" t="s">
        <v>13</v>
      </c>
      <c r="J471" s="183" t="str">
        <f>VLOOKUP(K471,'цср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K471" s="5" t="str">
        <f t="shared" si="24"/>
        <v>77 1 00 00000</v>
      </c>
      <c r="M471" s="12" t="s">
        <v>1092</v>
      </c>
      <c r="N471" s="7" t="b">
        <f t="shared" si="25"/>
        <v>1</v>
      </c>
    </row>
    <row r="472" spans="1:15" s="4" customFormat="1" ht="37.5">
      <c r="A472" s="84">
        <v>77</v>
      </c>
      <c r="B472" s="84" t="s">
        <v>15</v>
      </c>
      <c r="C472" s="84" t="s">
        <v>964</v>
      </c>
      <c r="D472" s="84" t="s">
        <v>1093</v>
      </c>
      <c r="E472" s="94" t="s">
        <v>942</v>
      </c>
      <c r="F472" s="28">
        <v>77</v>
      </c>
      <c r="G472" s="28" t="s">
        <v>15</v>
      </c>
      <c r="H472" s="30" t="s">
        <v>12</v>
      </c>
      <c r="I472" s="59">
        <v>10010</v>
      </c>
      <c r="J472" s="249" t="str">
        <f>VLOOKUP(K472,'цср уточн 2016'!$A$1:$B$549,2,0)</f>
        <v>Расходы на обеспечение функций органов местного самоуправления города Ставрополя</v>
      </c>
      <c r="K472" s="5" t="str">
        <f t="shared" si="24"/>
        <v>77 1 00 10010</v>
      </c>
      <c r="M472" s="22" t="s">
        <v>1094</v>
      </c>
      <c r="N472" s="7" t="b">
        <f t="shared" si="25"/>
        <v>1</v>
      </c>
    </row>
    <row r="473" spans="1:15" s="4" customFormat="1" ht="37.5">
      <c r="A473" s="84">
        <v>77</v>
      </c>
      <c r="B473" s="84" t="s">
        <v>15</v>
      </c>
      <c r="C473" s="84" t="s">
        <v>967</v>
      </c>
      <c r="D473" s="84" t="s">
        <v>1095</v>
      </c>
      <c r="E473" s="94" t="s">
        <v>945</v>
      </c>
      <c r="F473" s="28">
        <v>77</v>
      </c>
      <c r="G473" s="28" t="s">
        <v>15</v>
      </c>
      <c r="H473" s="30" t="s">
        <v>12</v>
      </c>
      <c r="I473" s="59">
        <v>10020</v>
      </c>
      <c r="J473" s="249" t="str">
        <f>VLOOKUP(K473,'цср уточн 2016'!$A$1:$B$549,2,0)</f>
        <v>Расходы на выплаты по оплате труда работников органов местного самоуправления города Ставрополя</v>
      </c>
      <c r="K473" s="5" t="str">
        <f t="shared" si="24"/>
        <v>77 1 00 10020</v>
      </c>
      <c r="M473" s="22" t="s">
        <v>1096</v>
      </c>
      <c r="N473" s="7" t="b">
        <f t="shared" si="25"/>
        <v>1</v>
      </c>
    </row>
    <row r="474" spans="1:15" s="4" customFormat="1" ht="112.5">
      <c r="A474" s="84">
        <v>77</v>
      </c>
      <c r="B474" s="84" t="s">
        <v>15</v>
      </c>
      <c r="C474" s="84" t="s">
        <v>1097</v>
      </c>
      <c r="D474" s="84" t="s">
        <v>1098</v>
      </c>
      <c r="E474" s="94" t="s">
        <v>1099</v>
      </c>
      <c r="F474" s="28">
        <v>77</v>
      </c>
      <c r="G474" s="28" t="s">
        <v>15</v>
      </c>
      <c r="H474" s="30" t="s">
        <v>12</v>
      </c>
      <c r="I474" s="59">
        <v>76100</v>
      </c>
      <c r="J474" s="249" t="str">
        <f>VLOOKUP(K474,'цср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K474" s="5" t="str">
        <f t="shared" si="24"/>
        <v>77 1 00 76100</v>
      </c>
      <c r="M474" s="22" t="s">
        <v>1100</v>
      </c>
      <c r="N474" s="7" t="b">
        <f t="shared" si="25"/>
        <v>1</v>
      </c>
    </row>
    <row r="475" spans="1:15" s="4" customFormat="1" ht="187.5">
      <c r="A475" s="84">
        <v>77</v>
      </c>
      <c r="B475" s="84" t="s">
        <v>15</v>
      </c>
      <c r="C475" s="84" t="s">
        <v>1101</v>
      </c>
      <c r="D475" s="84" t="s">
        <v>1102</v>
      </c>
      <c r="E475" s="94" t="s">
        <v>1103</v>
      </c>
      <c r="F475" s="28">
        <v>77</v>
      </c>
      <c r="G475" s="28" t="s">
        <v>15</v>
      </c>
      <c r="H475" s="30" t="s">
        <v>12</v>
      </c>
      <c r="I475" s="59">
        <v>76210</v>
      </c>
      <c r="J475" s="249" t="str">
        <f>VLOOKUP(K475,'цср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K475" s="5" t="str">
        <f t="shared" si="24"/>
        <v>77 1 00 76210</v>
      </c>
      <c r="M475" s="22" t="s">
        <v>1104</v>
      </c>
      <c r="N475" s="7" t="b">
        <f t="shared" si="25"/>
        <v>1</v>
      </c>
    </row>
    <row r="476" spans="1:15" s="4" customFormat="1">
      <c r="A476" s="81">
        <v>77</v>
      </c>
      <c r="B476" s="81" t="s">
        <v>94</v>
      </c>
      <c r="C476" s="82">
        <v>0</v>
      </c>
      <c r="D476" s="83" t="s">
        <v>1105</v>
      </c>
      <c r="E476" s="96" t="s">
        <v>1023</v>
      </c>
      <c r="F476" s="24">
        <v>77</v>
      </c>
      <c r="G476" s="24" t="s">
        <v>94</v>
      </c>
      <c r="H476" s="25" t="s">
        <v>12</v>
      </c>
      <c r="I476" s="25" t="s">
        <v>13</v>
      </c>
      <c r="J476" s="183" t="str">
        <f>VLOOKUP(K476,'цср уточн 2016'!$A$1:$B$549,2,0)</f>
        <v>Расходы, предусмотренные на иные цели</v>
      </c>
      <c r="K476" s="5" t="str">
        <f t="shared" si="24"/>
        <v>77 2 00 00000</v>
      </c>
      <c r="M476" s="45" t="s">
        <v>1106</v>
      </c>
      <c r="N476" s="7" t="b">
        <f t="shared" si="25"/>
        <v>1</v>
      </c>
    </row>
    <row r="477" spans="1:15" s="4" customFormat="1" ht="112.5">
      <c r="A477" s="84">
        <v>77</v>
      </c>
      <c r="B477" s="84" t="s">
        <v>94</v>
      </c>
      <c r="C477" s="84" t="s">
        <v>1025</v>
      </c>
      <c r="D477" s="84" t="s">
        <v>1107</v>
      </c>
      <c r="E477" s="94" t="s">
        <v>1027</v>
      </c>
      <c r="F477" s="28">
        <v>77</v>
      </c>
      <c r="G477" s="28" t="s">
        <v>94</v>
      </c>
      <c r="H477" s="30" t="s">
        <v>12</v>
      </c>
      <c r="I477" s="59">
        <v>21120</v>
      </c>
      <c r="J477" s="249" t="str">
        <f>VLOOKUP(K477,'цср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77" s="5" t="str">
        <f t="shared" si="24"/>
        <v>77 2 00 21120</v>
      </c>
      <c r="M477" s="22" t="s">
        <v>1108</v>
      </c>
      <c r="N477" s="7" t="b">
        <f t="shared" si="25"/>
        <v>1</v>
      </c>
    </row>
    <row r="478" spans="1:15" s="4" customFormat="1" ht="67.5">
      <c r="A478" s="78">
        <v>78</v>
      </c>
      <c r="B478" s="78">
        <v>0</v>
      </c>
      <c r="C478" s="78" t="s">
        <v>9</v>
      </c>
      <c r="D478" s="80" t="s">
        <v>1109</v>
      </c>
      <c r="E478" s="95" t="s">
        <v>1110</v>
      </c>
      <c r="F478" s="23">
        <v>78</v>
      </c>
      <c r="G478" s="23">
        <v>0</v>
      </c>
      <c r="H478" s="9" t="s">
        <v>12</v>
      </c>
      <c r="I478" s="9" t="s">
        <v>13</v>
      </c>
      <c r="J478" s="176" t="str">
        <f>VLOOKUP(K478,'цср уточн 2016'!$A$1:$B$549,2,0)</f>
        <v>Обеспечение деятельности комитета физической культуры и спорта администрации города Ставрополя</v>
      </c>
      <c r="K478" s="5" t="str">
        <f t="shared" si="24"/>
        <v>78 0 00 00000</v>
      </c>
      <c r="M478" s="11" t="s">
        <v>1111</v>
      </c>
      <c r="N478" s="7" t="b">
        <f t="shared" si="25"/>
        <v>1</v>
      </c>
      <c r="O478" s="6"/>
    </row>
    <row r="479" spans="1:15" s="4" customFormat="1" ht="56.25">
      <c r="A479" s="81">
        <v>78</v>
      </c>
      <c r="B479" s="81" t="s">
        <v>15</v>
      </c>
      <c r="C479" s="82">
        <v>0</v>
      </c>
      <c r="D479" s="83" t="s">
        <v>1112</v>
      </c>
      <c r="E479" s="96" t="s">
        <v>1113</v>
      </c>
      <c r="F479" s="24">
        <v>78</v>
      </c>
      <c r="G479" s="24" t="s">
        <v>15</v>
      </c>
      <c r="H479" s="25" t="s">
        <v>12</v>
      </c>
      <c r="I479" s="25" t="s">
        <v>13</v>
      </c>
      <c r="J479" s="183" t="str">
        <f>VLOOKUP(K479,'цср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K479" s="5" t="str">
        <f t="shared" si="24"/>
        <v>78 1 00 00000</v>
      </c>
      <c r="M479" s="12" t="s">
        <v>1114</v>
      </c>
      <c r="N479" s="7" t="b">
        <f t="shared" si="25"/>
        <v>1</v>
      </c>
      <c r="O479" s="6"/>
    </row>
    <row r="480" spans="1:15" s="4" customFormat="1" ht="37.5">
      <c r="A480" s="84">
        <v>78</v>
      </c>
      <c r="B480" s="84" t="s">
        <v>15</v>
      </c>
      <c r="C480" s="84" t="s">
        <v>964</v>
      </c>
      <c r="D480" s="84" t="s">
        <v>1115</v>
      </c>
      <c r="E480" s="94" t="s">
        <v>942</v>
      </c>
      <c r="F480" s="28">
        <v>78</v>
      </c>
      <c r="G480" s="28" t="s">
        <v>15</v>
      </c>
      <c r="H480" s="30" t="s">
        <v>12</v>
      </c>
      <c r="I480" s="59">
        <v>10010</v>
      </c>
      <c r="J480" s="249" t="str">
        <f>VLOOKUP(K480,'цср уточн 2016'!$A$1:$B$549,2,0)</f>
        <v>Расходы на обеспечение функций органов местного самоуправления города Ставрополя</v>
      </c>
      <c r="K480" s="5" t="str">
        <f t="shared" si="24"/>
        <v>78 1 00 10010</v>
      </c>
      <c r="L480" s="6"/>
      <c r="M480" s="22" t="s">
        <v>1116</v>
      </c>
      <c r="N480" s="7" t="b">
        <f t="shared" si="25"/>
        <v>1</v>
      </c>
      <c r="O480" s="6"/>
    </row>
    <row r="481" spans="1:15" ht="42.6" customHeight="1">
      <c r="A481" s="84">
        <v>78</v>
      </c>
      <c r="B481" s="84" t="s">
        <v>15</v>
      </c>
      <c r="C481" s="84" t="s">
        <v>967</v>
      </c>
      <c r="D481" s="84" t="s">
        <v>1117</v>
      </c>
      <c r="E481" s="94" t="s">
        <v>945</v>
      </c>
      <c r="F481" s="28">
        <v>78</v>
      </c>
      <c r="G481" s="28" t="s">
        <v>15</v>
      </c>
      <c r="H481" s="30" t="s">
        <v>12</v>
      </c>
      <c r="I481" s="59">
        <v>10020</v>
      </c>
      <c r="J481" s="249" t="str">
        <f>VLOOKUP(K481,'цср уточн 2016'!$A$1:$B$549,2,0)</f>
        <v>Расходы на выплаты по оплате труда работников органов местного самоуправления города Ставрополя</v>
      </c>
      <c r="K481" s="5" t="str">
        <f t="shared" si="24"/>
        <v>78 1 00 10020</v>
      </c>
      <c r="M481" s="22" t="s">
        <v>1118</v>
      </c>
      <c r="N481" s="7" t="b">
        <f t="shared" si="25"/>
        <v>1</v>
      </c>
    </row>
    <row r="482" spans="1:15" s="261" customFormat="1">
      <c r="A482" s="256"/>
      <c r="B482" s="256"/>
      <c r="C482" s="256"/>
      <c r="D482" s="256"/>
      <c r="E482" s="257"/>
      <c r="F482" s="258">
        <v>78</v>
      </c>
      <c r="G482" s="258" t="s">
        <v>94</v>
      </c>
      <c r="H482" s="259" t="s">
        <v>12</v>
      </c>
      <c r="I482" s="259" t="s">
        <v>13</v>
      </c>
      <c r="J482" s="263" t="s">
        <v>1023</v>
      </c>
      <c r="K482" s="260" t="str">
        <f t="shared" si="24"/>
        <v>78 2 00 00000</v>
      </c>
      <c r="M482" s="42" t="s">
        <v>1498</v>
      </c>
      <c r="N482" s="7" t="b">
        <f t="shared" si="25"/>
        <v>0</v>
      </c>
    </row>
    <row r="483" spans="1:15" ht="75">
      <c r="A483" s="84">
        <v>78</v>
      </c>
      <c r="B483" s="84" t="s">
        <v>15</v>
      </c>
      <c r="C483" s="84" t="s">
        <v>1119</v>
      </c>
      <c r="D483" s="84" t="s">
        <v>1120</v>
      </c>
      <c r="E483" s="94" t="s">
        <v>1121</v>
      </c>
      <c r="F483" s="28">
        <v>78</v>
      </c>
      <c r="G483" s="28" t="s">
        <v>94</v>
      </c>
      <c r="H483" s="30" t="s">
        <v>12</v>
      </c>
      <c r="I483" s="59">
        <v>20730</v>
      </c>
      <c r="J483" s="249" t="s">
        <v>1604</v>
      </c>
      <c r="K483" s="5" t="str">
        <f t="shared" si="24"/>
        <v>78 2 00 20730</v>
      </c>
      <c r="M483" s="22"/>
      <c r="N483" s="7" t="b">
        <f t="shared" si="25"/>
        <v>0</v>
      </c>
    </row>
    <row r="484" spans="1:15" ht="45">
      <c r="A484" s="78">
        <v>80</v>
      </c>
      <c r="B484" s="78">
        <v>0</v>
      </c>
      <c r="C484" s="78" t="s">
        <v>9</v>
      </c>
      <c r="D484" s="80" t="s">
        <v>1122</v>
      </c>
      <c r="E484" s="95" t="s">
        <v>1123</v>
      </c>
      <c r="F484" s="23">
        <v>80</v>
      </c>
      <c r="G484" s="23">
        <v>0</v>
      </c>
      <c r="H484" s="9" t="s">
        <v>12</v>
      </c>
      <c r="I484" s="9" t="s">
        <v>13</v>
      </c>
      <c r="J484" s="176" t="str">
        <f>VLOOKUP(K484,'цср уточн 2016'!$A$1:$B$549,2,0)</f>
        <v>Обеспечение деятельности администрации Ленинского района города Ставрополя</v>
      </c>
      <c r="K484" s="5" t="str">
        <f t="shared" si="24"/>
        <v>80 0 00 00000</v>
      </c>
      <c r="M484" s="11" t="s">
        <v>1124</v>
      </c>
      <c r="N484" s="7" t="b">
        <f t="shared" si="25"/>
        <v>1</v>
      </c>
    </row>
    <row r="485" spans="1:15" ht="37.5">
      <c r="A485" s="81">
        <v>80</v>
      </c>
      <c r="B485" s="81" t="s">
        <v>15</v>
      </c>
      <c r="C485" s="82">
        <v>0</v>
      </c>
      <c r="D485" s="83" t="s">
        <v>1125</v>
      </c>
      <c r="E485" s="96" t="s">
        <v>1126</v>
      </c>
      <c r="F485" s="24">
        <v>80</v>
      </c>
      <c r="G485" s="24" t="s">
        <v>15</v>
      </c>
      <c r="H485" s="25" t="s">
        <v>12</v>
      </c>
      <c r="I485" s="25" t="s">
        <v>13</v>
      </c>
      <c r="J485" s="183" t="str">
        <f>VLOOKUP(K485,'цср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K485" s="5" t="str">
        <f t="shared" si="24"/>
        <v>80 1 00 00000</v>
      </c>
      <c r="M485" s="12" t="s">
        <v>1127</v>
      </c>
      <c r="N485" s="7" t="b">
        <f t="shared" si="25"/>
        <v>1</v>
      </c>
    </row>
    <row r="486" spans="1:15" ht="37.5">
      <c r="A486" s="84">
        <v>80</v>
      </c>
      <c r="B486" s="84" t="s">
        <v>15</v>
      </c>
      <c r="C486" s="84" t="s">
        <v>964</v>
      </c>
      <c r="D486" s="84" t="s">
        <v>1128</v>
      </c>
      <c r="E486" s="94" t="s">
        <v>942</v>
      </c>
      <c r="F486" s="28">
        <v>80</v>
      </c>
      <c r="G486" s="28" t="s">
        <v>15</v>
      </c>
      <c r="H486" s="30" t="s">
        <v>12</v>
      </c>
      <c r="I486" s="59">
        <v>10010</v>
      </c>
      <c r="J486" s="249" t="str">
        <f>VLOOKUP(K486,'цср уточн 2016'!$A$1:$B$549,2,0)</f>
        <v>Расходы на обеспечение функций органов местного самоуправления города Ставрополя</v>
      </c>
      <c r="K486" s="5" t="str">
        <f t="shared" si="24"/>
        <v>80 1 00 10010</v>
      </c>
      <c r="M486" s="22" t="s">
        <v>1129</v>
      </c>
      <c r="N486" s="7" t="b">
        <f t="shared" si="25"/>
        <v>1</v>
      </c>
    </row>
    <row r="487" spans="1:15" ht="37.5">
      <c r="A487" s="84">
        <v>80</v>
      </c>
      <c r="B487" s="84" t="s">
        <v>15</v>
      </c>
      <c r="C487" s="84" t="s">
        <v>967</v>
      </c>
      <c r="D487" s="84" t="s">
        <v>1130</v>
      </c>
      <c r="E487" s="94" t="s">
        <v>945</v>
      </c>
      <c r="F487" s="28">
        <v>80</v>
      </c>
      <c r="G487" s="28" t="s">
        <v>15</v>
      </c>
      <c r="H487" s="30" t="s">
        <v>12</v>
      </c>
      <c r="I487" s="59">
        <v>10020</v>
      </c>
      <c r="J487" s="249" t="str">
        <f>VLOOKUP(K487,'цср уточн 2016'!$A$1:$B$549,2,0)</f>
        <v>Расходы на выплаты по оплате труда работников органов местного самоуправления города Ставрополя</v>
      </c>
      <c r="K487" s="5" t="str">
        <f t="shared" si="24"/>
        <v>80 1 00 10020</v>
      </c>
      <c r="M487" s="22" t="s">
        <v>1131</v>
      </c>
      <c r="N487" s="7" t="b">
        <f t="shared" si="25"/>
        <v>1</v>
      </c>
      <c r="O487" s="49"/>
    </row>
    <row r="488" spans="1:15" ht="37.5">
      <c r="A488" s="84"/>
      <c r="B488" s="84"/>
      <c r="C488" s="84"/>
      <c r="D488" s="84"/>
      <c r="E488" s="94"/>
      <c r="F488" s="28">
        <v>80</v>
      </c>
      <c r="G488" s="28" t="s">
        <v>15</v>
      </c>
      <c r="H488" s="30" t="s">
        <v>12</v>
      </c>
      <c r="I488" s="59">
        <v>20050</v>
      </c>
      <c r="J488" s="249" t="str">
        <f>VLOOKUP(K488,'цср уточн 2016'!$A$1:$B$549,2,0)</f>
        <v>Расходы на выплаты на основании исполнительных листов судебных органов</v>
      </c>
      <c r="K488" s="5" t="str">
        <f t="shared" si="24"/>
        <v>80 1 00 20050</v>
      </c>
      <c r="M488" s="22" t="s">
        <v>1499</v>
      </c>
      <c r="N488" s="7" t="b">
        <f t="shared" si="25"/>
        <v>1</v>
      </c>
      <c r="O488" s="49"/>
    </row>
    <row r="489" spans="1:15" ht="112.5">
      <c r="A489" s="84">
        <v>80</v>
      </c>
      <c r="B489" s="84" t="s">
        <v>15</v>
      </c>
      <c r="C489" s="84" t="s">
        <v>1065</v>
      </c>
      <c r="D489" s="84" t="s">
        <v>1132</v>
      </c>
      <c r="E489" s="94" t="s">
        <v>1067</v>
      </c>
      <c r="F489" s="28">
        <v>80</v>
      </c>
      <c r="G489" s="28" t="s">
        <v>15</v>
      </c>
      <c r="H489" s="30" t="s">
        <v>12</v>
      </c>
      <c r="I489" s="59">
        <v>76200</v>
      </c>
      <c r="J489" s="249" t="str">
        <f>VLOOKUP(K489,'цср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89" s="5" t="str">
        <f t="shared" si="24"/>
        <v>80 1 00 76200</v>
      </c>
      <c r="M489" s="22" t="s">
        <v>1133</v>
      </c>
      <c r="N489" s="7" t="b">
        <f t="shared" si="25"/>
        <v>1</v>
      </c>
      <c r="O489" s="49"/>
    </row>
    <row r="490" spans="1:15" s="49" customFormat="1" ht="112.5">
      <c r="A490" s="84">
        <v>80</v>
      </c>
      <c r="B490" s="84" t="s">
        <v>15</v>
      </c>
      <c r="C490" s="84" t="s">
        <v>989</v>
      </c>
      <c r="D490" s="84" t="s">
        <v>1134</v>
      </c>
      <c r="E490" s="94" t="s">
        <v>991</v>
      </c>
      <c r="F490" s="28">
        <v>80</v>
      </c>
      <c r="G490" s="28" t="s">
        <v>15</v>
      </c>
      <c r="H490" s="30" t="s">
        <v>12</v>
      </c>
      <c r="I490" s="59">
        <v>76360</v>
      </c>
      <c r="J490" s="249" t="str">
        <f>VLOOKUP(K490,'цср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490" s="5" t="str">
        <f t="shared" si="24"/>
        <v>80 1 00 76360</v>
      </c>
      <c r="L490" s="6"/>
      <c r="M490" s="22" t="s">
        <v>1135</v>
      </c>
      <c r="N490" s="7" t="b">
        <f t="shared" si="25"/>
        <v>1</v>
      </c>
    </row>
    <row r="491" spans="1:15" s="49" customFormat="1">
      <c r="A491" s="81">
        <v>80</v>
      </c>
      <c r="B491" s="81" t="s">
        <v>94</v>
      </c>
      <c r="C491" s="82">
        <v>0</v>
      </c>
      <c r="D491" s="83" t="s">
        <v>1136</v>
      </c>
      <c r="E491" s="96" t="s">
        <v>1023</v>
      </c>
      <c r="F491" s="24">
        <v>80</v>
      </c>
      <c r="G491" s="24" t="s">
        <v>94</v>
      </c>
      <c r="H491" s="25" t="s">
        <v>12</v>
      </c>
      <c r="I491" s="25" t="s">
        <v>13</v>
      </c>
      <c r="J491" s="183" t="str">
        <f>VLOOKUP(K491,'цср уточн 2016'!$A$1:$B$549,2,0)</f>
        <v>Расходы, предусмотренные на иные цели</v>
      </c>
      <c r="K491" s="5" t="str">
        <f t="shared" si="24"/>
        <v>80 2 00 00000</v>
      </c>
      <c r="L491" s="6"/>
      <c r="M491" s="12" t="s">
        <v>1137</v>
      </c>
      <c r="N491" s="7" t="b">
        <f t="shared" si="25"/>
        <v>1</v>
      </c>
    </row>
    <row r="492" spans="1:15" s="49" customFormat="1" ht="112.5">
      <c r="A492" s="84">
        <v>80</v>
      </c>
      <c r="B492" s="84" t="s">
        <v>94</v>
      </c>
      <c r="C492" s="84" t="s">
        <v>1025</v>
      </c>
      <c r="D492" s="84" t="s">
        <v>1138</v>
      </c>
      <c r="E492" s="94" t="s">
        <v>1027</v>
      </c>
      <c r="F492" s="28">
        <v>80</v>
      </c>
      <c r="G492" s="28" t="s">
        <v>94</v>
      </c>
      <c r="H492" s="30" t="s">
        <v>12</v>
      </c>
      <c r="I492" s="59">
        <v>21120</v>
      </c>
      <c r="J492" s="249" t="str">
        <f>VLOOKUP(K492,'цср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92" s="5" t="str">
        <f t="shared" si="24"/>
        <v>80 2 00 21120</v>
      </c>
      <c r="L492" s="6"/>
      <c r="M492" s="22" t="s">
        <v>1139</v>
      </c>
      <c r="N492" s="7" t="b">
        <f t="shared" si="25"/>
        <v>1</v>
      </c>
    </row>
    <row r="493" spans="1:15" s="49" customFormat="1" ht="37.5">
      <c r="A493" s="69"/>
      <c r="B493" s="69"/>
      <c r="C493" s="69"/>
      <c r="D493" s="69"/>
      <c r="E493" s="76"/>
      <c r="F493" s="14" t="s">
        <v>1140</v>
      </c>
      <c r="G493" s="14" t="s">
        <v>94</v>
      </c>
      <c r="H493" s="15" t="s">
        <v>12</v>
      </c>
      <c r="I493" s="17">
        <v>21270</v>
      </c>
      <c r="J493" s="155" t="str">
        <f>VLOOKUP(K493,'цср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K493" s="5" t="str">
        <f t="shared" si="24"/>
        <v>80 2 00 21270</v>
      </c>
      <c r="L493" s="6"/>
      <c r="M493" s="22" t="s">
        <v>1502</v>
      </c>
      <c r="N493" s="7" t="b">
        <f t="shared" si="25"/>
        <v>1</v>
      </c>
    </row>
    <row r="494" spans="1:15" s="49" customFormat="1" ht="45">
      <c r="A494" s="78">
        <v>81</v>
      </c>
      <c r="B494" s="78">
        <v>0</v>
      </c>
      <c r="C494" s="78" t="s">
        <v>9</v>
      </c>
      <c r="D494" s="80" t="s">
        <v>1141</v>
      </c>
      <c r="E494" s="95" t="s">
        <v>1142</v>
      </c>
      <c r="F494" s="23">
        <v>81</v>
      </c>
      <c r="G494" s="23">
        <v>0</v>
      </c>
      <c r="H494" s="9" t="s">
        <v>12</v>
      </c>
      <c r="I494" s="9" t="s">
        <v>13</v>
      </c>
      <c r="J494" s="176" t="str">
        <f>VLOOKUP(K494,'цср уточн 2016'!$A$1:$B$549,2,0)</f>
        <v>Обеспечение деятельности администрации Октябрьского района города Ставрополя</v>
      </c>
      <c r="K494" s="5" t="str">
        <f t="shared" si="24"/>
        <v>81 0 00 00000</v>
      </c>
      <c r="L494" s="6"/>
      <c r="M494" s="11" t="s">
        <v>1143</v>
      </c>
      <c r="N494" s="7" t="b">
        <f>K494=M494</f>
        <v>1</v>
      </c>
    </row>
    <row r="495" spans="1:15" s="49" customFormat="1" ht="37.5">
      <c r="A495" s="81">
        <v>81</v>
      </c>
      <c r="B495" s="81" t="s">
        <v>15</v>
      </c>
      <c r="C495" s="82">
        <v>0</v>
      </c>
      <c r="D495" s="83" t="s">
        <v>1144</v>
      </c>
      <c r="E495" s="96" t="s">
        <v>1145</v>
      </c>
      <c r="F495" s="24">
        <v>81</v>
      </c>
      <c r="G495" s="24" t="s">
        <v>15</v>
      </c>
      <c r="H495" s="25" t="s">
        <v>12</v>
      </c>
      <c r="I495" s="25" t="s">
        <v>13</v>
      </c>
      <c r="J495" s="183" t="str">
        <f>VLOOKUP(K495,'цср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K495" s="5" t="str">
        <f t="shared" si="24"/>
        <v>81 1 00 00000</v>
      </c>
      <c r="L495" s="6"/>
      <c r="M495" s="12" t="s">
        <v>1146</v>
      </c>
      <c r="N495" s="7" t="b">
        <f t="shared" ref="N495:N550" si="26">K495=M495</f>
        <v>1</v>
      </c>
    </row>
    <row r="496" spans="1:15" s="49" customFormat="1" ht="37.5">
      <c r="A496" s="84">
        <v>81</v>
      </c>
      <c r="B496" s="84" t="s">
        <v>15</v>
      </c>
      <c r="C496" s="84" t="s">
        <v>964</v>
      </c>
      <c r="D496" s="84" t="s">
        <v>1147</v>
      </c>
      <c r="E496" s="94" t="s">
        <v>942</v>
      </c>
      <c r="F496" s="28">
        <v>81</v>
      </c>
      <c r="G496" s="28" t="s">
        <v>15</v>
      </c>
      <c r="H496" s="30" t="s">
        <v>12</v>
      </c>
      <c r="I496" s="59">
        <v>10010</v>
      </c>
      <c r="J496" s="249" t="str">
        <f>VLOOKUP(K496,'цср уточн 2016'!$A$1:$B$549,2,0)</f>
        <v>Расходы на обеспечение функций органов местного самоуправления города Ставрополя</v>
      </c>
      <c r="K496" s="5" t="str">
        <f t="shared" si="24"/>
        <v>81 1 00 10010</v>
      </c>
      <c r="L496" s="6"/>
      <c r="M496" s="22" t="s">
        <v>1148</v>
      </c>
      <c r="N496" s="7" t="b">
        <f t="shared" si="26"/>
        <v>1</v>
      </c>
    </row>
    <row r="497" spans="1:15" s="49" customFormat="1" ht="37.5">
      <c r="A497" s="84">
        <v>81</v>
      </c>
      <c r="B497" s="84" t="s">
        <v>15</v>
      </c>
      <c r="C497" s="84" t="s">
        <v>967</v>
      </c>
      <c r="D497" s="84" t="s">
        <v>1149</v>
      </c>
      <c r="E497" s="94" t="s">
        <v>945</v>
      </c>
      <c r="F497" s="28">
        <v>81</v>
      </c>
      <c r="G497" s="28" t="s">
        <v>15</v>
      </c>
      <c r="H497" s="30" t="s">
        <v>12</v>
      </c>
      <c r="I497" s="59">
        <v>10020</v>
      </c>
      <c r="J497" s="249" t="str">
        <f>VLOOKUP(K497,'цср уточн 2016'!$A$1:$B$549,2,0)</f>
        <v>Расходы на выплаты по оплате труда работников органов местного самоуправления города Ставрополя</v>
      </c>
      <c r="K497" s="5" t="str">
        <f t="shared" si="24"/>
        <v>81 1 00 10020</v>
      </c>
      <c r="L497" s="6"/>
      <c r="M497" s="22" t="s">
        <v>1150</v>
      </c>
      <c r="N497" s="7" t="b">
        <f t="shared" si="26"/>
        <v>1</v>
      </c>
    </row>
    <row r="498" spans="1:15" s="49" customFormat="1" ht="37.5">
      <c r="A498" s="84"/>
      <c r="B498" s="84"/>
      <c r="C498" s="84"/>
      <c r="D498" s="84"/>
      <c r="E498" s="94"/>
      <c r="F498" s="28">
        <v>81</v>
      </c>
      <c r="G498" s="28" t="s">
        <v>15</v>
      </c>
      <c r="H498" s="30" t="s">
        <v>12</v>
      </c>
      <c r="I498" s="59">
        <v>20050</v>
      </c>
      <c r="J498" s="249" t="str">
        <f>VLOOKUP(K498,'цср уточн 2016'!$A$1:$B$549,2,0)</f>
        <v>Расходы на выплаты на основании исполнительных листов судебных органов</v>
      </c>
      <c r="K498" s="5" t="str">
        <f t="shared" si="24"/>
        <v>81 1 00 20050</v>
      </c>
      <c r="L498" s="6"/>
      <c r="M498" s="22" t="s">
        <v>1503</v>
      </c>
      <c r="N498" s="7" t="b">
        <f t="shared" si="26"/>
        <v>1</v>
      </c>
    </row>
    <row r="499" spans="1:15" s="49" customFormat="1" ht="112.5">
      <c r="A499" s="84">
        <v>81</v>
      </c>
      <c r="B499" s="84" t="s">
        <v>15</v>
      </c>
      <c r="C499" s="84" t="s">
        <v>1065</v>
      </c>
      <c r="D499" s="84" t="s">
        <v>1151</v>
      </c>
      <c r="E499" s="94" t="s">
        <v>1067</v>
      </c>
      <c r="F499" s="28">
        <v>81</v>
      </c>
      <c r="G499" s="28" t="s">
        <v>15</v>
      </c>
      <c r="H499" s="30" t="s">
        <v>12</v>
      </c>
      <c r="I499" s="59">
        <v>76200</v>
      </c>
      <c r="J499" s="249" t="str">
        <f>VLOOKUP(K499,'цср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99" s="5" t="str">
        <f t="shared" si="24"/>
        <v>81 1 00 76200</v>
      </c>
      <c r="L499" s="6"/>
      <c r="M499" s="22" t="s">
        <v>1152</v>
      </c>
      <c r="N499" s="7" t="b">
        <f t="shared" si="26"/>
        <v>1</v>
      </c>
    </row>
    <row r="500" spans="1:15" s="49" customFormat="1" ht="112.5">
      <c r="A500" s="84">
        <v>81</v>
      </c>
      <c r="B500" s="84" t="s">
        <v>15</v>
      </c>
      <c r="C500" s="84" t="s">
        <v>989</v>
      </c>
      <c r="D500" s="84" t="s">
        <v>1153</v>
      </c>
      <c r="E500" s="94" t="s">
        <v>991</v>
      </c>
      <c r="F500" s="28">
        <v>81</v>
      </c>
      <c r="G500" s="28" t="s">
        <v>15</v>
      </c>
      <c r="H500" s="30" t="s">
        <v>12</v>
      </c>
      <c r="I500" s="59">
        <v>76360</v>
      </c>
      <c r="J500" s="249" t="str">
        <f>VLOOKUP(K500,'цср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500" s="5" t="str">
        <f t="shared" si="24"/>
        <v>81 1 00 76360</v>
      </c>
      <c r="L500" s="6"/>
      <c r="M500" s="22" t="s">
        <v>1154</v>
      </c>
      <c r="N500" s="7" t="b">
        <f t="shared" si="26"/>
        <v>1</v>
      </c>
    </row>
    <row r="501" spans="1:15" s="49" customFormat="1" ht="37.5">
      <c r="A501" s="84"/>
      <c r="B501" s="84"/>
      <c r="C501" s="84"/>
      <c r="D501" s="84"/>
      <c r="E501" s="94"/>
      <c r="F501" s="28">
        <v>81</v>
      </c>
      <c r="G501" s="28" t="s">
        <v>15</v>
      </c>
      <c r="H501" s="30" t="s">
        <v>12</v>
      </c>
      <c r="I501" s="59">
        <v>77250</v>
      </c>
      <c r="J501" s="249" t="str">
        <f>VLOOKUP(K501,'цср уточн 2016'!$A$1:$B$549,2,0)</f>
        <v>Расходы на обеспечение выплаты работникам организаций минимального размера оплаты труда</v>
      </c>
      <c r="K501" s="5" t="str">
        <f t="shared" si="24"/>
        <v>81 1 00 77250</v>
      </c>
      <c r="L501" s="6"/>
      <c r="M501" s="22" t="s">
        <v>1504</v>
      </c>
      <c r="N501" s="7" t="b">
        <f t="shared" si="26"/>
        <v>1</v>
      </c>
    </row>
    <row r="502" spans="1:15" s="49" customFormat="1" ht="45">
      <c r="A502" s="78">
        <v>82</v>
      </c>
      <c r="B502" s="78">
        <v>0</v>
      </c>
      <c r="C502" s="78" t="s">
        <v>9</v>
      </c>
      <c r="D502" s="80" t="s">
        <v>1155</v>
      </c>
      <c r="E502" s="95" t="s">
        <v>1156</v>
      </c>
      <c r="F502" s="23">
        <v>82</v>
      </c>
      <c r="G502" s="23">
        <v>0</v>
      </c>
      <c r="H502" s="9" t="s">
        <v>12</v>
      </c>
      <c r="I502" s="9" t="s">
        <v>13</v>
      </c>
      <c r="J502" s="176" t="str">
        <f>VLOOKUP(K502,'цср уточн 2016'!$A$1:$B$549,2,0)</f>
        <v>Обеспечение деятельности администрации Промышленного района города Ставрополя</v>
      </c>
      <c r="K502" s="5" t="str">
        <f t="shared" si="24"/>
        <v>82 0 00 00000</v>
      </c>
      <c r="L502" s="6"/>
      <c r="M502" s="22" t="s">
        <v>1157</v>
      </c>
      <c r="N502" s="7" t="b">
        <f t="shared" si="26"/>
        <v>1</v>
      </c>
      <c r="O502" s="6"/>
    </row>
    <row r="503" spans="1:15" s="49" customFormat="1" ht="37.5">
      <c r="A503" s="81">
        <v>82</v>
      </c>
      <c r="B503" s="81" t="s">
        <v>15</v>
      </c>
      <c r="C503" s="82">
        <v>0</v>
      </c>
      <c r="D503" s="83" t="s">
        <v>1158</v>
      </c>
      <c r="E503" s="96" t="s">
        <v>1159</v>
      </c>
      <c r="F503" s="24">
        <v>82</v>
      </c>
      <c r="G503" s="24" t="s">
        <v>15</v>
      </c>
      <c r="H503" s="25" t="s">
        <v>12</v>
      </c>
      <c r="I503" s="25" t="s">
        <v>13</v>
      </c>
      <c r="J503" s="183" t="str">
        <f>VLOOKUP(K503,'цср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K503" s="5" t="str">
        <f t="shared" si="24"/>
        <v>82 1 00 00000</v>
      </c>
      <c r="L503" s="6"/>
      <c r="M503" s="22" t="s">
        <v>1160</v>
      </c>
      <c r="N503" s="7" t="b">
        <f t="shared" si="26"/>
        <v>1</v>
      </c>
      <c r="O503" s="6"/>
    </row>
    <row r="504" spans="1:15" ht="37.5">
      <c r="A504" s="84">
        <v>82</v>
      </c>
      <c r="B504" s="84" t="s">
        <v>15</v>
      </c>
      <c r="C504" s="84" t="s">
        <v>964</v>
      </c>
      <c r="D504" s="84" t="s">
        <v>1161</v>
      </c>
      <c r="E504" s="94" t="s">
        <v>942</v>
      </c>
      <c r="F504" s="28">
        <v>82</v>
      </c>
      <c r="G504" s="28" t="s">
        <v>15</v>
      </c>
      <c r="H504" s="30" t="s">
        <v>12</v>
      </c>
      <c r="I504" s="59">
        <v>10010</v>
      </c>
      <c r="J504" s="249" t="str">
        <f>VLOOKUP(K504,'цср уточн 2016'!$A$1:$B$549,2,0)</f>
        <v>Расходы на обеспечение функций органов местного самоуправления города Ставрополя</v>
      </c>
      <c r="K504" s="5" t="str">
        <f t="shared" si="24"/>
        <v>82 1 00 10010</v>
      </c>
      <c r="M504" s="22" t="s">
        <v>1162</v>
      </c>
      <c r="N504" s="7" t="b">
        <f t="shared" si="26"/>
        <v>1</v>
      </c>
    </row>
    <row r="505" spans="1:15" ht="37.5">
      <c r="A505" s="84">
        <v>82</v>
      </c>
      <c r="B505" s="84" t="s">
        <v>15</v>
      </c>
      <c r="C505" s="84" t="s">
        <v>967</v>
      </c>
      <c r="D505" s="84" t="s">
        <v>1163</v>
      </c>
      <c r="E505" s="94" t="s">
        <v>945</v>
      </c>
      <c r="F505" s="28">
        <v>82</v>
      </c>
      <c r="G505" s="28" t="s">
        <v>15</v>
      </c>
      <c r="H505" s="30" t="s">
        <v>12</v>
      </c>
      <c r="I505" s="59">
        <v>10020</v>
      </c>
      <c r="J505" s="249" t="str">
        <f>VLOOKUP(K505,'цср уточн 2016'!$A$1:$B$549,2,0)</f>
        <v>Расходы на выплаты по оплате труда работников органов местного самоуправления города Ставрополя</v>
      </c>
      <c r="K505" s="5" t="str">
        <f t="shared" si="24"/>
        <v>82 1 00 10020</v>
      </c>
      <c r="M505" s="22" t="s">
        <v>1164</v>
      </c>
      <c r="N505" s="7" t="b">
        <f t="shared" si="26"/>
        <v>1</v>
      </c>
    </row>
    <row r="506" spans="1:15" ht="37.5">
      <c r="A506" s="84"/>
      <c r="B506" s="84"/>
      <c r="C506" s="84"/>
      <c r="D506" s="84"/>
      <c r="E506" s="94"/>
      <c r="F506" s="28">
        <v>82</v>
      </c>
      <c r="G506" s="28" t="s">
        <v>15</v>
      </c>
      <c r="H506" s="30" t="s">
        <v>12</v>
      </c>
      <c r="I506" s="59">
        <v>20050</v>
      </c>
      <c r="J506" s="249" t="str">
        <f>VLOOKUP(K506,'цср уточн 2016'!$A$1:$B$549,2,0)</f>
        <v>Расходы на выплаты на основании исполнительных листов судебных органов</v>
      </c>
      <c r="K506" s="5" t="str">
        <f t="shared" si="24"/>
        <v>82 1 00 20050</v>
      </c>
      <c r="M506" s="22" t="s">
        <v>1505</v>
      </c>
      <c r="N506" s="7" t="b">
        <f t="shared" si="26"/>
        <v>1</v>
      </c>
    </row>
    <row r="507" spans="1:15" ht="112.5">
      <c r="A507" s="84">
        <v>82</v>
      </c>
      <c r="B507" s="84" t="s">
        <v>15</v>
      </c>
      <c r="C507" s="84" t="s">
        <v>1065</v>
      </c>
      <c r="D507" s="84" t="s">
        <v>1165</v>
      </c>
      <c r="E507" s="94" t="s">
        <v>1067</v>
      </c>
      <c r="F507" s="28">
        <v>82</v>
      </c>
      <c r="G507" s="28" t="s">
        <v>15</v>
      </c>
      <c r="H507" s="30" t="s">
        <v>12</v>
      </c>
      <c r="I507" s="59">
        <v>76200</v>
      </c>
      <c r="J507" s="249" t="str">
        <f>VLOOKUP(K507,'цср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507" s="5" t="str">
        <f t="shared" si="24"/>
        <v>82 1 00 76200</v>
      </c>
      <c r="M507" s="22" t="s">
        <v>1166</v>
      </c>
      <c r="N507" s="7" t="b">
        <f t="shared" si="26"/>
        <v>1</v>
      </c>
    </row>
    <row r="508" spans="1:15" s="4" customFormat="1" ht="112.5">
      <c r="A508" s="84">
        <v>82</v>
      </c>
      <c r="B508" s="84" t="s">
        <v>15</v>
      </c>
      <c r="C508" s="84" t="s">
        <v>989</v>
      </c>
      <c r="D508" s="84" t="s">
        <v>1167</v>
      </c>
      <c r="E508" s="94" t="s">
        <v>991</v>
      </c>
      <c r="F508" s="28">
        <v>82</v>
      </c>
      <c r="G508" s="28" t="s">
        <v>15</v>
      </c>
      <c r="H508" s="30" t="s">
        <v>12</v>
      </c>
      <c r="I508" s="59">
        <v>76360</v>
      </c>
      <c r="J508" s="249" t="str">
        <f>VLOOKUP(K508,'цср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508" s="5" t="str">
        <f t="shared" si="24"/>
        <v>82 1 00 76360</v>
      </c>
      <c r="L508" s="6"/>
      <c r="M508" s="22" t="s">
        <v>1168</v>
      </c>
      <c r="N508" s="7" t="b">
        <f t="shared" si="26"/>
        <v>1</v>
      </c>
      <c r="O508" s="6"/>
    </row>
    <row r="509" spans="1:15" s="4" customFormat="1">
      <c r="A509" s="81">
        <v>82</v>
      </c>
      <c r="B509" s="81" t="s">
        <v>94</v>
      </c>
      <c r="C509" s="82">
        <v>0</v>
      </c>
      <c r="D509" s="83" t="s">
        <v>1169</v>
      </c>
      <c r="E509" s="96" t="s">
        <v>1023</v>
      </c>
      <c r="F509" s="24">
        <v>82</v>
      </c>
      <c r="G509" s="24" t="s">
        <v>94</v>
      </c>
      <c r="H509" s="25" t="s">
        <v>12</v>
      </c>
      <c r="I509" s="25" t="s">
        <v>13</v>
      </c>
      <c r="J509" s="183" t="str">
        <f>VLOOKUP(K509,'цср уточн 2016'!$A$1:$B$549,2,0)</f>
        <v>Расходы, предусмотренные на иные цели</v>
      </c>
      <c r="K509" s="5" t="str">
        <f t="shared" si="24"/>
        <v>82 2 00 00000</v>
      </c>
      <c r="L509" s="6"/>
      <c r="M509" s="12" t="s">
        <v>1170</v>
      </c>
      <c r="N509" s="7" t="b">
        <f t="shared" si="26"/>
        <v>1</v>
      </c>
      <c r="O509" s="6"/>
    </row>
    <row r="510" spans="1:15" s="4" customFormat="1">
      <c r="A510" s="67"/>
      <c r="B510" s="67"/>
      <c r="C510" s="156"/>
      <c r="D510" s="251"/>
      <c r="E510" s="252"/>
      <c r="F510" s="28">
        <v>82</v>
      </c>
      <c r="G510" s="28" t="s">
        <v>94</v>
      </c>
      <c r="H510" s="30" t="s">
        <v>12</v>
      </c>
      <c r="I510" s="15" t="s">
        <v>379</v>
      </c>
      <c r="J510" s="253" t="str">
        <f>VLOOKUP(K510,'цср уточн 2016'!$A$1:$B$549,2,0)</f>
        <v>Расходы на мероприятия в области жилищного хозяйства</v>
      </c>
      <c r="K510" s="5" t="str">
        <f t="shared" si="24"/>
        <v>82 2 00 20200</v>
      </c>
      <c r="L510" s="6"/>
      <c r="M510" s="22" t="s">
        <v>1506</v>
      </c>
      <c r="N510" s="7" t="b">
        <f t="shared" si="26"/>
        <v>1</v>
      </c>
      <c r="O510" s="6"/>
    </row>
    <row r="511" spans="1:15" s="4" customFormat="1" ht="112.5">
      <c r="A511" s="84">
        <v>82</v>
      </c>
      <c r="B511" s="84" t="s">
        <v>94</v>
      </c>
      <c r="C511" s="84" t="s">
        <v>1025</v>
      </c>
      <c r="D511" s="84" t="s">
        <v>1171</v>
      </c>
      <c r="E511" s="94" t="s">
        <v>1027</v>
      </c>
      <c r="F511" s="28">
        <v>82</v>
      </c>
      <c r="G511" s="28" t="s">
        <v>94</v>
      </c>
      <c r="H511" s="30" t="s">
        <v>12</v>
      </c>
      <c r="I511" s="59">
        <v>21120</v>
      </c>
      <c r="J511" s="249" t="str">
        <f>VLOOKUP(K511,'цср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511" s="5" t="str">
        <f t="shared" si="24"/>
        <v>82 2 00 21120</v>
      </c>
      <c r="L511" s="6"/>
      <c r="M511" s="22" t="s">
        <v>1172</v>
      </c>
      <c r="N511" s="7" t="b">
        <f t="shared" si="26"/>
        <v>1</v>
      </c>
      <c r="O511" s="6"/>
    </row>
    <row r="512" spans="1:15" s="4" customFormat="1" ht="37.5">
      <c r="A512" s="84"/>
      <c r="B512" s="84"/>
      <c r="C512" s="84"/>
      <c r="D512" s="84"/>
      <c r="E512" s="94"/>
      <c r="F512" s="28" t="s">
        <v>1173</v>
      </c>
      <c r="G512" s="28" t="s">
        <v>94</v>
      </c>
      <c r="H512" s="30" t="s">
        <v>12</v>
      </c>
      <c r="I512" s="59">
        <v>21270</v>
      </c>
      <c r="J512" s="249" t="str">
        <f>VLOOKUP(K512,'цср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K512" s="5" t="str">
        <f t="shared" si="24"/>
        <v>82 2 00 21270</v>
      </c>
      <c r="L512" s="6"/>
      <c r="M512" s="22" t="s">
        <v>1507</v>
      </c>
      <c r="N512" s="7" t="b">
        <f t="shared" si="26"/>
        <v>1</v>
      </c>
      <c r="O512" s="6"/>
    </row>
    <row r="513" spans="1:15" s="4" customFormat="1" ht="45">
      <c r="A513" s="78">
        <v>83</v>
      </c>
      <c r="B513" s="78">
        <v>0</v>
      </c>
      <c r="C513" s="78" t="s">
        <v>9</v>
      </c>
      <c r="D513" s="80" t="s">
        <v>1174</v>
      </c>
      <c r="E513" s="95" t="s">
        <v>1175</v>
      </c>
      <c r="F513" s="23">
        <v>83</v>
      </c>
      <c r="G513" s="23">
        <v>0</v>
      </c>
      <c r="H513" s="9" t="s">
        <v>12</v>
      </c>
      <c r="I513" s="9" t="s">
        <v>13</v>
      </c>
      <c r="J513" s="176" t="str">
        <f>VLOOKUP(K513,'цср уточн 2016'!$A$1:$B$549,2,0)</f>
        <v>Обеспечение деятельности комитета городского хозяйства администрации города Ставрополя</v>
      </c>
      <c r="K513" s="5" t="str">
        <f t="shared" si="24"/>
        <v>83 0 00 00000</v>
      </c>
      <c r="L513" s="6"/>
      <c r="M513" s="11" t="s">
        <v>1176</v>
      </c>
      <c r="N513" s="7" t="b">
        <f t="shared" si="26"/>
        <v>1</v>
      </c>
      <c r="O513" s="6"/>
    </row>
    <row r="514" spans="1:15" s="4" customFormat="1" ht="37.5">
      <c r="A514" s="81">
        <v>83</v>
      </c>
      <c r="B514" s="81" t="s">
        <v>15</v>
      </c>
      <c r="C514" s="82">
        <v>0</v>
      </c>
      <c r="D514" s="83" t="s">
        <v>1177</v>
      </c>
      <c r="E514" s="96" t="s">
        <v>1178</v>
      </c>
      <c r="F514" s="24">
        <v>83</v>
      </c>
      <c r="G514" s="24" t="s">
        <v>15</v>
      </c>
      <c r="H514" s="25" t="s">
        <v>12</v>
      </c>
      <c r="I514" s="25" t="s">
        <v>13</v>
      </c>
      <c r="J514" s="183" t="str">
        <f>VLOOKUP(K514,'цср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K514" s="5" t="str">
        <f t="shared" si="24"/>
        <v>83 1 00 00000</v>
      </c>
      <c r="L514" s="6"/>
      <c r="M514" s="12" t="s">
        <v>1179</v>
      </c>
      <c r="N514" s="7" t="b">
        <f t="shared" si="26"/>
        <v>1</v>
      </c>
      <c r="O514" s="6"/>
    </row>
    <row r="515" spans="1:15" s="4" customFormat="1" ht="37.5">
      <c r="A515" s="84">
        <v>83</v>
      </c>
      <c r="B515" s="84" t="s">
        <v>15</v>
      </c>
      <c r="C515" s="84" t="s">
        <v>964</v>
      </c>
      <c r="D515" s="84" t="s">
        <v>1180</v>
      </c>
      <c r="E515" s="94" t="s">
        <v>942</v>
      </c>
      <c r="F515" s="28">
        <v>83</v>
      </c>
      <c r="G515" s="28" t="s">
        <v>15</v>
      </c>
      <c r="H515" s="30" t="s">
        <v>12</v>
      </c>
      <c r="I515" s="59">
        <v>10010</v>
      </c>
      <c r="J515" s="249" t="str">
        <f>VLOOKUP(K515,'цср уточн 2016'!$A$1:$B$549,2,0)</f>
        <v>Расходы на обеспечение функций органов местного самоуправления города Ставрополя</v>
      </c>
      <c r="K515" s="5" t="str">
        <f t="shared" si="24"/>
        <v>83 1 00 10010</v>
      </c>
      <c r="L515" s="6"/>
      <c r="M515" s="22" t="s">
        <v>1181</v>
      </c>
      <c r="N515" s="7" t="b">
        <f t="shared" si="26"/>
        <v>1</v>
      </c>
      <c r="O515" s="6"/>
    </row>
    <row r="516" spans="1:15" s="4" customFormat="1" ht="37.5">
      <c r="A516" s="84">
        <v>83</v>
      </c>
      <c r="B516" s="84" t="s">
        <v>15</v>
      </c>
      <c r="C516" s="84" t="s">
        <v>967</v>
      </c>
      <c r="D516" s="84" t="s">
        <v>1182</v>
      </c>
      <c r="E516" s="94" t="s">
        <v>945</v>
      </c>
      <c r="F516" s="28">
        <v>83</v>
      </c>
      <c r="G516" s="28" t="s">
        <v>15</v>
      </c>
      <c r="H516" s="30" t="s">
        <v>12</v>
      </c>
      <c r="I516" s="59">
        <v>10020</v>
      </c>
      <c r="J516" s="249" t="str">
        <f>VLOOKUP(K516,'цср уточн 2016'!$A$1:$B$549,2,0)</f>
        <v>Расходы на выплаты по оплате труда работников органов местного самоуправления города Ставрополя</v>
      </c>
      <c r="K516" s="5" t="str">
        <f t="shared" si="24"/>
        <v>83 1 00 10020</v>
      </c>
      <c r="L516" s="6"/>
      <c r="M516" s="61" t="s">
        <v>1183</v>
      </c>
      <c r="N516" s="7" t="b">
        <f t="shared" si="26"/>
        <v>1</v>
      </c>
    </row>
    <row r="517" spans="1:15" s="4" customFormat="1" ht="37.5">
      <c r="A517" s="84" t="s">
        <v>1184</v>
      </c>
      <c r="B517" s="84" t="s">
        <v>15</v>
      </c>
      <c r="C517" s="84" t="s">
        <v>1185</v>
      </c>
      <c r="D517" s="84" t="s">
        <v>1186</v>
      </c>
      <c r="E517" s="94" t="s">
        <v>666</v>
      </c>
      <c r="F517" s="28" t="s">
        <v>1184</v>
      </c>
      <c r="G517" s="28" t="s">
        <v>15</v>
      </c>
      <c r="H517" s="30" t="s">
        <v>12</v>
      </c>
      <c r="I517" s="59">
        <v>20050</v>
      </c>
      <c r="J517" s="249" t="str">
        <f>VLOOKUP(K517,'цср уточн 2016'!$A$1:$B$549,2,0)</f>
        <v>Расходы на выплаты на основании исполнительных листов судебных органов</v>
      </c>
      <c r="K517" s="5" t="str">
        <f t="shared" si="24"/>
        <v>83 1 00 20050</v>
      </c>
      <c r="L517" s="6"/>
      <c r="M517" s="61" t="s">
        <v>1187</v>
      </c>
      <c r="N517" s="7" t="b">
        <f t="shared" si="26"/>
        <v>1</v>
      </c>
    </row>
    <row r="518" spans="1:15" s="4" customFormat="1">
      <c r="A518" s="84"/>
      <c r="B518" s="84"/>
      <c r="C518" s="84"/>
      <c r="D518" s="84"/>
      <c r="E518" s="94"/>
      <c r="F518" s="28" t="s">
        <v>1184</v>
      </c>
      <c r="G518" s="28" t="s">
        <v>15</v>
      </c>
      <c r="H518" s="30" t="s">
        <v>12</v>
      </c>
      <c r="I518" s="59">
        <v>21040</v>
      </c>
      <c r="J518" s="249" t="str">
        <f>VLOOKUP(K518,'цср уточн 2016'!$A$1:$B$549,2,0)</f>
        <v>Расходы на уплату административного штрафа</v>
      </c>
      <c r="K518" s="5" t="str">
        <f t="shared" si="24"/>
        <v>83 1 00 21040</v>
      </c>
      <c r="L518" s="6"/>
      <c r="M518" s="22" t="s">
        <v>1509</v>
      </c>
      <c r="N518" s="7" t="b">
        <f t="shared" si="26"/>
        <v>1</v>
      </c>
    </row>
    <row r="519" spans="1:15" s="4" customFormat="1">
      <c r="A519" s="81">
        <v>83</v>
      </c>
      <c r="B519" s="81" t="s">
        <v>94</v>
      </c>
      <c r="C519" s="82">
        <v>0</v>
      </c>
      <c r="D519" s="83" t="s">
        <v>1188</v>
      </c>
      <c r="E519" s="96" t="s">
        <v>1023</v>
      </c>
      <c r="F519" s="24">
        <v>83</v>
      </c>
      <c r="G519" s="24" t="s">
        <v>94</v>
      </c>
      <c r="H519" s="25" t="s">
        <v>12</v>
      </c>
      <c r="I519" s="25" t="s">
        <v>13</v>
      </c>
      <c r="J519" s="183" t="str">
        <f>VLOOKUP(K519,'цср уточн 2016'!$A$1:$B$549,2,0)</f>
        <v>Расходы, предусмотренные на иные цели</v>
      </c>
      <c r="K519" s="5" t="str">
        <f t="shared" si="24"/>
        <v>83 2 00 00000</v>
      </c>
      <c r="L519" s="6"/>
      <c r="M519" s="12" t="s">
        <v>1189</v>
      </c>
      <c r="N519" s="7" t="b">
        <f t="shared" si="26"/>
        <v>1</v>
      </c>
    </row>
    <row r="520" spans="1:15" s="4" customFormat="1" ht="75">
      <c r="A520" s="67"/>
      <c r="B520" s="67"/>
      <c r="C520" s="156"/>
      <c r="D520" s="251"/>
      <c r="E520" s="252"/>
      <c r="F520" s="28" t="s">
        <v>1184</v>
      </c>
      <c r="G520" s="28" t="s">
        <v>94</v>
      </c>
      <c r="H520" s="30" t="s">
        <v>12</v>
      </c>
      <c r="I520" s="15" t="s">
        <v>1605</v>
      </c>
      <c r="J520" s="179" t="str">
        <f>VLOOKUP(K520,'цср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K520" s="5" t="str">
        <f t="shared" si="24"/>
        <v>83 2 00 20930</v>
      </c>
      <c r="L520" s="6"/>
      <c r="M520" s="112" t="s">
        <v>1511</v>
      </c>
      <c r="N520" s="7" t="b">
        <f t="shared" si="26"/>
        <v>1</v>
      </c>
    </row>
    <row r="521" spans="1:15" s="4" customFormat="1" ht="75">
      <c r="A521" s="67"/>
      <c r="B521" s="67"/>
      <c r="C521" s="156"/>
      <c r="D521" s="251"/>
      <c r="E521" s="252"/>
      <c r="F521" s="28" t="s">
        <v>1184</v>
      </c>
      <c r="G521" s="28" t="s">
        <v>94</v>
      </c>
      <c r="H521" s="30" t="s">
        <v>12</v>
      </c>
      <c r="I521" s="15" t="s">
        <v>1606</v>
      </c>
      <c r="J521" s="179" t="str">
        <f>VLOOKUP(K521,'цср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K521" s="5" t="str">
        <f t="shared" si="24"/>
        <v>83 2 00 20940</v>
      </c>
      <c r="L521" s="6"/>
      <c r="M521" s="144" t="s">
        <v>1513</v>
      </c>
      <c r="N521" s="7" t="b">
        <f t="shared" si="26"/>
        <v>1</v>
      </c>
    </row>
    <row r="522" spans="1:15" s="4" customFormat="1" ht="56.25">
      <c r="A522" s="84">
        <v>83</v>
      </c>
      <c r="B522" s="84">
        <v>2</v>
      </c>
      <c r="C522" s="84">
        <v>2095</v>
      </c>
      <c r="D522" s="84" t="str">
        <f t="shared" ref="D522" si="27">CONCATENATE(TEXT(A522,"00")," ",B522," ",C522)</f>
        <v>83 2 2095</v>
      </c>
      <c r="E522" s="94" t="s">
        <v>1190</v>
      </c>
      <c r="F522" s="28" t="s">
        <v>1184</v>
      </c>
      <c r="G522" s="28" t="s">
        <v>94</v>
      </c>
      <c r="H522" s="30" t="s">
        <v>12</v>
      </c>
      <c r="I522" s="59">
        <v>20950</v>
      </c>
      <c r="J522" s="249" t="str">
        <f>VLOOKUP(K522,'цср уточн 2016'!$A$1:$B$549,2,0)</f>
        <v>Снос аварийных многоквартирных домов, включенных в программы по переселению граждан из аварийных многоквартирных домов, реализовывавшихся в городе Ставрополе до 2014 года</v>
      </c>
      <c r="K522" s="5" t="str">
        <f t="shared" si="24"/>
        <v>83 2 00 20950</v>
      </c>
      <c r="L522" s="6"/>
      <c r="M522" s="144"/>
      <c r="N522" s="7" t="b">
        <f t="shared" si="26"/>
        <v>0</v>
      </c>
    </row>
    <row r="523" spans="1:15" s="4" customFormat="1" ht="112.5">
      <c r="A523" s="84"/>
      <c r="B523" s="84"/>
      <c r="C523" s="84"/>
      <c r="D523" s="84"/>
      <c r="E523" s="94"/>
      <c r="F523" s="28" t="s">
        <v>1184</v>
      </c>
      <c r="G523" s="28" t="s">
        <v>94</v>
      </c>
      <c r="H523" s="30" t="s">
        <v>12</v>
      </c>
      <c r="I523" s="59">
        <v>21120</v>
      </c>
      <c r="J523" s="249" t="str">
        <f>VLOOKUP(K523,'цср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K523" s="5" t="str">
        <f t="shared" si="24"/>
        <v>83 2 00 21120</v>
      </c>
      <c r="L523" s="6"/>
      <c r="M523" s="22" t="s">
        <v>1193</v>
      </c>
      <c r="N523" s="7" t="b">
        <f t="shared" si="26"/>
        <v>1</v>
      </c>
    </row>
    <row r="524" spans="1:15" s="4" customFormat="1" ht="75">
      <c r="A524" s="84"/>
      <c r="B524" s="84"/>
      <c r="C524" s="84"/>
      <c r="D524" s="84"/>
      <c r="E524" s="94"/>
      <c r="F524" s="28" t="s">
        <v>1184</v>
      </c>
      <c r="G524" s="28" t="s">
        <v>94</v>
      </c>
      <c r="H524" s="30" t="s">
        <v>12</v>
      </c>
      <c r="I524" s="59">
        <v>21310</v>
      </c>
      <c r="J524" s="249" t="str">
        <f>VLOOKUP(K524,'цср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K524" s="5" t="str">
        <f t="shared" si="24"/>
        <v>83 2 00 21310</v>
      </c>
      <c r="L524" s="6"/>
      <c r="M524" s="22" t="s">
        <v>1517</v>
      </c>
      <c r="N524" s="7" t="b">
        <f t="shared" si="26"/>
        <v>1</v>
      </c>
    </row>
    <row r="525" spans="1:15" s="4" customFormat="1" ht="56.25">
      <c r="A525" s="84"/>
      <c r="B525" s="84"/>
      <c r="C525" s="84"/>
      <c r="D525" s="84"/>
      <c r="E525" s="94"/>
      <c r="F525" s="28" t="s">
        <v>1184</v>
      </c>
      <c r="G525" s="28" t="s">
        <v>94</v>
      </c>
      <c r="H525" s="30" t="s">
        <v>12</v>
      </c>
      <c r="I525" s="59">
        <v>21320</v>
      </c>
      <c r="J525" s="249" t="str">
        <f>VLOOKUP(K525,'цср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K525" s="5" t="str">
        <f t="shared" si="24"/>
        <v>83 2 00 21320</v>
      </c>
      <c r="L525" s="6"/>
      <c r="M525" s="22" t="s">
        <v>1519</v>
      </c>
      <c r="N525" s="7" t="b">
        <f t="shared" si="26"/>
        <v>1</v>
      </c>
    </row>
    <row r="526" spans="1:15" s="4" customFormat="1" ht="45">
      <c r="A526" s="78">
        <v>84</v>
      </c>
      <c r="B526" s="78">
        <v>0</v>
      </c>
      <c r="C526" s="78" t="s">
        <v>9</v>
      </c>
      <c r="D526" s="80" t="s">
        <v>1194</v>
      </c>
      <c r="E526" s="95" t="s">
        <v>1195</v>
      </c>
      <c r="F526" s="23">
        <v>84</v>
      </c>
      <c r="G526" s="23">
        <v>0</v>
      </c>
      <c r="H526" s="9" t="s">
        <v>12</v>
      </c>
      <c r="I526" s="9" t="s">
        <v>13</v>
      </c>
      <c r="J526" s="176" t="str">
        <f>VLOOKUP(K526,'цср уточн 2016'!$A$1:$B$549,2,0)</f>
        <v xml:space="preserve">Обеспечение деятельности комитета градостроительства администрации города Ставрополя </v>
      </c>
      <c r="K526" s="5" t="str">
        <f t="shared" si="24"/>
        <v>84 0 00 00000</v>
      </c>
      <c r="L526" s="6"/>
      <c r="M526" s="11" t="s">
        <v>1196</v>
      </c>
      <c r="N526" s="7" t="b">
        <f t="shared" si="26"/>
        <v>1</v>
      </c>
    </row>
    <row r="527" spans="1:15" s="4" customFormat="1" ht="37.5">
      <c r="A527" s="81">
        <v>84</v>
      </c>
      <c r="B527" s="81" t="s">
        <v>15</v>
      </c>
      <c r="C527" s="82">
        <v>0</v>
      </c>
      <c r="D527" s="83" t="s">
        <v>1197</v>
      </c>
      <c r="E527" s="96" t="s">
        <v>1198</v>
      </c>
      <c r="F527" s="24">
        <v>84</v>
      </c>
      <c r="G527" s="24" t="s">
        <v>15</v>
      </c>
      <c r="H527" s="25" t="s">
        <v>12</v>
      </c>
      <c r="I527" s="25" t="s">
        <v>13</v>
      </c>
      <c r="J527" s="183" t="str">
        <f>VLOOKUP(K527,'цср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K527" s="5" t="str">
        <f t="shared" si="24"/>
        <v>84 1 00 00000</v>
      </c>
      <c r="L527" s="6"/>
      <c r="M527" s="12" t="s">
        <v>1199</v>
      </c>
      <c r="N527" s="7" t="b">
        <f t="shared" si="26"/>
        <v>1</v>
      </c>
    </row>
    <row r="528" spans="1:15" s="4" customFormat="1" ht="37.5">
      <c r="A528" s="84">
        <v>84</v>
      </c>
      <c r="B528" s="84" t="s">
        <v>15</v>
      </c>
      <c r="C528" s="84" t="s">
        <v>964</v>
      </c>
      <c r="D528" s="84" t="s">
        <v>1200</v>
      </c>
      <c r="E528" s="94" t="s">
        <v>942</v>
      </c>
      <c r="F528" s="28">
        <v>84</v>
      </c>
      <c r="G528" s="28" t="s">
        <v>15</v>
      </c>
      <c r="H528" s="30" t="s">
        <v>12</v>
      </c>
      <c r="I528" s="59">
        <v>10010</v>
      </c>
      <c r="J528" s="249" t="str">
        <f>VLOOKUP(K528,'цср уточн 2016'!$A$1:$B$549,2,0)</f>
        <v>Расходы на обеспечение функций органов местного самоуправления города Ставрополя</v>
      </c>
      <c r="K528" s="5" t="str">
        <f t="shared" si="24"/>
        <v>84 1 00 10010</v>
      </c>
      <c r="L528" s="6"/>
      <c r="M528" s="22" t="s">
        <v>1201</v>
      </c>
      <c r="N528" s="7" t="b">
        <f t="shared" si="26"/>
        <v>1</v>
      </c>
    </row>
    <row r="529" spans="1:14" s="4" customFormat="1" ht="37.5">
      <c r="A529" s="84">
        <v>84</v>
      </c>
      <c r="B529" s="84" t="s">
        <v>15</v>
      </c>
      <c r="C529" s="84" t="s">
        <v>967</v>
      </c>
      <c r="D529" s="84" t="s">
        <v>1202</v>
      </c>
      <c r="E529" s="94" t="s">
        <v>945</v>
      </c>
      <c r="F529" s="28">
        <v>84</v>
      </c>
      <c r="G529" s="28" t="s">
        <v>15</v>
      </c>
      <c r="H529" s="30" t="s">
        <v>12</v>
      </c>
      <c r="I529" s="59">
        <v>10020</v>
      </c>
      <c r="J529" s="249" t="str">
        <f>VLOOKUP(K529,'цср уточн 2016'!$A$1:$B$549,2,0)</f>
        <v>Расходы на выплаты по оплате труда работников органов местного самоуправления города Ставрополя</v>
      </c>
      <c r="K529" s="5" t="str">
        <f t="shared" si="24"/>
        <v>84 1 00 10020</v>
      </c>
      <c r="L529" s="6"/>
      <c r="M529" s="22" t="s">
        <v>1203</v>
      </c>
      <c r="N529" s="7" t="b">
        <f t="shared" si="26"/>
        <v>1</v>
      </c>
    </row>
    <row r="530" spans="1:14" s="4" customFormat="1" ht="37.5">
      <c r="A530" s="84"/>
      <c r="B530" s="84"/>
      <c r="C530" s="84"/>
      <c r="D530" s="84"/>
      <c r="E530" s="94"/>
      <c r="F530" s="28">
        <v>84</v>
      </c>
      <c r="G530" s="28" t="s">
        <v>15</v>
      </c>
      <c r="H530" s="30" t="s">
        <v>12</v>
      </c>
      <c r="I530" s="59">
        <v>20050</v>
      </c>
      <c r="J530" s="249" t="str">
        <f>VLOOKUP(K530,'цср уточн 2016'!$A$1:$B$549,2,0)</f>
        <v>Расходы на выплаты на основании исполнительных листов судебных органов</v>
      </c>
      <c r="K530" s="5" t="str">
        <f t="shared" si="24"/>
        <v>84 1 00 20050</v>
      </c>
      <c r="L530" s="6"/>
      <c r="M530" s="22" t="s">
        <v>1520</v>
      </c>
      <c r="N530" s="7" t="b">
        <f t="shared" si="26"/>
        <v>1</v>
      </c>
    </row>
    <row r="531" spans="1:14" s="4" customFormat="1" ht="37.5">
      <c r="A531" s="84">
        <v>84</v>
      </c>
      <c r="B531" s="84" t="s">
        <v>15</v>
      </c>
      <c r="C531" s="84" t="s">
        <v>1204</v>
      </c>
      <c r="D531" s="84" t="s">
        <v>1205</v>
      </c>
      <c r="E531" s="94" t="s">
        <v>1206</v>
      </c>
      <c r="F531" s="28">
        <v>84</v>
      </c>
      <c r="G531" s="28" t="s">
        <v>15</v>
      </c>
      <c r="H531" s="30" t="s">
        <v>12</v>
      </c>
      <c r="I531" s="59">
        <v>20740</v>
      </c>
      <c r="J531" s="249" t="str">
        <f>VLOOKUP(K531,'цср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K531" s="5" t="str">
        <f t="shared" si="24"/>
        <v>84 1 00 20740</v>
      </c>
      <c r="L531" s="6"/>
      <c r="M531" s="22" t="s">
        <v>1207</v>
      </c>
      <c r="N531" s="7" t="b">
        <f t="shared" si="26"/>
        <v>1</v>
      </c>
    </row>
    <row r="532" spans="1:14" s="4" customFormat="1">
      <c r="A532" s="81">
        <v>84</v>
      </c>
      <c r="B532" s="81" t="s">
        <v>94</v>
      </c>
      <c r="C532" s="82">
        <v>0</v>
      </c>
      <c r="D532" s="83" t="s">
        <v>1208</v>
      </c>
      <c r="E532" s="96" t="s">
        <v>1023</v>
      </c>
      <c r="F532" s="24">
        <v>84</v>
      </c>
      <c r="G532" s="24" t="s">
        <v>94</v>
      </c>
      <c r="H532" s="25" t="s">
        <v>12</v>
      </c>
      <c r="I532" s="25" t="s">
        <v>13</v>
      </c>
      <c r="J532" s="183" t="str">
        <f>VLOOKUP(K532,'цср уточн 2016'!$A$1:$B$549,2,0)</f>
        <v>Расходы, предусмотренные на иные цели</v>
      </c>
      <c r="K532" s="5" t="str">
        <f t="shared" si="24"/>
        <v>84 2 00 00000</v>
      </c>
      <c r="L532" s="6"/>
      <c r="M532" s="12" t="s">
        <v>1209</v>
      </c>
      <c r="N532" s="7" t="b">
        <f t="shared" si="26"/>
        <v>1</v>
      </c>
    </row>
    <row r="533" spans="1:14" s="4" customFormat="1" ht="37.5">
      <c r="A533" s="84">
        <v>84</v>
      </c>
      <c r="B533" s="84" t="s">
        <v>94</v>
      </c>
      <c r="C533" s="84" t="s">
        <v>1210</v>
      </c>
      <c r="D533" s="84" t="s">
        <v>1211</v>
      </c>
      <c r="E533" s="94" t="s">
        <v>1212</v>
      </c>
      <c r="F533" s="28">
        <v>84</v>
      </c>
      <c r="G533" s="28" t="s">
        <v>94</v>
      </c>
      <c r="H533" s="30" t="s">
        <v>12</v>
      </c>
      <c r="I533" s="59">
        <v>21100</v>
      </c>
      <c r="J533" s="249" t="str">
        <f>VLOOKUP(K533,'цср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K533" s="5" t="str">
        <f t="shared" si="24"/>
        <v>84 2 00 21100</v>
      </c>
      <c r="L533" s="6"/>
      <c r="M533" s="22" t="s">
        <v>1213</v>
      </c>
      <c r="N533" s="7" t="b">
        <f t="shared" si="26"/>
        <v>1</v>
      </c>
    </row>
    <row r="534" spans="1:14" s="4" customFormat="1" ht="37.5">
      <c r="A534" s="84">
        <v>84</v>
      </c>
      <c r="B534" s="84" t="s">
        <v>94</v>
      </c>
      <c r="C534" s="84" t="s">
        <v>1214</v>
      </c>
      <c r="D534" s="84" t="s">
        <v>1215</v>
      </c>
      <c r="E534" s="94" t="s">
        <v>1216</v>
      </c>
      <c r="F534" s="28">
        <v>84</v>
      </c>
      <c r="G534" s="28" t="s">
        <v>94</v>
      </c>
      <c r="H534" s="30" t="s">
        <v>12</v>
      </c>
      <c r="I534" s="59">
        <v>21210</v>
      </c>
      <c r="J534" s="249" t="str">
        <f>VLOOKUP(K534,'цср уточн 2016'!$A$1:$B$549,2,0)</f>
        <v>Снос самовольных построек, хранение имущества, находившегося в самовольных постройках</v>
      </c>
      <c r="K534" s="5" t="str">
        <f t="shared" ref="K534:K550" si="28">CONCATENATE(F534," ",G534," ",H534," ",I534)</f>
        <v>84 2 00 21210</v>
      </c>
      <c r="L534" s="6"/>
      <c r="M534" s="22" t="s">
        <v>1217</v>
      </c>
      <c r="N534" s="7" t="b">
        <f t="shared" si="26"/>
        <v>1</v>
      </c>
    </row>
    <row r="535" spans="1:14" s="4" customFormat="1" ht="67.5">
      <c r="A535" s="78">
        <v>85</v>
      </c>
      <c r="B535" s="78">
        <v>0</v>
      </c>
      <c r="C535" s="78" t="s">
        <v>9</v>
      </c>
      <c r="D535" s="80" t="s">
        <v>1218</v>
      </c>
      <c r="E535" s="95" t="s">
        <v>1219</v>
      </c>
      <c r="F535" s="23">
        <v>85</v>
      </c>
      <c r="G535" s="23">
        <v>0</v>
      </c>
      <c r="H535" s="9" t="s">
        <v>12</v>
      </c>
      <c r="I535" s="9" t="s">
        <v>13</v>
      </c>
      <c r="J535" s="176" t="str">
        <f>VLOOKUP(K535,'цср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K535" s="5" t="str">
        <f t="shared" si="28"/>
        <v>85 0 00 00000</v>
      </c>
      <c r="L535" s="6"/>
      <c r="M535" s="11" t="s">
        <v>1220</v>
      </c>
      <c r="N535" s="7" t="b">
        <f t="shared" si="26"/>
        <v>1</v>
      </c>
    </row>
    <row r="536" spans="1:14" s="4" customFormat="1" ht="56.25">
      <c r="A536" s="81">
        <v>85</v>
      </c>
      <c r="B536" s="81" t="s">
        <v>15</v>
      </c>
      <c r="C536" s="82">
        <v>0</v>
      </c>
      <c r="D536" s="83" t="s">
        <v>1221</v>
      </c>
      <c r="E536" s="96" t="s">
        <v>1222</v>
      </c>
      <c r="F536" s="24">
        <v>85</v>
      </c>
      <c r="G536" s="24" t="s">
        <v>15</v>
      </c>
      <c r="H536" s="25" t="s">
        <v>12</v>
      </c>
      <c r="I536" s="25" t="s">
        <v>13</v>
      </c>
      <c r="J536" s="183" t="str">
        <f>VLOOKUP(K536,'цср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K536" s="5" t="str">
        <f t="shared" si="28"/>
        <v>85 1 00 00000</v>
      </c>
      <c r="L536" s="6"/>
      <c r="M536" s="12" t="s">
        <v>1223</v>
      </c>
      <c r="N536" s="7" t="b">
        <f t="shared" si="26"/>
        <v>1</v>
      </c>
    </row>
    <row r="537" spans="1:14" s="4" customFormat="1" ht="37.5">
      <c r="A537" s="84">
        <v>85</v>
      </c>
      <c r="B537" s="84" t="s">
        <v>15</v>
      </c>
      <c r="C537" s="84" t="s">
        <v>964</v>
      </c>
      <c r="D537" s="84" t="s">
        <v>1224</v>
      </c>
      <c r="E537" s="94" t="s">
        <v>942</v>
      </c>
      <c r="F537" s="28">
        <v>85</v>
      </c>
      <c r="G537" s="28" t="s">
        <v>15</v>
      </c>
      <c r="H537" s="30" t="s">
        <v>12</v>
      </c>
      <c r="I537" s="59">
        <v>10010</v>
      </c>
      <c r="J537" s="249" t="str">
        <f>VLOOKUP(K537,'цср уточн 2016'!$A$1:$B$549,2,0)</f>
        <v>Расходы на обеспечение функций органов местного самоуправления города Ставрополя</v>
      </c>
      <c r="K537" s="5" t="str">
        <f t="shared" si="28"/>
        <v>85 1 00 10010</v>
      </c>
      <c r="L537" s="6"/>
      <c r="M537" s="45" t="s">
        <v>1225</v>
      </c>
      <c r="N537" s="7" t="b">
        <f t="shared" si="26"/>
        <v>1</v>
      </c>
    </row>
    <row r="538" spans="1:14" s="4" customFormat="1" ht="37.5">
      <c r="A538" s="84">
        <v>85</v>
      </c>
      <c r="B538" s="84" t="s">
        <v>15</v>
      </c>
      <c r="C538" s="84" t="s">
        <v>967</v>
      </c>
      <c r="D538" s="84" t="s">
        <v>1226</v>
      </c>
      <c r="E538" s="94" t="s">
        <v>945</v>
      </c>
      <c r="F538" s="28">
        <v>85</v>
      </c>
      <c r="G538" s="28" t="s">
        <v>15</v>
      </c>
      <c r="H538" s="30" t="s">
        <v>12</v>
      </c>
      <c r="I538" s="59">
        <v>10020</v>
      </c>
      <c r="J538" s="249" t="str">
        <f>VLOOKUP(K538,'цср уточн 2016'!$A$1:$B$549,2,0)</f>
        <v>Расходы на выплаты по оплате труда работников органов местного самоуправления города Ставрополя</v>
      </c>
      <c r="K538" s="5" t="str">
        <f t="shared" si="28"/>
        <v>85 1 00 10020</v>
      </c>
      <c r="L538" s="6"/>
      <c r="M538" s="45" t="s">
        <v>1227</v>
      </c>
      <c r="N538" s="7" t="b">
        <f t="shared" si="26"/>
        <v>1</v>
      </c>
    </row>
    <row r="539" spans="1:14" s="4" customFormat="1" ht="45">
      <c r="A539" s="78"/>
      <c r="B539" s="78"/>
      <c r="C539" s="78"/>
      <c r="D539" s="80"/>
      <c r="E539" s="95"/>
      <c r="F539" s="23" t="s">
        <v>1607</v>
      </c>
      <c r="G539" s="23" t="s">
        <v>8</v>
      </c>
      <c r="H539" s="9" t="s">
        <v>12</v>
      </c>
      <c r="I539" s="9" t="s">
        <v>13</v>
      </c>
      <c r="J539" s="176" t="str">
        <f>VLOOKUP(K539,'цср уточн 2016'!$A$1:$B$549,2,0)</f>
        <v>Обеспечение деятельности контрольно-счетной
палаты города Ставрополя</v>
      </c>
      <c r="K539" s="5" t="str">
        <f t="shared" si="28"/>
        <v>86 0 00 00000</v>
      </c>
      <c r="L539" s="6"/>
      <c r="M539" s="11" t="s">
        <v>1524</v>
      </c>
      <c r="N539" s="7" t="b">
        <f t="shared" si="26"/>
        <v>1</v>
      </c>
    </row>
    <row r="540" spans="1:14" s="4" customFormat="1" ht="37.5">
      <c r="A540" s="81"/>
      <c r="B540" s="81"/>
      <c r="C540" s="82"/>
      <c r="D540" s="83"/>
      <c r="E540" s="96"/>
      <c r="F540" s="24" t="s">
        <v>1607</v>
      </c>
      <c r="G540" s="24" t="s">
        <v>15</v>
      </c>
      <c r="H540" s="25" t="s">
        <v>12</v>
      </c>
      <c r="I540" s="25" t="s">
        <v>13</v>
      </c>
      <c r="J540" s="183" t="str">
        <f>VLOOKUP(K540,'цср уточн 2016'!$A$1:$B$549,2,0)</f>
        <v>Непрограммные расходы в рамках обеспечения деятельности контрольно-счетной палаты города Ставрополя</v>
      </c>
      <c r="K540" s="5" t="str">
        <f t="shared" si="28"/>
        <v>86 1 00 00000</v>
      </c>
      <c r="L540" s="6"/>
      <c r="M540" s="12" t="s">
        <v>1526</v>
      </c>
      <c r="N540" s="7" t="b">
        <f t="shared" si="26"/>
        <v>1</v>
      </c>
    </row>
    <row r="541" spans="1:14" s="4" customFormat="1" ht="37.5">
      <c r="A541" s="84"/>
      <c r="B541" s="84"/>
      <c r="C541" s="84"/>
      <c r="D541" s="84"/>
      <c r="E541" s="94"/>
      <c r="F541" s="28" t="s">
        <v>1607</v>
      </c>
      <c r="G541" s="28" t="s">
        <v>15</v>
      </c>
      <c r="H541" s="30" t="s">
        <v>12</v>
      </c>
      <c r="I541" s="59">
        <v>10010</v>
      </c>
      <c r="J541" s="249" t="str">
        <f>VLOOKUP(K541,'цср уточн 2016'!$A$1:$B$549,2,0)</f>
        <v>Расходы на обеспечение функций органов местного самоуправления города Ставрополя</v>
      </c>
      <c r="K541" s="5" t="str">
        <f t="shared" si="28"/>
        <v>86 1 00 10010</v>
      </c>
      <c r="L541" s="6"/>
      <c r="M541" s="45" t="s">
        <v>1527</v>
      </c>
      <c r="N541" s="7" t="b">
        <f t="shared" si="26"/>
        <v>1</v>
      </c>
    </row>
    <row r="542" spans="1:14" s="4" customFormat="1" ht="37.5">
      <c r="A542" s="84"/>
      <c r="B542" s="84"/>
      <c r="C542" s="84"/>
      <c r="D542" s="84"/>
      <c r="E542" s="94"/>
      <c r="F542" s="28" t="s">
        <v>1607</v>
      </c>
      <c r="G542" s="28" t="s">
        <v>15</v>
      </c>
      <c r="H542" s="30" t="s">
        <v>12</v>
      </c>
      <c r="I542" s="59">
        <v>10020</v>
      </c>
      <c r="J542" s="249" t="str">
        <f>VLOOKUP(K542,'цср уточн 2016'!$A$1:$B$549,2,0)</f>
        <v>Расходы на выплаты по оплате труда работников органов местного самоуправления города Ставрополя</v>
      </c>
      <c r="K542" s="5" t="str">
        <f t="shared" si="28"/>
        <v>86 1 00 10020</v>
      </c>
      <c r="L542" s="6"/>
      <c r="M542" s="45" t="s">
        <v>1528</v>
      </c>
      <c r="N542" s="7" t="b">
        <f t="shared" si="26"/>
        <v>1</v>
      </c>
    </row>
    <row r="543" spans="1:14" s="4" customFormat="1" ht="67.5">
      <c r="A543" s="78"/>
      <c r="B543" s="78"/>
      <c r="C543" s="78"/>
      <c r="D543" s="80"/>
      <c r="E543" s="95"/>
      <c r="F543" s="23" t="s">
        <v>1608</v>
      </c>
      <c r="G543" s="23" t="s">
        <v>8</v>
      </c>
      <c r="H543" s="9" t="s">
        <v>12</v>
      </c>
      <c r="I543" s="9" t="s">
        <v>13</v>
      </c>
      <c r="J543" s="176" t="s">
        <v>1529</v>
      </c>
      <c r="K543" s="5" t="str">
        <f t="shared" si="28"/>
        <v>98 0 00 00000</v>
      </c>
      <c r="L543" s="6"/>
      <c r="M543" s="11" t="s">
        <v>1530</v>
      </c>
      <c r="N543" s="7" t="b">
        <f t="shared" si="26"/>
        <v>1</v>
      </c>
    </row>
    <row r="544" spans="1:14" s="4" customFormat="1">
      <c r="A544" s="81"/>
      <c r="B544" s="81"/>
      <c r="C544" s="82"/>
      <c r="D544" s="83"/>
      <c r="E544" s="96"/>
      <c r="F544" s="24" t="s">
        <v>1608</v>
      </c>
      <c r="G544" s="24" t="s">
        <v>15</v>
      </c>
      <c r="H544" s="25" t="s">
        <v>12</v>
      </c>
      <c r="I544" s="25" t="s">
        <v>13</v>
      </c>
      <c r="J544" s="183" t="s">
        <v>1531</v>
      </c>
      <c r="K544" s="5" t="str">
        <f t="shared" si="28"/>
        <v>98 1 00 00000</v>
      </c>
      <c r="L544" s="6"/>
      <c r="M544" s="12" t="s">
        <v>1532</v>
      </c>
      <c r="N544" s="7" t="b">
        <f t="shared" si="26"/>
        <v>1</v>
      </c>
    </row>
    <row r="545" spans="1:14" s="4" customFormat="1" ht="37.5">
      <c r="A545" s="28">
        <v>73</v>
      </c>
      <c r="B545" s="28" t="s">
        <v>94</v>
      </c>
      <c r="C545" s="28" t="s">
        <v>1040</v>
      </c>
      <c r="D545" s="28" t="s">
        <v>1041</v>
      </c>
      <c r="E545" s="249" t="s">
        <v>1042</v>
      </c>
      <c r="F545" s="28" t="s">
        <v>1608</v>
      </c>
      <c r="G545" s="28" t="s">
        <v>15</v>
      </c>
      <c r="H545" s="30" t="s">
        <v>12</v>
      </c>
      <c r="I545" s="59">
        <v>10050</v>
      </c>
      <c r="J545" s="262" t="s">
        <v>1533</v>
      </c>
      <c r="K545" s="5" t="str">
        <f t="shared" si="28"/>
        <v>98 1 00 10050</v>
      </c>
      <c r="L545" s="6"/>
      <c r="M545" s="45" t="s">
        <v>1534</v>
      </c>
      <c r="N545" s="7" t="b">
        <f t="shared" si="26"/>
        <v>1</v>
      </c>
    </row>
    <row r="546" spans="1:14" s="4" customFormat="1">
      <c r="A546" s="14"/>
      <c r="B546" s="14"/>
      <c r="C546" s="14"/>
      <c r="D546" s="14"/>
      <c r="E546" s="155"/>
      <c r="F546" s="28" t="s">
        <v>1608</v>
      </c>
      <c r="G546" s="28" t="s">
        <v>15</v>
      </c>
      <c r="H546" s="30" t="s">
        <v>12</v>
      </c>
      <c r="I546" s="59">
        <v>20110</v>
      </c>
      <c r="J546" s="262" t="s">
        <v>1086</v>
      </c>
      <c r="K546" s="5" t="str">
        <f t="shared" si="28"/>
        <v>98 1 00 20110</v>
      </c>
      <c r="L546" s="6"/>
      <c r="M546" s="45" t="s">
        <v>1535</v>
      </c>
      <c r="N546" s="7" t="b">
        <f t="shared" si="26"/>
        <v>1</v>
      </c>
    </row>
    <row r="547" spans="1:14" s="4" customFormat="1" ht="131.25">
      <c r="A547" s="14">
        <v>73</v>
      </c>
      <c r="B547" s="14" t="s">
        <v>94</v>
      </c>
      <c r="C547" s="14" t="s">
        <v>1043</v>
      </c>
      <c r="D547" s="14" t="s">
        <v>1044</v>
      </c>
      <c r="E547" s="155" t="s">
        <v>1045</v>
      </c>
      <c r="F547" s="28" t="s">
        <v>1608</v>
      </c>
      <c r="G547" s="28" t="s">
        <v>15</v>
      </c>
      <c r="H547" s="30" t="s">
        <v>12</v>
      </c>
      <c r="I547" s="59">
        <v>20750</v>
      </c>
      <c r="J547" s="242" t="s">
        <v>1536</v>
      </c>
      <c r="K547" s="5" t="str">
        <f t="shared" si="28"/>
        <v>98 1 00 20750</v>
      </c>
      <c r="L547" s="6"/>
      <c r="M547" s="45" t="s">
        <v>1537</v>
      </c>
      <c r="N547" s="7" t="b">
        <f t="shared" si="26"/>
        <v>1</v>
      </c>
    </row>
    <row r="548" spans="1:14" s="4" customFormat="1" ht="37.5">
      <c r="A548" s="84"/>
      <c r="B548" s="84"/>
      <c r="C548" s="84"/>
      <c r="D548" s="84"/>
      <c r="E548" s="94"/>
      <c r="F548" s="28" t="s">
        <v>1608</v>
      </c>
      <c r="G548" s="28" t="s">
        <v>15</v>
      </c>
      <c r="H548" s="30" t="s">
        <v>12</v>
      </c>
      <c r="I548" s="59">
        <v>20860</v>
      </c>
      <c r="J548" s="262" t="s">
        <v>1538</v>
      </c>
      <c r="K548" s="5" t="str">
        <f t="shared" si="28"/>
        <v>98 1 00 20860</v>
      </c>
      <c r="L548" s="6"/>
      <c r="M548" s="45" t="s">
        <v>1539</v>
      </c>
      <c r="N548" s="7" t="b">
        <f t="shared" si="26"/>
        <v>1</v>
      </c>
    </row>
    <row r="549" spans="1:14" s="4" customFormat="1" ht="56.25">
      <c r="A549" s="84"/>
      <c r="B549" s="84"/>
      <c r="C549" s="84"/>
      <c r="D549" s="84"/>
      <c r="E549" s="94"/>
      <c r="F549" s="28" t="s">
        <v>1608</v>
      </c>
      <c r="G549" s="28" t="s">
        <v>15</v>
      </c>
      <c r="H549" s="30" t="s">
        <v>12</v>
      </c>
      <c r="I549" s="59">
        <v>51200</v>
      </c>
      <c r="J549" s="262" t="s">
        <v>1540</v>
      </c>
      <c r="K549" s="5" t="str">
        <f t="shared" si="28"/>
        <v>98 1 00 51200</v>
      </c>
      <c r="L549" s="6"/>
      <c r="M549" s="45" t="s">
        <v>1541</v>
      </c>
      <c r="N549" s="7" t="b">
        <f t="shared" si="26"/>
        <v>1</v>
      </c>
    </row>
    <row r="550" spans="1:14" s="4" customFormat="1" ht="56.25">
      <c r="A550" s="84"/>
      <c r="B550" s="84"/>
      <c r="C550" s="84"/>
      <c r="D550" s="84"/>
      <c r="E550" s="94"/>
      <c r="F550" s="28" t="s">
        <v>1608</v>
      </c>
      <c r="G550" s="28" t="s">
        <v>15</v>
      </c>
      <c r="H550" s="30" t="s">
        <v>12</v>
      </c>
      <c r="I550" s="59">
        <v>53910</v>
      </c>
      <c r="J550" s="262" t="s">
        <v>1542</v>
      </c>
      <c r="K550" s="5" t="str">
        <f t="shared" si="28"/>
        <v>98 1 00 53910</v>
      </c>
      <c r="L550" s="6"/>
      <c r="M550" s="45" t="s">
        <v>1543</v>
      </c>
      <c r="N550" s="7" t="b">
        <f t="shared" si="26"/>
        <v>1</v>
      </c>
    </row>
    <row r="551" spans="1:14" s="4" customFormat="1">
      <c r="A551" s="84"/>
      <c r="B551" s="84"/>
      <c r="C551" s="84"/>
      <c r="D551" s="84"/>
      <c r="E551" s="94"/>
      <c r="F551" s="28"/>
      <c r="G551" s="28"/>
      <c r="H551" s="30"/>
      <c r="I551" s="59"/>
      <c r="J551" s="249"/>
      <c r="K551" s="5"/>
      <c r="L551" s="6"/>
      <c r="M551" s="45"/>
      <c r="N551" s="7"/>
    </row>
    <row r="552" spans="1:14" s="4" customFormat="1">
      <c r="A552" s="97"/>
      <c r="B552" s="97"/>
      <c r="C552" s="98"/>
      <c r="D552" s="99"/>
      <c r="E552" s="66"/>
      <c r="J552" s="62"/>
      <c r="K552" s="5"/>
      <c r="L552" s="6"/>
      <c r="M552" s="5"/>
      <c r="N552" s="7"/>
    </row>
    <row r="553" spans="1:14" s="4" customFormat="1">
      <c r="A553" s="97"/>
      <c r="B553" s="97"/>
      <c r="C553" s="98"/>
      <c r="D553" s="99"/>
      <c r="E553" s="66"/>
      <c r="J553" s="62"/>
      <c r="K553" s="5"/>
      <c r="L553" s="6"/>
      <c r="M553" s="5"/>
      <c r="N553" s="7"/>
    </row>
    <row r="554" spans="1:14" s="4" customFormat="1">
      <c r="A554" s="97"/>
      <c r="B554" s="97"/>
      <c r="C554" s="98"/>
      <c r="D554" s="99"/>
      <c r="E554" s="66"/>
      <c r="J554" s="62"/>
      <c r="K554" s="5"/>
      <c r="L554" s="6"/>
      <c r="M554" s="5"/>
      <c r="N554" s="7"/>
    </row>
    <row r="555" spans="1:14" s="4" customFormat="1">
      <c r="A555" s="97"/>
      <c r="B555" s="97"/>
      <c r="C555" s="98"/>
      <c r="D555" s="99"/>
      <c r="E555" s="66"/>
      <c r="J555" s="62"/>
      <c r="K555" s="5"/>
      <c r="L555" s="6"/>
      <c r="M555" s="5"/>
      <c r="N555" s="7"/>
    </row>
    <row r="556" spans="1:14" s="4" customFormat="1">
      <c r="A556" s="97"/>
      <c r="B556" s="97"/>
      <c r="C556" s="98"/>
      <c r="D556" s="99"/>
      <c r="E556" s="66"/>
      <c r="J556" s="62"/>
      <c r="K556" s="5"/>
      <c r="L556" s="6"/>
      <c r="M556" s="5"/>
      <c r="N556" s="7"/>
    </row>
    <row r="557" spans="1:14" s="4" customFormat="1">
      <c r="A557" s="97"/>
      <c r="B557" s="97"/>
      <c r="C557" s="98"/>
      <c r="D557" s="99"/>
      <c r="E557" s="66"/>
      <c r="J557" s="62"/>
      <c r="K557" s="5"/>
      <c r="L557" s="6"/>
      <c r="M557" s="5"/>
      <c r="N557" s="7"/>
    </row>
    <row r="558" spans="1:14" s="4" customFormat="1">
      <c r="A558" s="97"/>
      <c r="B558" s="97"/>
      <c r="C558" s="98"/>
      <c r="D558" s="99"/>
      <c r="E558" s="66"/>
      <c r="J558" s="62"/>
      <c r="K558" s="5"/>
      <c r="L558" s="6"/>
      <c r="M558" s="5"/>
      <c r="N558" s="7"/>
    </row>
    <row r="559" spans="1:14" s="4" customFormat="1">
      <c r="A559" s="97"/>
      <c r="B559" s="97"/>
      <c r="C559" s="98"/>
      <c r="D559" s="99"/>
      <c r="E559" s="66"/>
      <c r="J559" s="62"/>
      <c r="K559" s="5"/>
      <c r="L559" s="6"/>
      <c r="M559" s="5"/>
      <c r="N559" s="7"/>
    </row>
    <row r="560" spans="1:14" s="4" customFormat="1">
      <c r="A560" s="97"/>
      <c r="B560" s="97"/>
      <c r="C560" s="98"/>
      <c r="D560" s="99"/>
      <c r="E560" s="66"/>
      <c r="J560" s="62"/>
      <c r="K560" s="5"/>
      <c r="L560" s="6"/>
      <c r="M560" s="5"/>
      <c r="N560" s="7"/>
    </row>
    <row r="561" spans="1:14" s="4" customFormat="1">
      <c r="A561" s="97"/>
      <c r="B561" s="97"/>
      <c r="C561" s="98"/>
      <c r="D561" s="99"/>
      <c r="E561" s="66"/>
      <c r="J561" s="62"/>
      <c r="K561" s="5"/>
      <c r="L561" s="6"/>
      <c r="M561" s="5"/>
      <c r="N561" s="7"/>
    </row>
    <row r="562" spans="1:14" s="4" customFormat="1">
      <c r="A562" s="97"/>
      <c r="B562" s="97"/>
      <c r="C562" s="98"/>
      <c r="D562" s="99"/>
      <c r="E562" s="66"/>
      <c r="J562" s="62"/>
      <c r="K562" s="5"/>
      <c r="L562" s="6"/>
      <c r="M562" s="5"/>
      <c r="N562" s="7"/>
    </row>
    <row r="563" spans="1:14" s="4" customFormat="1">
      <c r="A563" s="97"/>
      <c r="B563" s="97"/>
      <c r="C563" s="98"/>
      <c r="D563" s="99"/>
      <c r="E563" s="66"/>
      <c r="J563" s="62"/>
      <c r="K563" s="5"/>
      <c r="L563" s="6"/>
      <c r="M563" s="5"/>
      <c r="N563" s="7"/>
    </row>
    <row r="564" spans="1:14" s="4" customFormat="1">
      <c r="A564" s="97"/>
      <c r="B564" s="97"/>
      <c r="C564" s="98"/>
      <c r="D564" s="99"/>
      <c r="E564" s="66"/>
      <c r="K564" s="5"/>
      <c r="L564" s="6"/>
      <c r="M564" s="5"/>
      <c r="N564" s="7"/>
    </row>
    <row r="565" spans="1:14" s="4" customFormat="1">
      <c r="A565" s="97"/>
      <c r="B565" s="97"/>
      <c r="C565" s="98"/>
      <c r="D565" s="99"/>
      <c r="E565" s="66"/>
      <c r="K565" s="5"/>
      <c r="L565" s="6"/>
      <c r="M565" s="5"/>
      <c r="N565" s="7"/>
    </row>
    <row r="566" spans="1:14" s="4" customFormat="1">
      <c r="A566" s="97"/>
      <c r="B566" s="97"/>
      <c r="C566" s="98"/>
      <c r="D566" s="99"/>
      <c r="E566" s="66"/>
      <c r="K566" s="5"/>
      <c r="L566" s="6"/>
      <c r="M566" s="5"/>
      <c r="N566" s="7"/>
    </row>
    <row r="567" spans="1:14" s="4" customFormat="1">
      <c r="A567" s="97"/>
      <c r="B567" s="97"/>
      <c r="C567" s="98"/>
      <c r="D567" s="99"/>
      <c r="E567" s="66"/>
      <c r="K567" s="5"/>
      <c r="L567" s="6"/>
      <c r="M567" s="5"/>
      <c r="N567" s="7"/>
    </row>
    <row r="568" spans="1:14" s="4" customFormat="1">
      <c r="A568" s="97"/>
      <c r="B568" s="97"/>
      <c r="C568" s="98"/>
      <c r="D568" s="99"/>
      <c r="E568" s="66"/>
      <c r="K568" s="5"/>
      <c r="L568" s="6"/>
      <c r="M568" s="5"/>
      <c r="N568" s="7"/>
    </row>
    <row r="569" spans="1:14" s="4" customFormat="1">
      <c r="A569" s="97"/>
      <c r="B569" s="97"/>
      <c r="C569" s="98"/>
      <c r="D569" s="99"/>
      <c r="E569" s="66"/>
      <c r="K569" s="5"/>
      <c r="L569" s="6"/>
      <c r="M569" s="5"/>
      <c r="N569" s="7"/>
    </row>
    <row r="570" spans="1:14" s="4" customFormat="1">
      <c r="A570" s="97"/>
      <c r="B570" s="97"/>
      <c r="C570" s="98"/>
      <c r="D570" s="99"/>
      <c r="E570" s="66"/>
      <c r="K570" s="5"/>
      <c r="L570" s="6"/>
      <c r="M570" s="5"/>
      <c r="N570" s="7"/>
    </row>
    <row r="571" spans="1:14" s="4" customFormat="1">
      <c r="A571" s="97"/>
      <c r="B571" s="97"/>
      <c r="C571" s="98"/>
      <c r="D571" s="99"/>
      <c r="E571" s="66"/>
      <c r="K571" s="5"/>
      <c r="L571" s="6"/>
      <c r="M571" s="5"/>
      <c r="N571" s="7"/>
    </row>
    <row r="572" spans="1:14" s="4" customFormat="1">
      <c r="A572" s="97"/>
      <c r="B572" s="97"/>
      <c r="C572" s="98"/>
      <c r="D572" s="99"/>
      <c r="E572" s="66"/>
      <c r="K572" s="5"/>
      <c r="L572" s="6"/>
      <c r="M572" s="5"/>
      <c r="N572" s="7"/>
    </row>
    <row r="573" spans="1:14" s="4" customFormat="1">
      <c r="A573" s="97"/>
      <c r="B573" s="97"/>
      <c r="C573" s="98"/>
      <c r="D573" s="99"/>
      <c r="E573" s="66"/>
      <c r="K573" s="5"/>
      <c r="L573" s="6"/>
      <c r="M573" s="5"/>
      <c r="N573" s="7"/>
    </row>
    <row r="574" spans="1:14" s="4" customFormat="1">
      <c r="A574" s="97"/>
      <c r="B574" s="97"/>
      <c r="C574" s="98"/>
      <c r="D574" s="99"/>
      <c r="E574" s="66"/>
      <c r="K574" s="5"/>
      <c r="L574" s="6"/>
      <c r="M574" s="5"/>
      <c r="N574" s="7"/>
    </row>
    <row r="575" spans="1:14" s="4" customFormat="1">
      <c r="A575" s="97"/>
      <c r="B575" s="97"/>
      <c r="C575" s="98"/>
      <c r="D575" s="99"/>
      <c r="E575" s="66"/>
      <c r="K575" s="5"/>
      <c r="L575" s="6"/>
      <c r="M575" s="5"/>
      <c r="N575" s="7"/>
    </row>
    <row r="576" spans="1:14" s="4" customFormat="1">
      <c r="A576" s="97"/>
      <c r="B576" s="97"/>
      <c r="C576" s="98"/>
      <c r="D576" s="99"/>
      <c r="E576" s="66"/>
      <c r="K576" s="5"/>
      <c r="L576" s="6"/>
      <c r="M576" s="5"/>
      <c r="N576" s="7"/>
    </row>
    <row r="577" spans="1:14" s="4" customFormat="1">
      <c r="A577" s="97"/>
      <c r="B577" s="97"/>
      <c r="C577" s="98"/>
      <c r="D577" s="99"/>
      <c r="E577" s="66"/>
      <c r="K577" s="5"/>
      <c r="L577" s="6"/>
      <c r="M577" s="5"/>
      <c r="N577" s="7"/>
    </row>
    <row r="578" spans="1:14" s="4" customFormat="1">
      <c r="A578" s="97"/>
      <c r="B578" s="97"/>
      <c r="C578" s="98"/>
      <c r="D578" s="99"/>
      <c r="E578" s="66"/>
      <c r="K578" s="5"/>
      <c r="L578" s="6"/>
      <c r="M578" s="5"/>
      <c r="N578" s="7"/>
    </row>
    <row r="579" spans="1:14" s="4" customFormat="1">
      <c r="A579" s="97"/>
      <c r="B579" s="97"/>
      <c r="C579" s="98"/>
      <c r="D579" s="99"/>
      <c r="E579" s="66"/>
      <c r="K579" s="5"/>
      <c r="L579" s="6"/>
      <c r="M579" s="5"/>
      <c r="N579" s="7"/>
    </row>
    <row r="580" spans="1:14" s="4" customFormat="1">
      <c r="A580" s="97"/>
      <c r="B580" s="97"/>
      <c r="C580" s="98"/>
      <c r="D580" s="99"/>
      <c r="E580" s="66"/>
      <c r="K580" s="5"/>
      <c r="L580" s="6"/>
      <c r="M580" s="5"/>
      <c r="N580" s="7"/>
    </row>
    <row r="581" spans="1:14" s="4" customFormat="1">
      <c r="A581" s="97"/>
      <c r="B581" s="97"/>
      <c r="C581" s="98"/>
      <c r="D581" s="99"/>
      <c r="E581" s="66"/>
      <c r="K581" s="5"/>
      <c r="L581" s="6"/>
      <c r="M581" s="5"/>
      <c r="N581" s="7"/>
    </row>
    <row r="582" spans="1:14" s="4" customFormat="1">
      <c r="A582" s="97"/>
      <c r="B582" s="97"/>
      <c r="C582" s="98"/>
      <c r="D582" s="99"/>
      <c r="E582" s="66"/>
      <c r="K582" s="5"/>
      <c r="L582" s="6"/>
      <c r="M582" s="5"/>
      <c r="N582" s="7"/>
    </row>
    <row r="583" spans="1:14" s="4" customFormat="1">
      <c r="A583" s="97"/>
      <c r="B583" s="97"/>
      <c r="C583" s="98"/>
      <c r="D583" s="99"/>
      <c r="E583" s="66"/>
      <c r="K583" s="5"/>
      <c r="L583" s="6"/>
      <c r="M583" s="5"/>
      <c r="N583" s="7"/>
    </row>
    <row r="584" spans="1:14" s="4" customFormat="1">
      <c r="A584" s="97"/>
      <c r="B584" s="97"/>
      <c r="C584" s="98"/>
      <c r="D584" s="99"/>
      <c r="E584" s="66"/>
      <c r="K584" s="5"/>
      <c r="L584" s="6"/>
      <c r="M584" s="5"/>
      <c r="N584" s="7"/>
    </row>
    <row r="585" spans="1:14" s="4" customFormat="1">
      <c r="A585" s="97"/>
      <c r="B585" s="97"/>
      <c r="C585" s="98"/>
      <c r="D585" s="99"/>
      <c r="E585" s="66"/>
      <c r="K585" s="5"/>
      <c r="L585" s="6"/>
      <c r="M585" s="5"/>
      <c r="N585" s="7"/>
    </row>
    <row r="586" spans="1:14" s="4" customFormat="1">
      <c r="A586" s="97"/>
      <c r="B586" s="97"/>
      <c r="C586" s="98"/>
      <c r="D586" s="99"/>
      <c r="E586" s="66"/>
      <c r="K586" s="5"/>
      <c r="L586" s="6"/>
      <c r="M586" s="5"/>
      <c r="N586" s="7"/>
    </row>
    <row r="587" spans="1:14" s="4" customFormat="1">
      <c r="A587" s="97"/>
      <c r="B587" s="97"/>
      <c r="C587" s="98"/>
      <c r="D587" s="99"/>
      <c r="E587" s="66"/>
      <c r="K587" s="5"/>
      <c r="L587" s="6"/>
      <c r="M587" s="5"/>
      <c r="N587" s="7"/>
    </row>
    <row r="588" spans="1:14" s="4" customFormat="1">
      <c r="A588" s="97"/>
      <c r="B588" s="97"/>
      <c r="C588" s="98"/>
      <c r="D588" s="99"/>
      <c r="E588" s="66"/>
      <c r="K588" s="5"/>
      <c r="L588" s="6"/>
      <c r="M588" s="5"/>
      <c r="N588" s="7"/>
    </row>
    <row r="589" spans="1:14" s="4" customFormat="1">
      <c r="A589" s="97"/>
      <c r="B589" s="97"/>
      <c r="C589" s="98"/>
      <c r="D589" s="99"/>
      <c r="E589" s="66"/>
      <c r="K589" s="5"/>
      <c r="L589" s="6"/>
      <c r="M589" s="5"/>
      <c r="N589" s="7"/>
    </row>
    <row r="590" spans="1:14" s="4" customFormat="1">
      <c r="A590" s="97"/>
      <c r="B590" s="97"/>
      <c r="C590" s="98"/>
      <c r="D590" s="99"/>
      <c r="E590" s="66"/>
      <c r="K590" s="5"/>
      <c r="L590" s="6"/>
      <c r="M590" s="5"/>
      <c r="N590" s="7"/>
    </row>
    <row r="591" spans="1:14" s="4" customFormat="1">
      <c r="A591" s="97"/>
      <c r="B591" s="97"/>
      <c r="C591" s="98"/>
      <c r="D591" s="99"/>
      <c r="E591" s="66"/>
      <c r="K591" s="5"/>
      <c r="L591" s="6"/>
      <c r="M591" s="5"/>
      <c r="N591" s="7"/>
    </row>
    <row r="592" spans="1:14" s="4" customFormat="1">
      <c r="A592" s="97"/>
      <c r="B592" s="97"/>
      <c r="C592" s="98"/>
      <c r="D592" s="99"/>
      <c r="E592" s="66"/>
      <c r="K592" s="5"/>
      <c r="L592" s="6"/>
      <c r="M592" s="5"/>
      <c r="N592" s="7"/>
    </row>
    <row r="593" spans="1:14" s="4" customFormat="1">
      <c r="A593" s="97"/>
      <c r="B593" s="97"/>
      <c r="C593" s="98"/>
      <c r="D593" s="99"/>
      <c r="E593" s="66"/>
      <c r="K593" s="5"/>
      <c r="L593" s="6"/>
      <c r="M593" s="5"/>
      <c r="N593" s="7"/>
    </row>
    <row r="594" spans="1:14" s="4" customFormat="1">
      <c r="A594" s="97"/>
      <c r="B594" s="97"/>
      <c r="C594" s="98"/>
      <c r="D594" s="99"/>
      <c r="E594" s="66"/>
      <c r="K594" s="5"/>
      <c r="L594" s="6"/>
      <c r="M594" s="5"/>
      <c r="N594" s="7"/>
    </row>
    <row r="595" spans="1:14" s="4" customFormat="1">
      <c r="A595" s="97"/>
      <c r="B595" s="97"/>
      <c r="C595" s="98"/>
      <c r="D595" s="99"/>
      <c r="E595" s="66"/>
      <c r="K595" s="5"/>
      <c r="L595" s="6"/>
      <c r="M595" s="5"/>
      <c r="N595" s="7"/>
    </row>
    <row r="596" spans="1:14" s="4" customFormat="1">
      <c r="A596" s="97"/>
      <c r="B596" s="97"/>
      <c r="C596" s="98"/>
      <c r="D596" s="99"/>
      <c r="E596" s="66"/>
      <c r="K596" s="5"/>
      <c r="L596" s="6"/>
      <c r="M596" s="5"/>
      <c r="N596" s="7"/>
    </row>
    <row r="597" spans="1:14" s="4" customFormat="1">
      <c r="A597" s="97"/>
      <c r="B597" s="97"/>
      <c r="C597" s="98"/>
      <c r="D597" s="99"/>
      <c r="E597" s="66"/>
      <c r="K597" s="5"/>
      <c r="L597" s="6"/>
      <c r="M597" s="5"/>
      <c r="N597" s="7"/>
    </row>
    <row r="598" spans="1:14" s="4" customFormat="1">
      <c r="A598" s="97"/>
      <c r="B598" s="97"/>
      <c r="C598" s="98"/>
      <c r="D598" s="99"/>
      <c r="E598" s="66"/>
      <c r="K598" s="5"/>
      <c r="L598" s="6"/>
      <c r="M598" s="5"/>
      <c r="N598" s="7"/>
    </row>
    <row r="599" spans="1:14" s="4" customFormat="1">
      <c r="A599" s="97"/>
      <c r="B599" s="97"/>
      <c r="C599" s="98"/>
      <c r="D599" s="99"/>
      <c r="E599" s="66"/>
      <c r="K599" s="5"/>
      <c r="L599" s="6"/>
      <c r="M599" s="5"/>
      <c r="N599" s="7"/>
    </row>
    <row r="600" spans="1:14" s="4" customFormat="1">
      <c r="A600" s="97"/>
      <c r="B600" s="97"/>
      <c r="C600" s="98"/>
      <c r="D600" s="99"/>
      <c r="E600" s="66"/>
      <c r="K600" s="5"/>
      <c r="L600" s="6"/>
      <c r="M600" s="5"/>
      <c r="N600" s="7"/>
    </row>
    <row r="601" spans="1:14" s="4" customFormat="1">
      <c r="A601" s="97"/>
      <c r="B601" s="97"/>
      <c r="C601" s="98"/>
      <c r="D601" s="99"/>
      <c r="E601" s="66"/>
      <c r="K601" s="5"/>
      <c r="L601" s="6"/>
      <c r="M601" s="5"/>
      <c r="N601" s="7"/>
    </row>
    <row r="602" spans="1:14" s="4" customFormat="1">
      <c r="A602" s="97"/>
      <c r="B602" s="97"/>
      <c r="C602" s="98"/>
      <c r="D602" s="99"/>
      <c r="E602" s="66"/>
      <c r="K602" s="5"/>
      <c r="L602" s="6"/>
      <c r="M602" s="5"/>
      <c r="N602" s="7"/>
    </row>
    <row r="603" spans="1:14" s="4" customFormat="1">
      <c r="A603" s="97"/>
      <c r="B603" s="97"/>
      <c r="C603" s="98"/>
      <c r="D603" s="99"/>
      <c r="E603" s="66"/>
      <c r="K603" s="5"/>
      <c r="L603" s="6"/>
      <c r="M603" s="5"/>
      <c r="N603" s="7"/>
    </row>
    <row r="604" spans="1:14" s="4" customFormat="1">
      <c r="A604" s="97"/>
      <c r="B604" s="97"/>
      <c r="C604" s="98"/>
      <c r="D604" s="99"/>
      <c r="E604" s="66"/>
      <c r="K604" s="5"/>
      <c r="L604" s="6"/>
      <c r="M604" s="5"/>
      <c r="N604" s="7"/>
    </row>
    <row r="605" spans="1:14" s="4" customFormat="1">
      <c r="A605" s="97"/>
      <c r="B605" s="97"/>
      <c r="C605" s="98"/>
      <c r="D605" s="99"/>
      <c r="E605" s="66"/>
      <c r="K605" s="5"/>
      <c r="L605" s="6"/>
      <c r="M605" s="5"/>
      <c r="N605" s="7"/>
    </row>
    <row r="606" spans="1:14" s="4" customFormat="1">
      <c r="A606" s="97"/>
      <c r="B606" s="97"/>
      <c r="C606" s="98"/>
      <c r="D606" s="99"/>
      <c r="E606" s="66"/>
      <c r="K606" s="5"/>
      <c r="L606" s="6"/>
      <c r="M606" s="5"/>
      <c r="N606" s="7"/>
    </row>
    <row r="607" spans="1:14" s="4" customFormat="1">
      <c r="A607" s="97"/>
      <c r="B607" s="97"/>
      <c r="C607" s="98"/>
      <c r="D607" s="99"/>
      <c r="E607" s="66"/>
      <c r="K607" s="5"/>
      <c r="L607" s="6"/>
      <c r="M607" s="5"/>
      <c r="N607" s="7"/>
    </row>
    <row r="608" spans="1:14" s="4" customFormat="1">
      <c r="A608" s="97"/>
      <c r="B608" s="97"/>
      <c r="C608" s="98"/>
      <c r="D608" s="99"/>
      <c r="E608" s="66"/>
      <c r="K608" s="5"/>
      <c r="L608" s="6"/>
      <c r="M608" s="5"/>
      <c r="N608" s="7"/>
    </row>
    <row r="609" spans="1:14" s="4" customFormat="1">
      <c r="A609" s="97"/>
      <c r="B609" s="97"/>
      <c r="C609" s="98"/>
      <c r="D609" s="99"/>
      <c r="E609" s="66"/>
      <c r="K609" s="5"/>
      <c r="L609" s="6"/>
      <c r="M609" s="5"/>
      <c r="N609" s="7"/>
    </row>
    <row r="610" spans="1:14" s="4" customFormat="1">
      <c r="A610" s="97"/>
      <c r="B610" s="97"/>
      <c r="C610" s="98"/>
      <c r="D610" s="99"/>
      <c r="E610" s="66"/>
      <c r="K610" s="5"/>
      <c r="L610" s="6"/>
      <c r="M610" s="5"/>
      <c r="N610" s="7"/>
    </row>
    <row r="611" spans="1:14" s="4" customFormat="1">
      <c r="A611" s="97"/>
      <c r="B611" s="97"/>
      <c r="C611" s="98"/>
      <c r="D611" s="99"/>
      <c r="E611" s="66"/>
      <c r="K611" s="5"/>
      <c r="L611" s="6"/>
      <c r="M611" s="5"/>
      <c r="N611" s="7"/>
    </row>
    <row r="612" spans="1:14" s="4" customFormat="1">
      <c r="A612" s="97"/>
      <c r="B612" s="97"/>
      <c r="C612" s="98"/>
      <c r="D612" s="99"/>
      <c r="E612" s="66"/>
      <c r="K612" s="5"/>
      <c r="L612" s="6"/>
      <c r="M612" s="5"/>
      <c r="N612" s="7"/>
    </row>
    <row r="613" spans="1:14" s="4" customFormat="1">
      <c r="A613" s="97"/>
      <c r="B613" s="97"/>
      <c r="C613" s="98"/>
      <c r="D613" s="99"/>
      <c r="E613" s="66"/>
      <c r="K613" s="5"/>
      <c r="L613" s="6"/>
      <c r="M613" s="5"/>
      <c r="N613" s="7"/>
    </row>
    <row r="614" spans="1:14" s="4" customFormat="1">
      <c r="A614" s="97"/>
      <c r="B614" s="97"/>
      <c r="C614" s="98"/>
      <c r="D614" s="99"/>
      <c r="E614" s="66"/>
      <c r="K614" s="5"/>
      <c r="L614" s="6"/>
      <c r="M614" s="5"/>
      <c r="N614" s="7"/>
    </row>
    <row r="615" spans="1:14" s="4" customFormat="1">
      <c r="A615" s="97"/>
      <c r="B615" s="97"/>
      <c r="C615" s="98"/>
      <c r="D615" s="99"/>
      <c r="E615" s="66"/>
      <c r="K615" s="5"/>
      <c r="L615" s="6"/>
      <c r="M615" s="5"/>
      <c r="N615" s="7"/>
    </row>
    <row r="616" spans="1:14" s="4" customFormat="1">
      <c r="A616" s="97"/>
      <c r="B616" s="97"/>
      <c r="C616" s="98"/>
      <c r="D616" s="99"/>
      <c r="E616" s="66"/>
      <c r="K616" s="5"/>
      <c r="L616" s="6"/>
      <c r="M616" s="5"/>
      <c r="N616" s="7"/>
    </row>
    <row r="617" spans="1:14" s="4" customFormat="1">
      <c r="A617" s="97"/>
      <c r="B617" s="97"/>
      <c r="C617" s="98"/>
      <c r="D617" s="99"/>
      <c r="E617" s="66"/>
      <c r="K617" s="5"/>
      <c r="L617" s="6"/>
      <c r="M617" s="5"/>
      <c r="N617" s="7"/>
    </row>
    <row r="618" spans="1:14" s="4" customFormat="1">
      <c r="A618" s="97"/>
      <c r="B618" s="97"/>
      <c r="C618" s="98"/>
      <c r="D618" s="99"/>
      <c r="E618" s="66"/>
      <c r="K618" s="5"/>
      <c r="L618" s="6"/>
      <c r="M618" s="5"/>
      <c r="N618" s="7"/>
    </row>
    <row r="619" spans="1:14" s="4" customFormat="1">
      <c r="A619" s="97"/>
      <c r="B619" s="97"/>
      <c r="C619" s="98"/>
      <c r="D619" s="99"/>
      <c r="E619" s="66"/>
      <c r="K619" s="5"/>
      <c r="L619" s="6"/>
      <c r="M619" s="5"/>
      <c r="N619" s="7"/>
    </row>
    <row r="620" spans="1:14" s="4" customFormat="1">
      <c r="A620" s="97"/>
      <c r="B620" s="97"/>
      <c r="C620" s="98"/>
      <c r="D620" s="99"/>
      <c r="E620" s="66"/>
      <c r="K620" s="5"/>
      <c r="L620" s="6"/>
      <c r="M620" s="5"/>
      <c r="N620" s="7"/>
    </row>
    <row r="621" spans="1:14" s="4" customFormat="1">
      <c r="A621" s="97"/>
      <c r="B621" s="97"/>
      <c r="C621" s="98"/>
      <c r="D621" s="99"/>
      <c r="E621" s="66"/>
      <c r="K621" s="5"/>
      <c r="L621" s="6"/>
      <c r="M621" s="5"/>
      <c r="N621" s="7"/>
    </row>
    <row r="622" spans="1:14" s="4" customFormat="1">
      <c r="A622" s="97"/>
      <c r="B622" s="97"/>
      <c r="C622" s="98"/>
      <c r="D622" s="99"/>
      <c r="E622" s="66"/>
      <c r="K622" s="5"/>
      <c r="L622" s="6"/>
      <c r="M622" s="5"/>
      <c r="N622" s="7"/>
    </row>
    <row r="623" spans="1:14" s="4" customFormat="1">
      <c r="A623" s="97"/>
      <c r="B623" s="97"/>
      <c r="C623" s="98"/>
      <c r="D623" s="99"/>
      <c r="E623" s="66"/>
      <c r="K623" s="5"/>
      <c r="L623" s="6"/>
      <c r="M623" s="5"/>
      <c r="N623" s="7"/>
    </row>
    <row r="624" spans="1:14" s="4" customFormat="1">
      <c r="A624" s="97"/>
      <c r="B624" s="97"/>
      <c r="C624" s="98"/>
      <c r="D624" s="99"/>
      <c r="E624" s="66"/>
      <c r="K624" s="5"/>
      <c r="L624" s="6"/>
      <c r="M624" s="5"/>
      <c r="N624" s="7"/>
    </row>
    <row r="625" spans="1:14" s="4" customFormat="1">
      <c r="A625" s="97"/>
      <c r="B625" s="97"/>
      <c r="C625" s="98"/>
      <c r="D625" s="99"/>
      <c r="E625" s="66"/>
      <c r="K625" s="5"/>
      <c r="L625" s="6"/>
      <c r="M625" s="5"/>
      <c r="N625" s="7"/>
    </row>
    <row r="626" spans="1:14" s="4" customFormat="1">
      <c r="A626" s="97"/>
      <c r="B626" s="97"/>
      <c r="C626" s="98"/>
      <c r="D626" s="99"/>
      <c r="E626" s="66"/>
      <c r="K626" s="5"/>
      <c r="L626" s="6"/>
      <c r="M626" s="5"/>
      <c r="N626" s="7"/>
    </row>
    <row r="627" spans="1:14" s="4" customFormat="1">
      <c r="A627" s="97"/>
      <c r="B627" s="97"/>
      <c r="C627" s="98"/>
      <c r="D627" s="99"/>
      <c r="E627" s="66"/>
      <c r="K627" s="5"/>
      <c r="L627" s="6"/>
      <c r="M627" s="5"/>
      <c r="N627" s="7"/>
    </row>
    <row r="628" spans="1:14" s="4" customFormat="1">
      <c r="A628" s="97"/>
      <c r="B628" s="97"/>
      <c r="C628" s="98"/>
      <c r="D628" s="99"/>
      <c r="E628" s="66"/>
      <c r="K628" s="5"/>
      <c r="L628" s="6"/>
      <c r="M628" s="5"/>
      <c r="N628" s="7"/>
    </row>
    <row r="629" spans="1:14" s="4" customFormat="1">
      <c r="A629" s="97"/>
      <c r="B629" s="97"/>
      <c r="C629" s="98"/>
      <c r="D629" s="99"/>
      <c r="E629" s="66"/>
      <c r="K629" s="5"/>
      <c r="L629" s="6"/>
      <c r="M629" s="5"/>
      <c r="N629" s="7"/>
    </row>
    <row r="630" spans="1:14" s="4" customFormat="1">
      <c r="A630" s="97"/>
      <c r="B630" s="97"/>
      <c r="C630" s="98"/>
      <c r="D630" s="99"/>
      <c r="E630" s="66"/>
      <c r="K630" s="5"/>
      <c r="L630" s="6"/>
      <c r="M630" s="5"/>
      <c r="N630" s="7"/>
    </row>
    <row r="631" spans="1:14" s="4" customFormat="1">
      <c r="A631" s="97"/>
      <c r="B631" s="97"/>
      <c r="C631" s="98"/>
      <c r="D631" s="99"/>
      <c r="E631" s="66"/>
      <c r="K631" s="5"/>
      <c r="L631" s="6"/>
      <c r="M631" s="5"/>
      <c r="N631" s="7"/>
    </row>
    <row r="632" spans="1:14" s="4" customFormat="1">
      <c r="A632" s="97"/>
      <c r="B632" s="97"/>
      <c r="C632" s="98"/>
      <c r="D632" s="99"/>
      <c r="E632" s="66"/>
      <c r="K632" s="5"/>
      <c r="L632" s="6"/>
      <c r="M632" s="5"/>
      <c r="N632" s="7"/>
    </row>
    <row r="633" spans="1:14" s="4" customFormat="1">
      <c r="A633" s="97"/>
      <c r="B633" s="97"/>
      <c r="C633" s="98"/>
      <c r="D633" s="99"/>
      <c r="E633" s="66"/>
      <c r="K633" s="5"/>
      <c r="L633" s="6"/>
      <c r="M633" s="5"/>
      <c r="N633" s="7"/>
    </row>
    <row r="634" spans="1:14" s="4" customFormat="1">
      <c r="A634" s="97"/>
      <c r="B634" s="97"/>
      <c r="C634" s="98"/>
      <c r="D634" s="99"/>
      <c r="E634" s="66"/>
      <c r="K634" s="5"/>
      <c r="L634" s="6"/>
      <c r="M634" s="5"/>
      <c r="N634" s="7"/>
    </row>
    <row r="635" spans="1:14" s="4" customFormat="1">
      <c r="A635" s="97"/>
      <c r="B635" s="97"/>
      <c r="C635" s="98"/>
      <c r="D635" s="99"/>
      <c r="E635" s="66"/>
      <c r="K635" s="5"/>
      <c r="L635" s="6"/>
      <c r="M635" s="5"/>
      <c r="N635" s="7"/>
    </row>
    <row r="636" spans="1:14" s="4" customFormat="1">
      <c r="A636" s="97"/>
      <c r="B636" s="97"/>
      <c r="C636" s="98"/>
      <c r="D636" s="99"/>
      <c r="E636" s="66"/>
      <c r="K636" s="5"/>
      <c r="L636" s="6"/>
      <c r="M636" s="5"/>
      <c r="N636" s="7"/>
    </row>
    <row r="637" spans="1:14" s="4" customFormat="1">
      <c r="A637" s="97"/>
      <c r="B637" s="97"/>
      <c r="C637" s="98"/>
      <c r="D637" s="99"/>
      <c r="E637" s="66"/>
      <c r="K637" s="5"/>
      <c r="L637" s="6"/>
      <c r="M637" s="5"/>
      <c r="N637" s="7"/>
    </row>
    <row r="638" spans="1:14" s="4" customFormat="1">
      <c r="A638" s="97"/>
      <c r="B638" s="97"/>
      <c r="C638" s="98"/>
      <c r="D638" s="99"/>
      <c r="E638" s="66"/>
      <c r="K638" s="5"/>
      <c r="L638" s="6"/>
      <c r="M638" s="5"/>
      <c r="N638" s="7"/>
    </row>
    <row r="639" spans="1:14" s="4" customFormat="1">
      <c r="A639" s="97"/>
      <c r="B639" s="97"/>
      <c r="C639" s="98"/>
      <c r="D639" s="99"/>
      <c r="E639" s="66"/>
      <c r="K639" s="5"/>
      <c r="L639" s="6"/>
      <c r="M639" s="5"/>
      <c r="N639" s="7"/>
    </row>
    <row r="640" spans="1:14" s="4" customFormat="1">
      <c r="A640" s="97"/>
      <c r="B640" s="97"/>
      <c r="C640" s="98"/>
      <c r="D640" s="99"/>
      <c r="E640" s="66"/>
      <c r="K640" s="5"/>
      <c r="L640" s="6"/>
      <c r="M640" s="5"/>
      <c r="N640" s="7"/>
    </row>
    <row r="641" spans="1:14" s="4" customFormat="1">
      <c r="A641" s="97"/>
      <c r="B641" s="97"/>
      <c r="C641" s="98"/>
      <c r="D641" s="99"/>
      <c r="E641" s="66"/>
      <c r="K641" s="5"/>
      <c r="L641" s="6"/>
      <c r="M641" s="5"/>
      <c r="N641" s="7"/>
    </row>
    <row r="642" spans="1:14" s="4" customFormat="1">
      <c r="A642" s="97"/>
      <c r="B642" s="97"/>
      <c r="C642" s="98"/>
      <c r="D642" s="99"/>
      <c r="E642" s="66"/>
      <c r="K642" s="5"/>
      <c r="L642" s="6"/>
      <c r="M642" s="5"/>
      <c r="N642" s="7"/>
    </row>
    <row r="643" spans="1:14" s="4" customFormat="1">
      <c r="A643" s="97"/>
      <c r="B643" s="97"/>
      <c r="C643" s="98"/>
      <c r="D643" s="99"/>
      <c r="E643" s="66"/>
      <c r="K643" s="5"/>
      <c r="L643" s="6"/>
      <c r="M643" s="5"/>
      <c r="N643" s="7"/>
    </row>
    <row r="644" spans="1:14" s="4" customFormat="1">
      <c r="A644" s="97"/>
      <c r="B644" s="97"/>
      <c r="C644" s="98"/>
      <c r="D644" s="99"/>
      <c r="E644" s="66"/>
      <c r="K644" s="5"/>
      <c r="L644" s="6"/>
      <c r="M644" s="5"/>
      <c r="N644" s="7"/>
    </row>
    <row r="645" spans="1:14" s="4" customFormat="1">
      <c r="A645" s="97"/>
      <c r="B645" s="97"/>
      <c r="C645" s="98"/>
      <c r="D645" s="99"/>
      <c r="E645" s="66"/>
      <c r="K645" s="5"/>
      <c r="L645" s="6"/>
      <c r="M645" s="5"/>
      <c r="N645" s="7"/>
    </row>
    <row r="646" spans="1:14" s="4" customFormat="1">
      <c r="A646" s="97"/>
      <c r="B646" s="97"/>
      <c r="C646" s="98"/>
      <c r="D646" s="99"/>
      <c r="E646" s="66"/>
      <c r="K646" s="5"/>
      <c r="L646" s="6"/>
      <c r="M646" s="5"/>
      <c r="N646" s="7"/>
    </row>
    <row r="647" spans="1:14" s="4" customFormat="1">
      <c r="A647" s="97"/>
      <c r="B647" s="97"/>
      <c r="C647" s="98"/>
      <c r="D647" s="99"/>
      <c r="E647" s="66"/>
      <c r="K647" s="5"/>
      <c r="L647" s="6"/>
      <c r="M647" s="5"/>
      <c r="N647" s="7"/>
    </row>
    <row r="648" spans="1:14" s="4" customFormat="1">
      <c r="A648" s="97"/>
      <c r="B648" s="97"/>
      <c r="C648" s="98"/>
      <c r="D648" s="99"/>
      <c r="E648" s="66"/>
      <c r="K648" s="5"/>
      <c r="L648" s="6"/>
      <c r="M648" s="5"/>
      <c r="N648" s="7"/>
    </row>
    <row r="649" spans="1:14" s="4" customFormat="1">
      <c r="A649" s="97"/>
      <c r="B649" s="97"/>
      <c r="C649" s="98"/>
      <c r="D649" s="99"/>
      <c r="E649" s="66"/>
      <c r="K649" s="5"/>
      <c r="L649" s="6"/>
      <c r="M649" s="5"/>
      <c r="N649" s="7"/>
    </row>
    <row r="650" spans="1:14" s="4" customFormat="1">
      <c r="A650" s="97"/>
      <c r="B650" s="97"/>
      <c r="C650" s="98"/>
      <c r="D650" s="99"/>
      <c r="E650" s="66"/>
      <c r="K650" s="5"/>
      <c r="L650" s="6"/>
      <c r="M650" s="5"/>
      <c r="N650" s="7"/>
    </row>
    <row r="651" spans="1:14" s="4" customFormat="1">
      <c r="A651" s="97"/>
      <c r="B651" s="97"/>
      <c r="C651" s="98"/>
      <c r="D651" s="99"/>
      <c r="E651" s="66"/>
      <c r="K651" s="5"/>
      <c r="L651" s="6"/>
      <c r="M651" s="5"/>
      <c r="N651" s="7"/>
    </row>
    <row r="652" spans="1:14" s="4" customFormat="1">
      <c r="A652" s="97"/>
      <c r="B652" s="97"/>
      <c r="C652" s="98"/>
      <c r="D652" s="99"/>
      <c r="E652" s="66"/>
      <c r="K652" s="5"/>
      <c r="L652" s="6"/>
      <c r="M652" s="5"/>
      <c r="N652" s="7"/>
    </row>
    <row r="653" spans="1:14" s="4" customFormat="1">
      <c r="A653" s="97"/>
      <c r="B653" s="97"/>
      <c r="C653" s="98"/>
      <c r="D653" s="99"/>
      <c r="E653" s="66"/>
      <c r="K653" s="5"/>
      <c r="L653" s="6"/>
      <c r="M653" s="5"/>
      <c r="N653" s="7"/>
    </row>
    <row r="654" spans="1:14" s="4" customFormat="1">
      <c r="A654" s="97"/>
      <c r="B654" s="97"/>
      <c r="C654" s="98"/>
      <c r="D654" s="99"/>
      <c r="E654" s="66"/>
      <c r="K654" s="5"/>
      <c r="L654" s="6"/>
      <c r="M654" s="5"/>
      <c r="N654" s="7"/>
    </row>
    <row r="655" spans="1:14" s="4" customFormat="1">
      <c r="A655" s="97"/>
      <c r="B655" s="97"/>
      <c r="C655" s="98"/>
      <c r="D655" s="99"/>
      <c r="E655" s="66"/>
      <c r="K655" s="5"/>
      <c r="L655" s="6"/>
      <c r="M655" s="5"/>
      <c r="N655" s="7"/>
    </row>
    <row r="656" spans="1:14" s="4" customFormat="1">
      <c r="A656" s="97"/>
      <c r="B656" s="97"/>
      <c r="C656" s="98"/>
      <c r="D656" s="99"/>
      <c r="E656" s="66"/>
      <c r="K656" s="5"/>
      <c r="L656" s="6"/>
      <c r="M656" s="5"/>
      <c r="N656" s="7"/>
    </row>
    <row r="657" spans="1:15" s="4" customFormat="1">
      <c r="A657" s="97"/>
      <c r="B657" s="97"/>
      <c r="C657" s="98"/>
      <c r="D657" s="99"/>
      <c r="E657" s="66"/>
      <c r="K657" s="5"/>
      <c r="L657" s="6"/>
      <c r="M657" s="5"/>
      <c r="N657" s="7"/>
    </row>
    <row r="658" spans="1:15" s="4" customFormat="1">
      <c r="A658" s="97"/>
      <c r="B658" s="97"/>
      <c r="C658" s="98"/>
      <c r="D658" s="99"/>
      <c r="E658" s="66"/>
      <c r="K658" s="5"/>
      <c r="L658" s="6"/>
      <c r="M658" s="5"/>
      <c r="N658" s="7"/>
    </row>
    <row r="659" spans="1:15" s="4" customFormat="1">
      <c r="A659" s="97"/>
      <c r="B659" s="97"/>
      <c r="C659" s="98"/>
      <c r="D659" s="99"/>
      <c r="E659" s="66"/>
      <c r="K659" s="5"/>
      <c r="L659" s="6"/>
      <c r="M659" s="5"/>
      <c r="N659" s="7"/>
    </row>
    <row r="660" spans="1:15" s="4" customFormat="1">
      <c r="A660" s="97"/>
      <c r="B660" s="97"/>
      <c r="C660" s="98"/>
      <c r="D660" s="99"/>
      <c r="E660" s="66"/>
      <c r="K660" s="5"/>
      <c r="L660" s="6"/>
      <c r="M660" s="5"/>
      <c r="N660" s="7"/>
    </row>
    <row r="661" spans="1:15" s="4" customFormat="1">
      <c r="A661" s="97"/>
      <c r="B661" s="97"/>
      <c r="C661" s="98"/>
      <c r="D661" s="99"/>
      <c r="E661" s="66"/>
      <c r="K661" s="5"/>
      <c r="L661" s="6"/>
      <c r="M661" s="5"/>
      <c r="N661" s="7"/>
    </row>
    <row r="662" spans="1:15" s="4" customFormat="1">
      <c r="A662" s="97"/>
      <c r="B662" s="97"/>
      <c r="C662" s="98"/>
      <c r="D662" s="99"/>
      <c r="E662" s="66"/>
      <c r="K662" s="5"/>
      <c r="L662" s="6"/>
      <c r="M662" s="5"/>
      <c r="N662" s="7"/>
    </row>
    <row r="663" spans="1:15" s="4" customFormat="1">
      <c r="A663" s="97"/>
      <c r="B663" s="97"/>
      <c r="C663" s="98"/>
      <c r="D663" s="99"/>
      <c r="E663" s="66"/>
      <c r="K663" s="5"/>
      <c r="L663" s="6"/>
      <c r="M663" s="5"/>
      <c r="N663" s="7"/>
      <c r="O663" s="6"/>
    </row>
    <row r="664" spans="1:15" s="4" customFormat="1">
      <c r="A664" s="97"/>
      <c r="B664" s="97"/>
      <c r="C664" s="98"/>
      <c r="D664" s="99"/>
      <c r="E664" s="66"/>
      <c r="K664" s="5"/>
      <c r="L664" s="6"/>
      <c r="M664" s="5"/>
      <c r="N664" s="7"/>
      <c r="O664" s="6"/>
    </row>
    <row r="665" spans="1:15" s="4" customFormat="1">
      <c r="A665" s="97"/>
      <c r="B665" s="97"/>
      <c r="C665" s="98"/>
      <c r="D665" s="99"/>
      <c r="E665" s="66"/>
      <c r="K665" s="5"/>
      <c r="L665" s="6"/>
      <c r="M665" s="5"/>
      <c r="N665" s="7"/>
      <c r="O665" s="6"/>
    </row>
    <row r="666" spans="1:15" s="4" customFormat="1">
      <c r="A666" s="97"/>
      <c r="B666" s="97"/>
      <c r="C666" s="98"/>
      <c r="D666" s="99"/>
      <c r="E666" s="66"/>
      <c r="K666" s="5"/>
      <c r="L666" s="6"/>
      <c r="M666" s="5"/>
      <c r="N666" s="7"/>
      <c r="O666" s="6"/>
    </row>
    <row r="667" spans="1:15" s="4" customFormat="1">
      <c r="A667" s="97"/>
      <c r="B667" s="97"/>
      <c r="C667" s="98"/>
      <c r="D667" s="99"/>
      <c r="E667" s="66"/>
      <c r="K667" s="5"/>
      <c r="L667" s="6"/>
      <c r="M667" s="5"/>
      <c r="N667" s="7"/>
      <c r="O667" s="6"/>
    </row>
    <row r="668" spans="1:15">
      <c r="E668" s="66"/>
    </row>
    <row r="669" spans="1:15">
      <c r="E669" s="66"/>
    </row>
    <row r="670" spans="1:15">
      <c r="E670" s="66"/>
    </row>
    <row r="671" spans="1:15">
      <c r="E671" s="66"/>
    </row>
    <row r="672" spans="1:15">
      <c r="E672" s="66"/>
    </row>
    <row r="673" spans="5:5">
      <c r="E673" s="66"/>
    </row>
    <row r="674" spans="5:5">
      <c r="E674" s="66"/>
    </row>
    <row r="675" spans="5:5">
      <c r="E675" s="66"/>
    </row>
    <row r="676" spans="5:5">
      <c r="E676" s="66"/>
    </row>
    <row r="677" spans="5:5">
      <c r="E677" s="66"/>
    </row>
    <row r="678" spans="5:5">
      <c r="E678" s="66"/>
    </row>
    <row r="679" spans="5:5">
      <c r="E679" s="66"/>
    </row>
    <row r="680" spans="5:5">
      <c r="E680" s="66"/>
    </row>
    <row r="681" spans="5:5">
      <c r="E681" s="66"/>
    </row>
    <row r="682" spans="5:5">
      <c r="E682" s="66"/>
    </row>
    <row r="683" spans="5:5">
      <c r="E683" s="66"/>
    </row>
    <row r="684" spans="5:5">
      <c r="E684" s="66"/>
    </row>
    <row r="685" spans="5:5">
      <c r="E685" s="66"/>
    </row>
    <row r="686" spans="5:5">
      <c r="E686" s="66"/>
    </row>
    <row r="687" spans="5:5">
      <c r="E687" s="66"/>
    </row>
    <row r="688" spans="5:5">
      <c r="E688" s="66"/>
    </row>
    <row r="689" spans="5:5">
      <c r="E689" s="66"/>
    </row>
    <row r="690" spans="5:5">
      <c r="E690" s="66"/>
    </row>
    <row r="691" spans="5:5">
      <c r="E691" s="66"/>
    </row>
    <row r="692" spans="5:5">
      <c r="E692" s="66"/>
    </row>
    <row r="693" spans="5:5">
      <c r="E693" s="66"/>
    </row>
    <row r="694" spans="5:5">
      <c r="E694" s="66"/>
    </row>
    <row r="695" spans="5:5">
      <c r="E695" s="66"/>
    </row>
    <row r="696" spans="5:5">
      <c r="E696" s="66"/>
    </row>
    <row r="697" spans="5:5">
      <c r="E697" s="66"/>
    </row>
    <row r="698" spans="5:5">
      <c r="E698" s="66"/>
    </row>
    <row r="699" spans="5:5">
      <c r="E699" s="66"/>
    </row>
    <row r="700" spans="5:5">
      <c r="E700" s="66"/>
    </row>
    <row r="701" spans="5:5">
      <c r="E701" s="66"/>
    </row>
    <row r="702" spans="5:5">
      <c r="E702" s="66"/>
    </row>
    <row r="703" spans="5:5">
      <c r="E703" s="66"/>
    </row>
    <row r="704" spans="5:5">
      <c r="E704" s="66"/>
    </row>
    <row r="705" spans="5:5">
      <c r="E705" s="66"/>
    </row>
    <row r="706" spans="5:5">
      <c r="E706" s="66"/>
    </row>
    <row r="707" spans="5:5">
      <c r="E707" s="66"/>
    </row>
    <row r="708" spans="5:5">
      <c r="E708" s="66"/>
    </row>
    <row r="709" spans="5:5">
      <c r="E709" s="66"/>
    </row>
    <row r="710" spans="5:5">
      <c r="E710" s="66"/>
    </row>
    <row r="711" spans="5:5">
      <c r="E711" s="66"/>
    </row>
    <row r="712" spans="5:5">
      <c r="E712" s="66"/>
    </row>
    <row r="713" spans="5:5">
      <c r="E713" s="66"/>
    </row>
    <row r="714" spans="5:5">
      <c r="E714" s="66"/>
    </row>
    <row r="715" spans="5:5">
      <c r="E715" s="66"/>
    </row>
    <row r="716" spans="5:5">
      <c r="E716" s="66"/>
    </row>
    <row r="717" spans="5:5">
      <c r="E717" s="66"/>
    </row>
    <row r="718" spans="5:5">
      <c r="E718" s="66"/>
    </row>
    <row r="719" spans="5:5">
      <c r="E719" s="66"/>
    </row>
    <row r="720" spans="5:5">
      <c r="E720" s="66"/>
    </row>
  </sheetData>
  <autoFilter ref="M7:N14"/>
  <mergeCells count="12">
    <mergeCell ref="A2:J2"/>
    <mergeCell ref="A4:E4"/>
    <mergeCell ref="F17:F18"/>
    <mergeCell ref="G17:G18"/>
    <mergeCell ref="H17:H18"/>
    <mergeCell ref="I17:I18"/>
    <mergeCell ref="J17:J18"/>
    <mergeCell ref="F10:F12"/>
    <mergeCell ref="G10:G12"/>
    <mergeCell ref="H10:H12"/>
    <mergeCell ref="I10:I12"/>
    <mergeCell ref="J10:J12"/>
  </mergeCells>
  <pageMargins left="0.31" right="0.19685039370078741" top="0.4" bottom="0.19" header="0.22" footer="0.15"/>
  <pageSetup paperSize="9" scale="50" fitToHeight="0" orientation="landscape" r:id="rId1"/>
  <headerFooter alignWithMargins="0">
    <oddHeader>&amp;R&amp;P</oddHeader>
  </headerFooter>
  <colBreaks count="1" manualBreakCount="1">
    <brk id="5" max="54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2:Q721"/>
  <sheetViews>
    <sheetView view="pageBreakPreview" zoomScale="56" zoomScaleNormal="75" zoomScaleSheetLayoutView="56" workbookViewId="0">
      <pane ySplit="5" topLeftCell="A476" activePane="bottomLeft" state="frozen"/>
      <selection activeCell="L1" sqref="L1:M1048576"/>
      <selection pane="bottomLeft" activeCell="L1" sqref="L1:M1048576"/>
    </sheetView>
  </sheetViews>
  <sheetFormatPr defaultColWidth="9.140625" defaultRowHeight="18.75"/>
  <cols>
    <col min="1" max="1" width="11.28515625" style="97" customWidth="1"/>
    <col min="2" max="2" width="5.5703125" style="97" customWidth="1"/>
    <col min="3" max="3" width="9.140625" style="98"/>
    <col min="4" max="4" width="16.7109375" style="99" customWidth="1"/>
    <col min="5" max="5" width="95.5703125" style="100" customWidth="1"/>
    <col min="6" max="6" width="14.5703125" style="4" customWidth="1"/>
    <col min="7" max="7" width="10.85546875" style="4" customWidth="1"/>
    <col min="8" max="8" width="17.140625" style="4" customWidth="1"/>
    <col min="9" max="9" width="13.5703125" style="4" customWidth="1"/>
    <col min="10" max="10" width="95.28515625" style="4" customWidth="1"/>
    <col min="11" max="11" width="16.42578125" style="5" customWidth="1"/>
    <col min="12" max="12" width="40.85546875" style="265" customWidth="1"/>
    <col min="13" max="13" width="16.42578125" style="5" customWidth="1"/>
    <col min="14" max="14" width="9.140625" style="6" customWidth="1"/>
    <col min="15" max="15" width="20.140625" style="5" customWidth="1"/>
    <col min="16" max="16" width="11.7109375" style="7" bestFit="1" customWidth="1"/>
    <col min="17" max="17" width="11.7109375" style="6" bestFit="1" customWidth="1"/>
    <col min="18" max="16384" width="9.140625" style="6"/>
  </cols>
  <sheetData>
    <row r="2" spans="1:17" s="2" customFormat="1">
      <c r="A2" s="329" t="s">
        <v>1546</v>
      </c>
      <c r="B2" s="330"/>
      <c r="C2" s="331"/>
      <c r="D2" s="331"/>
      <c r="E2" s="331"/>
      <c r="F2" s="332"/>
      <c r="G2" s="332"/>
      <c r="H2" s="332"/>
      <c r="I2" s="332"/>
      <c r="J2" s="332"/>
      <c r="K2" s="1"/>
      <c r="L2" s="264"/>
      <c r="M2" s="1"/>
      <c r="O2" s="1"/>
      <c r="P2" s="3"/>
    </row>
    <row r="3" spans="1:17">
      <c r="A3" s="63"/>
      <c r="B3" s="63"/>
      <c r="C3" s="64"/>
      <c r="D3" s="65"/>
      <c r="E3" s="66"/>
    </row>
    <row r="4" spans="1:17">
      <c r="A4" s="333"/>
      <c r="B4" s="334"/>
      <c r="C4" s="335"/>
      <c r="D4" s="335"/>
      <c r="E4" s="335"/>
    </row>
    <row r="5" spans="1:17" ht="112.5">
      <c r="A5" s="67" t="s">
        <v>0</v>
      </c>
      <c r="B5" s="67" t="s">
        <v>1</v>
      </c>
      <c r="C5" s="156" t="s">
        <v>2</v>
      </c>
      <c r="D5" s="157" t="s">
        <v>3</v>
      </c>
      <c r="E5" s="157" t="s">
        <v>4</v>
      </c>
      <c r="F5" s="158" t="s">
        <v>0</v>
      </c>
      <c r="G5" s="158" t="s">
        <v>1</v>
      </c>
      <c r="H5" s="158" t="s">
        <v>5</v>
      </c>
      <c r="I5" s="158" t="s">
        <v>6</v>
      </c>
      <c r="J5" s="159" t="s">
        <v>4</v>
      </c>
    </row>
    <row r="6" spans="1:17">
      <c r="A6" s="67">
        <v>1</v>
      </c>
      <c r="B6" s="67">
        <v>2</v>
      </c>
      <c r="C6" s="68">
        <v>3</v>
      </c>
      <c r="D6" s="68">
        <v>4</v>
      </c>
      <c r="E6" s="6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7" ht="45">
      <c r="A7" s="160" t="s">
        <v>7</v>
      </c>
      <c r="B7" s="160" t="s">
        <v>8</v>
      </c>
      <c r="C7" s="161" t="s">
        <v>9</v>
      </c>
      <c r="D7" s="162" t="s">
        <v>10</v>
      </c>
      <c r="E7" s="163" t="s">
        <v>11</v>
      </c>
      <c r="F7" s="9" t="s">
        <v>7</v>
      </c>
      <c r="G7" s="9" t="s">
        <v>8</v>
      </c>
      <c r="H7" s="9" t="s">
        <v>12</v>
      </c>
      <c r="I7" s="9" t="s">
        <v>13</v>
      </c>
      <c r="J7" s="10" t="str">
        <f>VLOOKUP($K7,'цср уточн 2016'!$A$1:$B$549,2,0)</f>
        <v>Муниципальная программа «Развитие образования в городе Ставрополе на 2014 - 2018 годы»</v>
      </c>
      <c r="K7" s="5" t="str">
        <f>CONCATENATE(F7," ",G7," ",H7," ",I7)</f>
        <v>01 0 00 00000</v>
      </c>
      <c r="L7" s="265" t="str">
        <f>VLOOKUP(O7,'цср уточн 2016'!$A$1:$B$549,2,0)</f>
        <v>Муниципальная программа «Развитие образования в городе Ставрополе на 2014 - 2018 годы»</v>
      </c>
      <c r="O7" s="11" t="s">
        <v>14</v>
      </c>
      <c r="P7" s="7" t="b">
        <f t="shared" ref="P7:P60" si="0">K7=O7</f>
        <v>1</v>
      </c>
      <c r="Q7" s="7" t="b">
        <f>J7=L7</f>
        <v>1</v>
      </c>
    </row>
    <row r="8" spans="1:17" ht="37.5">
      <c r="A8" s="164" t="s">
        <v>7</v>
      </c>
      <c r="B8" s="164" t="s">
        <v>15</v>
      </c>
      <c r="C8" s="165" t="s">
        <v>9</v>
      </c>
      <c r="D8" s="166" t="s">
        <v>16</v>
      </c>
      <c r="E8" s="167" t="s">
        <v>17</v>
      </c>
      <c r="F8" s="25" t="s">
        <v>7</v>
      </c>
      <c r="G8" s="25" t="s">
        <v>15</v>
      </c>
      <c r="H8" s="25" t="s">
        <v>12</v>
      </c>
      <c r="I8" s="25" t="s">
        <v>13</v>
      </c>
      <c r="J8" s="26" t="str">
        <f>VLOOKUP($K8,'цср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K8" s="5" t="str">
        <f>CONCATENATE(F8," ",G8," ",H8," ",I8)</f>
        <v>01 1 00 00000</v>
      </c>
      <c r="L8" s="265" t="str">
        <f>VLOOKUP(O8,'цср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O8" s="12" t="s">
        <v>18</v>
      </c>
      <c r="P8" s="7" t="b">
        <f t="shared" si="0"/>
        <v>1</v>
      </c>
      <c r="Q8" s="7" t="b">
        <f t="shared" ref="Q8:Q71" si="1">J8=L8</f>
        <v>1</v>
      </c>
    </row>
    <row r="9" spans="1:17" ht="39">
      <c r="A9" s="168"/>
      <c r="B9" s="168"/>
      <c r="C9" s="169"/>
      <c r="D9" s="170"/>
      <c r="E9" s="171"/>
      <c r="F9" s="172" t="s">
        <v>7</v>
      </c>
      <c r="G9" s="172" t="s">
        <v>15</v>
      </c>
      <c r="H9" s="172" t="s">
        <v>7</v>
      </c>
      <c r="I9" s="172" t="s">
        <v>13</v>
      </c>
      <c r="J9" s="173" t="str">
        <f>VLOOKUP($K9,'цср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K9" s="5" t="str">
        <f>CONCATENATE(F9," ",G9," ",H9," ",I9)</f>
        <v>01 1 01 00000</v>
      </c>
      <c r="L9" s="265" t="str">
        <f>VLOOKUP(O9,'цср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O9" s="13" t="s">
        <v>19</v>
      </c>
      <c r="P9" s="7" t="b">
        <f t="shared" si="0"/>
        <v>1</v>
      </c>
      <c r="Q9" s="7" t="b">
        <f t="shared" si="1"/>
        <v>1</v>
      </c>
    </row>
    <row r="10" spans="1:17" ht="36" customHeight="1">
      <c r="A10" s="69" t="s">
        <v>7</v>
      </c>
      <c r="B10" s="69" t="s">
        <v>15</v>
      </c>
      <c r="C10" s="70">
        <v>1113</v>
      </c>
      <c r="D10" s="71" t="s">
        <v>20</v>
      </c>
      <c r="E10" s="72" t="s">
        <v>21</v>
      </c>
      <c r="F10" s="336" t="s">
        <v>7</v>
      </c>
      <c r="G10" s="336" t="s">
        <v>15</v>
      </c>
      <c r="H10" s="336" t="s">
        <v>7</v>
      </c>
      <c r="I10" s="336" t="s">
        <v>22</v>
      </c>
      <c r="J10" s="337" t="str">
        <f>VLOOKUP($K10,'цср уточн 2016'!$A$1:$B$549,2,0)</f>
        <v>Расходы на обеспечение деятельности (оказание услуг) муниципальных учреждений</v>
      </c>
      <c r="K10" s="5" t="str">
        <f>CONCATENATE(F10," ",G10," ",H10," ",I10)</f>
        <v>01 1 01 11010</v>
      </c>
      <c r="L10" s="265" t="str">
        <f>VLOOKUP(O10,'цср уточн 2016'!$A$1:$B$549,2,0)</f>
        <v>Расходы на обеспечение деятельности (оказание услуг) муниципальных учреждений</v>
      </c>
      <c r="O10" s="13" t="s">
        <v>23</v>
      </c>
      <c r="P10" s="7" t="b">
        <f t="shared" si="0"/>
        <v>1</v>
      </c>
      <c r="Q10" s="7" t="b">
        <f t="shared" si="1"/>
        <v>1</v>
      </c>
    </row>
    <row r="11" spans="1:17" ht="37.5">
      <c r="A11" s="73" t="s">
        <v>7</v>
      </c>
      <c r="B11" s="73" t="s">
        <v>15</v>
      </c>
      <c r="C11" s="74">
        <v>2031</v>
      </c>
      <c r="D11" s="75" t="s">
        <v>32</v>
      </c>
      <c r="E11" s="76" t="s">
        <v>33</v>
      </c>
      <c r="F11" s="336"/>
      <c r="G11" s="336"/>
      <c r="H11" s="336"/>
      <c r="I11" s="336"/>
      <c r="J11" s="337"/>
      <c r="L11" s="265" t="e">
        <f>VLOOKUP(O11,'цср уточн 2016'!$A$1:$B$549,2,0)</f>
        <v>#N/A</v>
      </c>
      <c r="O11" s="13"/>
      <c r="P11" s="7" t="b">
        <f t="shared" si="0"/>
        <v>1</v>
      </c>
      <c r="Q11" s="7" t="e">
        <f t="shared" si="1"/>
        <v>#N/A</v>
      </c>
    </row>
    <row r="12" spans="1:17" ht="37.5">
      <c r="A12" s="73" t="s">
        <v>7</v>
      </c>
      <c r="B12" s="73" t="s">
        <v>15</v>
      </c>
      <c r="C12" s="74">
        <v>2032</v>
      </c>
      <c r="D12" s="75" t="s">
        <v>35</v>
      </c>
      <c r="E12" s="76" t="s">
        <v>36</v>
      </c>
      <c r="F12" s="336"/>
      <c r="G12" s="336"/>
      <c r="H12" s="336"/>
      <c r="I12" s="336"/>
      <c r="J12" s="337"/>
      <c r="L12" s="265" t="e">
        <f>VLOOKUP(O12,'цср уточн 2016'!$A$1:$B$549,2,0)</f>
        <v>#N/A</v>
      </c>
      <c r="O12" s="13"/>
      <c r="P12" s="7" t="b">
        <f t="shared" si="0"/>
        <v>1</v>
      </c>
      <c r="Q12" s="7" t="e">
        <f t="shared" si="1"/>
        <v>#N/A</v>
      </c>
    </row>
    <row r="13" spans="1:17" s="4" customFormat="1" ht="131.25">
      <c r="A13" s="73" t="s">
        <v>7</v>
      </c>
      <c r="B13" s="73" t="s">
        <v>15</v>
      </c>
      <c r="C13" s="74">
        <v>7614</v>
      </c>
      <c r="D13" s="75" t="s">
        <v>24</v>
      </c>
      <c r="E13" s="76" t="s">
        <v>25</v>
      </c>
      <c r="F13" s="15" t="s">
        <v>7</v>
      </c>
      <c r="G13" s="15" t="s">
        <v>15</v>
      </c>
      <c r="H13" s="15" t="s">
        <v>7</v>
      </c>
      <c r="I13" s="15" t="s">
        <v>26</v>
      </c>
      <c r="J13" s="16" t="str">
        <f>VLOOKUP($K13,'цср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K13" s="5" t="str">
        <f>CONCATENATE(F13," ",G13," ",H13," ",I13)</f>
        <v>01 1 01 76140</v>
      </c>
      <c r="L13" s="265" t="str">
        <f>VLOOKUP(O13,'цср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M13" s="5"/>
      <c r="O13" s="13" t="s">
        <v>27</v>
      </c>
      <c r="P13" s="7" t="b">
        <f t="shared" si="0"/>
        <v>1</v>
      </c>
      <c r="Q13" s="7" t="b">
        <f t="shared" si="1"/>
        <v>1</v>
      </c>
    </row>
    <row r="14" spans="1:17" s="4" customFormat="1" ht="93.75">
      <c r="A14" s="73" t="s">
        <v>7</v>
      </c>
      <c r="B14" s="73">
        <v>1</v>
      </c>
      <c r="C14" s="74">
        <v>7657</v>
      </c>
      <c r="D14" s="75" t="s">
        <v>28</v>
      </c>
      <c r="E14" s="76" t="s">
        <v>29</v>
      </c>
      <c r="F14" s="15" t="s">
        <v>7</v>
      </c>
      <c r="G14" s="15" t="s">
        <v>15</v>
      </c>
      <c r="H14" s="15" t="s">
        <v>7</v>
      </c>
      <c r="I14" s="15" t="s">
        <v>30</v>
      </c>
      <c r="J14" s="18" t="str">
        <f>VLOOKUP($K14,'цср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K14" s="5" t="str">
        <f>CONCATENATE(F14," ",G14," ",H14," ",I14)</f>
        <v>01 1 01 77170</v>
      </c>
      <c r="L14" s="265" t="str">
        <f>VLOOKUP(O14,'цср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M14" s="5"/>
      <c r="O14" s="13" t="s">
        <v>31</v>
      </c>
      <c r="P14" s="7" t="b">
        <f t="shared" si="0"/>
        <v>1</v>
      </c>
      <c r="Q14" s="7" t="b">
        <f t="shared" si="1"/>
        <v>1</v>
      </c>
    </row>
    <row r="15" spans="1:17" s="19" customFormat="1" ht="37.5">
      <c r="A15" s="73"/>
      <c r="B15" s="73"/>
      <c r="C15" s="74"/>
      <c r="D15" s="75"/>
      <c r="E15" s="29" t="s">
        <v>1545</v>
      </c>
      <c r="F15" s="15" t="s">
        <v>7</v>
      </c>
      <c r="G15" s="15" t="s">
        <v>15</v>
      </c>
      <c r="H15" s="15" t="s">
        <v>7</v>
      </c>
      <c r="I15" s="15" t="s">
        <v>1544</v>
      </c>
      <c r="J15" s="18" t="str">
        <f>VLOOKUP($K15,'цср уточн 2016'!$A$1:$B$549,2,0)</f>
        <v>Расходы на обеспечение выплаты работникам организаций минимального размера оплаты труда</v>
      </c>
      <c r="K15" s="5" t="str">
        <f t="shared" ref="K15:K63" si="2">CONCATENATE(F15," ",G15," ",H15," ",I15)</f>
        <v>01 1 01 77250</v>
      </c>
      <c r="L15" s="265" t="str">
        <f>VLOOKUP(O15,'цср уточн 2016'!$A$1:$B$549,2,0)</f>
        <v>Расходы на обеспечение выплаты работникам организаций минимального размера оплаты труда</v>
      </c>
      <c r="M15" s="5"/>
      <c r="N15" s="4"/>
      <c r="O15" s="13" t="s">
        <v>1234</v>
      </c>
      <c r="P15" s="7" t="b">
        <f t="shared" si="0"/>
        <v>1</v>
      </c>
      <c r="Q15" s="7" t="b">
        <f t="shared" si="1"/>
        <v>1</v>
      </c>
    </row>
    <row r="16" spans="1:17" ht="58.5">
      <c r="A16" s="168"/>
      <c r="B16" s="168"/>
      <c r="C16" s="169"/>
      <c r="D16" s="170"/>
      <c r="E16" s="171"/>
      <c r="F16" s="172" t="s">
        <v>7</v>
      </c>
      <c r="G16" s="172" t="s">
        <v>15</v>
      </c>
      <c r="H16" s="172" t="s">
        <v>37</v>
      </c>
      <c r="I16" s="172" t="s">
        <v>13</v>
      </c>
      <c r="J16" s="173" t="str">
        <f>VLOOKUP($K16,'цср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K16" s="5" t="str">
        <f t="shared" si="2"/>
        <v>01 1 02 00000</v>
      </c>
      <c r="L16" s="265" t="str">
        <f>VLOOKUP(O16,'цср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N16" s="4"/>
      <c r="O16" s="13" t="s">
        <v>38</v>
      </c>
      <c r="P16" s="7" t="b">
        <f t="shared" si="0"/>
        <v>1</v>
      </c>
      <c r="Q16" s="7" t="b">
        <f t="shared" si="1"/>
        <v>1</v>
      </c>
    </row>
    <row r="17" spans="1:17" s="19" customFormat="1" ht="37.5">
      <c r="A17" s="73" t="s">
        <v>7</v>
      </c>
      <c r="B17" s="73" t="s">
        <v>15</v>
      </c>
      <c r="C17" s="74">
        <v>1114</v>
      </c>
      <c r="D17" s="75" t="s">
        <v>39</v>
      </c>
      <c r="E17" s="76" t="s">
        <v>40</v>
      </c>
      <c r="F17" s="336" t="s">
        <v>7</v>
      </c>
      <c r="G17" s="336" t="s">
        <v>15</v>
      </c>
      <c r="H17" s="336" t="s">
        <v>37</v>
      </c>
      <c r="I17" s="336" t="s">
        <v>22</v>
      </c>
      <c r="J17" s="337" t="str">
        <f>VLOOKUP($K17,'цср уточн 2016'!$A$1:$B$549,2,0)</f>
        <v>Расходы на обеспечение деятельности (оказание услуг) муниципальных учреждений</v>
      </c>
      <c r="K17" s="5" t="str">
        <f t="shared" si="2"/>
        <v>01 1 02 11010</v>
      </c>
      <c r="L17" s="265" t="str">
        <f>VLOOKUP(O17,'цср уточн 2016'!$A$1:$B$549,2,0)</f>
        <v>Расходы на обеспечение деятельности (оказание услуг) муниципальных учреждений</v>
      </c>
      <c r="M17" s="5"/>
      <c r="N17" s="4"/>
      <c r="O17" s="13" t="s">
        <v>41</v>
      </c>
      <c r="P17" s="7" t="b">
        <f t="shared" si="0"/>
        <v>1</v>
      </c>
      <c r="Q17" s="7" t="b">
        <f t="shared" si="1"/>
        <v>1</v>
      </c>
    </row>
    <row r="18" spans="1:17" s="19" customFormat="1" ht="37.5">
      <c r="A18" s="73" t="s">
        <v>7</v>
      </c>
      <c r="B18" s="73" t="s">
        <v>15</v>
      </c>
      <c r="C18" s="74">
        <v>1115</v>
      </c>
      <c r="D18" s="75" t="s">
        <v>42</v>
      </c>
      <c r="E18" s="76" t="s">
        <v>43</v>
      </c>
      <c r="F18" s="336"/>
      <c r="G18" s="336"/>
      <c r="H18" s="336"/>
      <c r="I18" s="336"/>
      <c r="J18" s="337"/>
      <c r="K18" s="5" t="str">
        <f t="shared" si="2"/>
        <v xml:space="preserve">   </v>
      </c>
      <c r="L18" s="265" t="e">
        <f>VLOOKUP(O18,'цср уточн 2016'!$A$1:$B$549,2,0)</f>
        <v>#N/A</v>
      </c>
      <c r="M18" s="5"/>
      <c r="N18" s="4"/>
      <c r="O18" s="13"/>
      <c r="P18" s="7" t="b">
        <f t="shared" si="0"/>
        <v>0</v>
      </c>
      <c r="Q18" s="7" t="e">
        <f t="shared" si="1"/>
        <v>#N/A</v>
      </c>
    </row>
    <row r="19" spans="1:17" s="4" customFormat="1" ht="159" customHeight="1">
      <c r="A19" s="69" t="s">
        <v>7</v>
      </c>
      <c r="B19" s="69" t="s">
        <v>15</v>
      </c>
      <c r="C19" s="70">
        <v>7613</v>
      </c>
      <c r="D19" s="71" t="s">
        <v>44</v>
      </c>
      <c r="E19" s="72" t="s">
        <v>45</v>
      </c>
      <c r="F19" s="15" t="s">
        <v>7</v>
      </c>
      <c r="G19" s="15" t="s">
        <v>15</v>
      </c>
      <c r="H19" s="15" t="s">
        <v>37</v>
      </c>
      <c r="I19" s="15" t="s">
        <v>46</v>
      </c>
      <c r="J19" s="18" t="str">
        <f>VLOOKUP($K19,'цср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K19" s="5" t="str">
        <f t="shared" si="2"/>
        <v>01 1 02 77160</v>
      </c>
      <c r="L19" s="265" t="str">
        <f>VLOOKUP(O19,'цср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M19" s="5"/>
      <c r="N19" s="19"/>
      <c r="O19" s="13" t="s">
        <v>47</v>
      </c>
      <c r="P19" s="7" t="b">
        <f t="shared" si="0"/>
        <v>1</v>
      </c>
      <c r="Q19" s="7" t="b">
        <f t="shared" si="1"/>
        <v>1</v>
      </c>
    </row>
    <row r="20" spans="1:17" s="4" customFormat="1" ht="37.5">
      <c r="A20" s="69"/>
      <c r="B20" s="69"/>
      <c r="C20" s="70"/>
      <c r="D20" s="71"/>
      <c r="E20" s="29" t="s">
        <v>1545</v>
      </c>
      <c r="F20" s="15" t="s">
        <v>7</v>
      </c>
      <c r="G20" s="15" t="s">
        <v>15</v>
      </c>
      <c r="H20" s="15" t="s">
        <v>37</v>
      </c>
      <c r="I20" s="15" t="s">
        <v>1544</v>
      </c>
      <c r="J20" s="18" t="str">
        <f>VLOOKUP($K20,'цср уточн 2016'!$A$1:$B$549,2,0)</f>
        <v>Расходы на обеспечение выплаты работникам организаций минимального размера оплаты труда</v>
      </c>
      <c r="K20" s="5" t="str">
        <f t="shared" si="2"/>
        <v>01 1 02 77250</v>
      </c>
      <c r="L20" s="265" t="str">
        <f>VLOOKUP(O20,'цср уточн 2016'!$A$1:$B$549,2,0)</f>
        <v>Расходы на обеспечение выплаты работникам организаций минимального размера оплаты труда</v>
      </c>
      <c r="M20" s="5"/>
      <c r="N20" s="19"/>
      <c r="O20" s="13" t="s">
        <v>1237</v>
      </c>
      <c r="P20" s="7" t="b">
        <f t="shared" si="0"/>
        <v>1</v>
      </c>
      <c r="Q20" s="7" t="b">
        <f t="shared" si="1"/>
        <v>1</v>
      </c>
    </row>
    <row r="21" spans="1:17" s="20" customFormat="1" ht="50.45" customHeight="1">
      <c r="A21" s="168"/>
      <c r="B21" s="168"/>
      <c r="C21" s="169"/>
      <c r="D21" s="170"/>
      <c r="E21" s="171"/>
      <c r="F21" s="172" t="s">
        <v>7</v>
      </c>
      <c r="G21" s="172" t="s">
        <v>15</v>
      </c>
      <c r="H21" s="172" t="s">
        <v>48</v>
      </c>
      <c r="I21" s="172" t="s">
        <v>13</v>
      </c>
      <c r="J21" s="173" t="str">
        <f>VLOOKUP($K21,'цср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K21" s="5" t="str">
        <f t="shared" si="2"/>
        <v>01 1 03 00000</v>
      </c>
      <c r="L21" s="265" t="str">
        <f>VLOOKUP(O21,'цср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M21" s="5"/>
      <c r="N21" s="6"/>
      <c r="O21" s="13" t="s">
        <v>49</v>
      </c>
      <c r="P21" s="7" t="b">
        <f t="shared" si="0"/>
        <v>1</v>
      </c>
      <c r="Q21" s="7" t="b">
        <f t="shared" si="1"/>
        <v>1</v>
      </c>
    </row>
    <row r="22" spans="1:17" s="4" customFormat="1" ht="75">
      <c r="A22" s="69" t="s">
        <v>7</v>
      </c>
      <c r="B22" s="69" t="s">
        <v>15</v>
      </c>
      <c r="C22" s="70">
        <v>1130</v>
      </c>
      <c r="D22" s="71" t="s">
        <v>50</v>
      </c>
      <c r="E22" s="72" t="s">
        <v>51</v>
      </c>
      <c r="F22" s="15" t="s">
        <v>7</v>
      </c>
      <c r="G22" s="15" t="s">
        <v>15</v>
      </c>
      <c r="H22" s="15" t="s">
        <v>48</v>
      </c>
      <c r="I22" s="15" t="s">
        <v>22</v>
      </c>
      <c r="J22" s="16" t="str">
        <f>VLOOKUP($K22,'цср уточн 2016'!$A$1:$B$549,2,0)</f>
        <v>Расходы на обеспечение деятельности (оказание услуг) муниципальных учреждений</v>
      </c>
      <c r="K22" s="5" t="str">
        <f t="shared" si="2"/>
        <v>01 1 03 11010</v>
      </c>
      <c r="L22" s="265" t="str">
        <f>VLOOKUP(O22,'цср уточн 2016'!$A$1:$B$549,2,0)</f>
        <v>Расходы на обеспечение деятельности (оказание услуг) муниципальных учреждений</v>
      </c>
      <c r="M22" s="5"/>
      <c r="N22" s="6"/>
      <c r="O22" s="13" t="s">
        <v>52</v>
      </c>
      <c r="P22" s="7" t="b">
        <f t="shared" si="0"/>
        <v>1</v>
      </c>
      <c r="Q22" s="7" t="b">
        <f t="shared" si="1"/>
        <v>1</v>
      </c>
    </row>
    <row r="23" spans="1:17" s="21" customFormat="1" ht="56.25">
      <c r="A23" s="69"/>
      <c r="B23" s="69"/>
      <c r="C23" s="70"/>
      <c r="D23" s="71"/>
      <c r="E23" s="29" t="s">
        <v>1545</v>
      </c>
      <c r="F23" s="15" t="s">
        <v>7</v>
      </c>
      <c r="G23" s="15" t="s">
        <v>15</v>
      </c>
      <c r="H23" s="15" t="s">
        <v>48</v>
      </c>
      <c r="I23" s="15" t="s">
        <v>1547</v>
      </c>
      <c r="J23" s="16" t="str">
        <f>VLOOKUP($K23,'цср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K23" s="5" t="str">
        <f t="shared" si="2"/>
        <v>01 1 03 77080</v>
      </c>
      <c r="L23" s="265" t="str">
        <f>VLOOKUP(O23,'цср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23" s="5"/>
      <c r="N23" s="19"/>
      <c r="O23" s="13" t="s">
        <v>1240</v>
      </c>
      <c r="P23" s="7" t="b">
        <f t="shared" si="0"/>
        <v>1</v>
      </c>
      <c r="Q23" s="7" t="b">
        <f t="shared" si="1"/>
        <v>1</v>
      </c>
    </row>
    <row r="24" spans="1:17" s="21" customFormat="1" ht="37.5">
      <c r="A24" s="69"/>
      <c r="B24" s="69"/>
      <c r="C24" s="70"/>
      <c r="D24" s="71"/>
      <c r="E24" s="29" t="s">
        <v>1545</v>
      </c>
      <c r="F24" s="15" t="s">
        <v>7</v>
      </c>
      <c r="G24" s="15" t="s">
        <v>15</v>
      </c>
      <c r="H24" s="15" t="s">
        <v>48</v>
      </c>
      <c r="I24" s="15" t="s">
        <v>1544</v>
      </c>
      <c r="J24" s="16" t="str">
        <f>VLOOKUP($K24,'цср уточн 2016'!$A$1:$B$549,2,0)</f>
        <v>Расходы на обеспечение выплаты работникам организаций минимального размера оплаты труда</v>
      </c>
      <c r="K24" s="5" t="str">
        <f t="shared" si="2"/>
        <v>01 1 03 77250</v>
      </c>
      <c r="L24" s="265" t="str">
        <f>VLOOKUP(O24,'цср уточн 2016'!$A$1:$B$549,2,0)</f>
        <v>Расходы на обеспечение выплаты работникам организаций минимального размера оплаты труда</v>
      </c>
      <c r="M24" s="5"/>
      <c r="N24" s="20"/>
      <c r="O24" s="13" t="s">
        <v>1241</v>
      </c>
      <c r="P24" s="7" t="b">
        <f t="shared" si="0"/>
        <v>1</v>
      </c>
      <c r="Q24" s="7" t="b">
        <f t="shared" si="1"/>
        <v>1</v>
      </c>
    </row>
    <row r="25" spans="1:17" ht="63.6" customHeight="1">
      <c r="A25" s="69"/>
      <c r="B25" s="69"/>
      <c r="C25" s="70"/>
      <c r="D25" s="71"/>
      <c r="E25" s="29" t="s">
        <v>1545</v>
      </c>
      <c r="F25" s="15" t="s">
        <v>7</v>
      </c>
      <c r="G25" s="15" t="s">
        <v>15</v>
      </c>
      <c r="H25" s="15" t="s">
        <v>48</v>
      </c>
      <c r="I25" s="15" t="s">
        <v>1548</v>
      </c>
      <c r="J25" s="16" t="str">
        <f>VLOOKUP($K25,'цср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K25" s="5" t="str">
        <f t="shared" si="2"/>
        <v>01 1 03 S7080</v>
      </c>
      <c r="L25" s="265" t="str">
        <f>VLOOKUP(O25,'цср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N25" s="4"/>
      <c r="O25" s="13" t="s">
        <v>1243</v>
      </c>
      <c r="P25" s="7" t="b">
        <f t="shared" si="0"/>
        <v>1</v>
      </c>
      <c r="Q25" s="7" t="b">
        <f t="shared" si="1"/>
        <v>1</v>
      </c>
    </row>
    <row r="26" spans="1:17" s="4" customFormat="1" ht="39">
      <c r="A26" s="168"/>
      <c r="B26" s="168"/>
      <c r="C26" s="169"/>
      <c r="D26" s="170"/>
      <c r="E26" s="171"/>
      <c r="F26" s="172" t="s">
        <v>7</v>
      </c>
      <c r="G26" s="172" t="s">
        <v>15</v>
      </c>
      <c r="H26" s="172" t="s">
        <v>53</v>
      </c>
      <c r="I26" s="172" t="s">
        <v>13</v>
      </c>
      <c r="J26" s="173" t="str">
        <f>VLOOKUP($K26,'цср уточн 2016'!$A$1:$B$549,2,0)</f>
        <v>Основное мероприятие «Организация отдыха детей в каникулярное время»</v>
      </c>
      <c r="K26" s="5" t="str">
        <f t="shared" si="2"/>
        <v>01 1 04 00000</v>
      </c>
      <c r="L26" s="265" t="str">
        <f>VLOOKUP(O26,'цср уточн 2016'!$A$1:$B$549,2,0)</f>
        <v>Основное мероприятие «Организация отдыха детей в каникулярное время»</v>
      </c>
      <c r="M26" s="5"/>
      <c r="N26" s="19"/>
      <c r="O26" s="13" t="s">
        <v>54</v>
      </c>
      <c r="P26" s="7" t="b">
        <f t="shared" si="0"/>
        <v>1</v>
      </c>
      <c r="Q26" s="7" t="b">
        <f t="shared" si="1"/>
        <v>1</v>
      </c>
    </row>
    <row r="27" spans="1:17" s="4" customFormat="1" ht="37.5">
      <c r="A27" s="69" t="s">
        <v>7</v>
      </c>
      <c r="B27" s="69" t="s">
        <v>15</v>
      </c>
      <c r="C27" s="70">
        <v>1154</v>
      </c>
      <c r="D27" s="71" t="s">
        <v>55</v>
      </c>
      <c r="E27" s="72" t="s">
        <v>56</v>
      </c>
      <c r="F27" s="15" t="s">
        <v>7</v>
      </c>
      <c r="G27" s="15" t="s">
        <v>15</v>
      </c>
      <c r="H27" s="15" t="s">
        <v>53</v>
      </c>
      <c r="I27" s="15" t="s">
        <v>22</v>
      </c>
      <c r="J27" s="16" t="str">
        <f>VLOOKUP($K27,'цср уточн 2016'!$A$1:$B$549,2,0)</f>
        <v>Расходы на обеспечение деятельности (оказание услуг) муниципальных учреждений</v>
      </c>
      <c r="K27" s="5" t="str">
        <f t="shared" si="2"/>
        <v>01 1 04 11010</v>
      </c>
      <c r="L27" s="265" t="str">
        <f>VLOOKUP(O27,'цср уточн 2016'!$A$1:$B$549,2,0)</f>
        <v>Расходы на обеспечение деятельности (оказание услуг) муниципальных учреждений</v>
      </c>
      <c r="M27" s="5"/>
      <c r="O27" s="13" t="s">
        <v>57</v>
      </c>
      <c r="P27" s="7" t="b">
        <f t="shared" si="0"/>
        <v>1</v>
      </c>
      <c r="Q27" s="7" t="b">
        <f t="shared" si="1"/>
        <v>1</v>
      </c>
    </row>
    <row r="28" spans="1:17" s="4" customFormat="1">
      <c r="A28" s="69" t="s">
        <v>7</v>
      </c>
      <c r="B28" s="69" t="s">
        <v>15</v>
      </c>
      <c r="C28" s="70">
        <v>2033</v>
      </c>
      <c r="D28" s="71" t="s">
        <v>58</v>
      </c>
      <c r="E28" s="72" t="s">
        <v>59</v>
      </c>
      <c r="F28" s="15" t="s">
        <v>7</v>
      </c>
      <c r="G28" s="15" t="s">
        <v>15</v>
      </c>
      <c r="H28" s="15" t="s">
        <v>53</v>
      </c>
      <c r="I28" s="15" t="s">
        <v>60</v>
      </c>
      <c r="J28" s="16" t="str">
        <f>VLOOKUP($K28,'цср уточн 2016'!$A$1:$B$549,2,0)</f>
        <v>Расходы на проведение мероприятий по оздоровлению детей</v>
      </c>
      <c r="K28" s="5" t="str">
        <f t="shared" si="2"/>
        <v>01 1 04 20330</v>
      </c>
      <c r="L28" s="265" t="str">
        <f>VLOOKUP(O28,'цср уточн 2016'!$A$1:$B$549,2,0)</f>
        <v>Расходы на проведение мероприятий по оздоровлению детей</v>
      </c>
      <c r="M28" s="5"/>
      <c r="O28" s="13" t="s">
        <v>61</v>
      </c>
      <c r="P28" s="7" t="b">
        <f t="shared" si="0"/>
        <v>1</v>
      </c>
      <c r="Q28" s="7" t="b">
        <f t="shared" si="1"/>
        <v>1</v>
      </c>
    </row>
    <row r="29" spans="1:17" ht="35.450000000000003" customHeight="1">
      <c r="A29" s="168"/>
      <c r="B29" s="168"/>
      <c r="C29" s="169"/>
      <c r="D29" s="170"/>
      <c r="E29" s="171"/>
      <c r="F29" s="172" t="s">
        <v>7</v>
      </c>
      <c r="G29" s="172" t="s">
        <v>15</v>
      </c>
      <c r="H29" s="172" t="s">
        <v>62</v>
      </c>
      <c r="I29" s="172" t="s">
        <v>13</v>
      </c>
      <c r="J29" s="174" t="str">
        <f>VLOOKUP($K29,'цср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K29" s="5" t="str">
        <f t="shared" si="2"/>
        <v>01 1 05 00000</v>
      </c>
      <c r="L29" s="265" t="str">
        <f>VLOOKUP(O29,'цср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N29" s="4"/>
      <c r="O29" s="13" t="s">
        <v>63</v>
      </c>
      <c r="P29" s="7" t="b">
        <f t="shared" si="0"/>
        <v>1</v>
      </c>
      <c r="Q29" s="7" t="b">
        <f t="shared" si="1"/>
        <v>1</v>
      </c>
    </row>
    <row r="30" spans="1:17" s="4" customFormat="1">
      <c r="A30" s="69" t="s">
        <v>7</v>
      </c>
      <c r="B30" s="69" t="s">
        <v>15</v>
      </c>
      <c r="C30" s="70">
        <v>2024</v>
      </c>
      <c r="D30" s="71" t="s">
        <v>64</v>
      </c>
      <c r="E30" s="77" t="s">
        <v>65</v>
      </c>
      <c r="F30" s="15" t="s">
        <v>7</v>
      </c>
      <c r="G30" s="15" t="s">
        <v>15</v>
      </c>
      <c r="H30" s="15" t="s">
        <v>62</v>
      </c>
      <c r="I30" s="15" t="s">
        <v>66</v>
      </c>
      <c r="J30" s="16" t="str">
        <f>VLOOKUP($K30,'цср уточн 2016'!$A$1:$B$549,2,0)</f>
        <v>Расходы на проведение мероприятий для детей и молодежи</v>
      </c>
      <c r="K30" s="5" t="str">
        <f t="shared" si="2"/>
        <v>01 1 05 20240</v>
      </c>
      <c r="L30" s="265" t="str">
        <f>VLOOKUP(O30,'цср уточн 2016'!$A$1:$B$549,2,0)</f>
        <v>Расходы на проведение мероприятий для детей и молодежи</v>
      </c>
      <c r="M30" s="5"/>
      <c r="O30" s="13" t="s">
        <v>67</v>
      </c>
      <c r="P30" s="7" t="b">
        <f t="shared" si="0"/>
        <v>1</v>
      </c>
      <c r="Q30" s="7" t="b">
        <f t="shared" si="1"/>
        <v>1</v>
      </c>
    </row>
    <row r="31" spans="1:17" s="4" customFormat="1" ht="78">
      <c r="A31" s="168"/>
      <c r="B31" s="168"/>
      <c r="C31" s="169"/>
      <c r="D31" s="170"/>
      <c r="E31" s="171"/>
      <c r="F31" s="172" t="s">
        <v>7</v>
      </c>
      <c r="G31" s="172" t="s">
        <v>15</v>
      </c>
      <c r="H31" s="172" t="s">
        <v>68</v>
      </c>
      <c r="I31" s="172" t="s">
        <v>13</v>
      </c>
      <c r="J31" s="174" t="str">
        <f>VLOOKUP($K31,'цср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K31" s="5" t="str">
        <f t="shared" si="2"/>
        <v>01 1 06 00000</v>
      </c>
      <c r="L31" s="265" t="str">
        <f>VLOOKUP(O31,'цср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M31" s="5"/>
      <c r="N31" s="6"/>
      <c r="O31" s="13" t="s">
        <v>69</v>
      </c>
      <c r="P31" s="7" t="b">
        <f t="shared" si="0"/>
        <v>1</v>
      </c>
      <c r="Q31" s="7" t="b">
        <f t="shared" si="1"/>
        <v>1</v>
      </c>
    </row>
    <row r="32" spans="1:17" s="4" customFormat="1" ht="37.5">
      <c r="A32" s="69" t="s">
        <v>7</v>
      </c>
      <c r="B32" s="69" t="s">
        <v>15</v>
      </c>
      <c r="C32" s="70">
        <v>2041</v>
      </c>
      <c r="D32" s="71" t="s">
        <v>70</v>
      </c>
      <c r="E32" s="72" t="s">
        <v>71</v>
      </c>
      <c r="F32" s="15" t="s">
        <v>7</v>
      </c>
      <c r="G32" s="15" t="s">
        <v>15</v>
      </c>
      <c r="H32" s="15" t="s">
        <v>68</v>
      </c>
      <c r="I32" s="15" t="s">
        <v>22</v>
      </c>
      <c r="J32" s="16" t="str">
        <f>VLOOKUP($K32,'цср уточн 2016'!$A$1:$B$549,2,0)</f>
        <v>Расходы на обеспечение деятельности (оказание услуг) муниципальных учреждений</v>
      </c>
      <c r="K32" s="5" t="str">
        <f t="shared" si="2"/>
        <v>01 1 06 11010</v>
      </c>
      <c r="L32" s="265" t="str">
        <f>VLOOKUP(O32,'цср уточн 2016'!$A$1:$B$549,2,0)</f>
        <v>Расходы на обеспечение деятельности (оказание услуг) муниципальных учреждений</v>
      </c>
      <c r="M32" s="5"/>
      <c r="N32" s="21"/>
      <c r="O32" s="13" t="s">
        <v>72</v>
      </c>
      <c r="P32" s="7" t="b">
        <f t="shared" si="0"/>
        <v>1</v>
      </c>
      <c r="Q32" s="7" t="b">
        <f t="shared" si="1"/>
        <v>1</v>
      </c>
    </row>
    <row r="33" spans="1:17" s="4" customFormat="1" ht="56.25">
      <c r="A33" s="69"/>
      <c r="B33" s="69"/>
      <c r="C33" s="70"/>
      <c r="D33" s="71"/>
      <c r="E33" s="72"/>
      <c r="F33" s="15" t="s">
        <v>7</v>
      </c>
      <c r="G33" s="15" t="s">
        <v>15</v>
      </c>
      <c r="H33" s="15" t="s">
        <v>68</v>
      </c>
      <c r="I33" s="15" t="s">
        <v>1549</v>
      </c>
      <c r="J33" s="16" t="str">
        <f>VLOOKUP($K33,'цср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K33" s="5" t="str">
        <f t="shared" si="2"/>
        <v>01 1 06 76690</v>
      </c>
      <c r="L33" s="265" t="str">
        <f>VLOOKUP(O33,'цср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M33" s="5"/>
      <c r="N33" s="21"/>
      <c r="O33" s="13" t="s">
        <v>1249</v>
      </c>
      <c r="P33" s="7" t="b">
        <f t="shared" si="0"/>
        <v>1</v>
      </c>
      <c r="Q33" s="7" t="b">
        <f t="shared" si="1"/>
        <v>1</v>
      </c>
    </row>
    <row r="34" spans="1:17" s="4" customFormat="1" ht="56.25">
      <c r="A34" s="69"/>
      <c r="B34" s="69"/>
      <c r="C34" s="70"/>
      <c r="D34" s="71"/>
      <c r="E34" s="72"/>
      <c r="F34" s="15" t="s">
        <v>7</v>
      </c>
      <c r="G34" s="15" t="s">
        <v>15</v>
      </c>
      <c r="H34" s="15" t="s">
        <v>68</v>
      </c>
      <c r="I34" s="15" t="s">
        <v>1550</v>
      </c>
      <c r="J34" s="16" t="str">
        <f>VLOOKUP($K34,'цср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K34" s="5" t="str">
        <f t="shared" si="2"/>
        <v>01 1 06 S6690</v>
      </c>
      <c r="L34" s="265" t="str">
        <f>VLOOKUP(O34,'цср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M34" s="5"/>
      <c r="N34" s="6"/>
      <c r="O34" s="13" t="s">
        <v>1251</v>
      </c>
      <c r="P34" s="7" t="b">
        <f t="shared" si="0"/>
        <v>1</v>
      </c>
      <c r="Q34" s="7" t="b">
        <f t="shared" si="1"/>
        <v>1</v>
      </c>
    </row>
    <row r="35" spans="1:17" s="4" customFormat="1" ht="117" customHeight="1">
      <c r="A35" s="168"/>
      <c r="B35" s="168"/>
      <c r="C35" s="169"/>
      <c r="D35" s="170"/>
      <c r="E35" s="171"/>
      <c r="F35" s="172" t="s">
        <v>7</v>
      </c>
      <c r="G35" s="172" t="s">
        <v>15</v>
      </c>
      <c r="H35" s="172" t="s">
        <v>73</v>
      </c>
      <c r="I35" s="172" t="s">
        <v>13</v>
      </c>
      <c r="J35" s="174" t="str">
        <f>VLOOKUP($K35,'цср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K35" s="5" t="str">
        <f t="shared" si="2"/>
        <v>01 1 07 00000</v>
      </c>
      <c r="L35" s="265" t="str">
        <f>VLOOKUP(O35,'цср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M35" s="5"/>
      <c r="N35" s="6"/>
      <c r="O35" s="13" t="s">
        <v>74</v>
      </c>
      <c r="P35" s="7" t="b">
        <f t="shared" si="0"/>
        <v>1</v>
      </c>
      <c r="Q35" s="7" t="b">
        <f t="shared" si="1"/>
        <v>1</v>
      </c>
    </row>
    <row r="36" spans="1:17" s="4" customFormat="1" ht="131.25">
      <c r="A36" s="69" t="s">
        <v>7</v>
      </c>
      <c r="B36" s="69" t="s">
        <v>15</v>
      </c>
      <c r="C36" s="70">
        <v>7617</v>
      </c>
      <c r="D36" s="71" t="s">
        <v>75</v>
      </c>
      <c r="E36" s="77" t="s">
        <v>76</v>
      </c>
      <c r="F36" s="15" t="s">
        <v>7</v>
      </c>
      <c r="G36" s="15" t="s">
        <v>15</v>
      </c>
      <c r="H36" s="15" t="s">
        <v>73</v>
      </c>
      <c r="I36" s="15" t="s">
        <v>77</v>
      </c>
      <c r="J36" s="16" t="str">
        <f>VLOOKUP($K36,'цср уточн 2016'!$A$1:$B$549,2,0)</f>
        <v>Расходы на выплату денежных средств на содержание ребенка опекуну (попечителю)</v>
      </c>
      <c r="K36" s="5" t="str">
        <f t="shared" si="2"/>
        <v>01 1 07 76170</v>
      </c>
      <c r="L36" s="265" t="str">
        <f>VLOOKUP(O36,'цср уточн 2016'!$A$1:$B$549,2,0)</f>
        <v>Расходы на выплату денежных средств на содержание ребенка опекуну (попечителю)</v>
      </c>
      <c r="M36" s="5"/>
      <c r="N36" s="6"/>
      <c r="O36" s="13" t="s">
        <v>79</v>
      </c>
      <c r="P36" s="7" t="b">
        <f t="shared" si="0"/>
        <v>1</v>
      </c>
      <c r="Q36" s="7" t="b">
        <f t="shared" si="1"/>
        <v>1</v>
      </c>
    </row>
    <row r="37" spans="1:17" s="4" customFormat="1" ht="168.75">
      <c r="A37" s="69" t="s">
        <v>7</v>
      </c>
      <c r="B37" s="69" t="s">
        <v>15</v>
      </c>
      <c r="C37" s="70">
        <v>7618</v>
      </c>
      <c r="D37" s="71" t="s">
        <v>80</v>
      </c>
      <c r="E37" s="77" t="s">
        <v>81</v>
      </c>
      <c r="F37" s="15" t="s">
        <v>7</v>
      </c>
      <c r="G37" s="15" t="s">
        <v>15</v>
      </c>
      <c r="H37" s="15" t="s">
        <v>73</v>
      </c>
      <c r="I37" s="15" t="s">
        <v>82</v>
      </c>
      <c r="J37" s="16" t="str">
        <f>VLOOKUP($K37,'цср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K37" s="5" t="str">
        <f t="shared" si="2"/>
        <v>01 1 07 76180</v>
      </c>
      <c r="L37" s="265" t="str">
        <f>VLOOKUP(O37,'цср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M37" s="5"/>
      <c r="O37" s="13" t="s">
        <v>83</v>
      </c>
      <c r="P37" s="7" t="b">
        <f t="shared" si="0"/>
        <v>1</v>
      </c>
      <c r="Q37" s="7" t="b">
        <f t="shared" si="1"/>
        <v>1</v>
      </c>
    </row>
    <row r="38" spans="1:17" s="4" customFormat="1" ht="150">
      <c r="A38" s="69" t="s">
        <v>7</v>
      </c>
      <c r="B38" s="69" t="s">
        <v>15</v>
      </c>
      <c r="C38" s="70">
        <v>7619</v>
      </c>
      <c r="D38" s="71" t="s">
        <v>84</v>
      </c>
      <c r="E38" s="77" t="s">
        <v>85</v>
      </c>
      <c r="F38" s="15" t="s">
        <v>7</v>
      </c>
      <c r="G38" s="15" t="s">
        <v>15</v>
      </c>
      <c r="H38" s="15" t="s">
        <v>73</v>
      </c>
      <c r="I38" s="15" t="s">
        <v>86</v>
      </c>
      <c r="J38" s="16" t="str">
        <f>VLOOKUP($K38,'цср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K38" s="5" t="str">
        <f t="shared" si="2"/>
        <v>01 1 07 76190</v>
      </c>
      <c r="L38" s="265" t="str">
        <f>VLOOKUP(O38,'цср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M38" s="5"/>
      <c r="O38" s="13" t="s">
        <v>87</v>
      </c>
      <c r="P38" s="7" t="b">
        <f t="shared" si="0"/>
        <v>1</v>
      </c>
      <c r="Q38" s="7" t="b">
        <f t="shared" si="1"/>
        <v>1</v>
      </c>
    </row>
    <row r="39" spans="1:17" s="4" customFormat="1" ht="93.75">
      <c r="A39" s="69" t="s">
        <v>7</v>
      </c>
      <c r="B39" s="69" t="s">
        <v>15</v>
      </c>
      <c r="C39" s="70">
        <v>7660</v>
      </c>
      <c r="D39" s="71" t="s">
        <v>88</v>
      </c>
      <c r="E39" s="77" t="s">
        <v>89</v>
      </c>
      <c r="F39" s="15" t="s">
        <v>7</v>
      </c>
      <c r="G39" s="15" t="s">
        <v>15</v>
      </c>
      <c r="H39" s="15" t="s">
        <v>73</v>
      </c>
      <c r="I39" s="15" t="s">
        <v>90</v>
      </c>
      <c r="J39" s="16" t="str">
        <f>VLOOKUP($K39,'цср уточн 2016'!$A$1:$B$549,2,0)</f>
        <v>Расходы на выплату единовременного пособия усыновителям</v>
      </c>
      <c r="K39" s="5" t="str">
        <f t="shared" si="2"/>
        <v>01 1 07 76600</v>
      </c>
      <c r="L39" s="265" t="str">
        <f>VLOOKUP(O39,'цср уточн 2016'!$A$1:$B$549,2,0)</f>
        <v>Расходы на выплату единовременного пособия усыновителям</v>
      </c>
      <c r="M39" s="5"/>
      <c r="O39" s="13" t="s">
        <v>92</v>
      </c>
      <c r="P39" s="7" t="b">
        <f t="shared" si="0"/>
        <v>1</v>
      </c>
      <c r="Q39" s="7" t="b">
        <f t="shared" si="1"/>
        <v>1</v>
      </c>
    </row>
    <row r="40" spans="1:17" s="4" customFormat="1" ht="39">
      <c r="A40" s="168"/>
      <c r="B40" s="168"/>
      <c r="C40" s="169"/>
      <c r="D40" s="170"/>
      <c r="E40" s="171"/>
      <c r="F40" s="172" t="s">
        <v>7</v>
      </c>
      <c r="G40" s="172" t="s">
        <v>15</v>
      </c>
      <c r="H40" s="172" t="s">
        <v>93</v>
      </c>
      <c r="I40" s="172" t="s">
        <v>13</v>
      </c>
      <c r="J40" s="174" t="str">
        <f>VLOOKUP($K40,'цср уточн 2016'!$A$1:$B$549,2,0)</f>
        <v>Основное мероприятие «Обеспечение образовательной деятельности, оценки качества образования»</v>
      </c>
      <c r="K40" s="5" t="str">
        <f t="shared" si="2"/>
        <v>01 1 08 00000</v>
      </c>
      <c r="L40" s="265" t="str">
        <f>VLOOKUP(O40,'цср уточн 2016'!$A$1:$B$549,2,0)</f>
        <v>Основное мероприятие «Обеспечение образовательной деятельности, оценки качества образования»</v>
      </c>
      <c r="M40" s="5"/>
      <c r="O40" s="13" t="s">
        <v>1256</v>
      </c>
      <c r="P40" s="7" t="b">
        <f t="shared" si="0"/>
        <v>1</v>
      </c>
      <c r="Q40" s="7" t="b">
        <f t="shared" si="1"/>
        <v>1</v>
      </c>
    </row>
    <row r="41" spans="1:17" s="4" customFormat="1" ht="75">
      <c r="A41" s="69" t="s">
        <v>7</v>
      </c>
      <c r="B41" s="69" t="s">
        <v>15</v>
      </c>
      <c r="C41" s="70">
        <v>1130</v>
      </c>
      <c r="D41" s="71" t="s">
        <v>50</v>
      </c>
      <c r="E41" s="72" t="s">
        <v>51</v>
      </c>
      <c r="F41" s="15" t="s">
        <v>7</v>
      </c>
      <c r="G41" s="15" t="s">
        <v>15</v>
      </c>
      <c r="H41" s="15" t="s">
        <v>93</v>
      </c>
      <c r="I41" s="15" t="s">
        <v>22</v>
      </c>
      <c r="J41" s="147" t="str">
        <f>VLOOKUP($K41,'цср уточн 2016'!$A$1:$B$549,2,0)</f>
        <v>Расходы на обеспечение деятельности (оказание услуг) муниципальных учреждений</v>
      </c>
      <c r="K41" s="5" t="str">
        <f t="shared" si="2"/>
        <v>01 1 08 11010</v>
      </c>
      <c r="L41" s="265" t="str">
        <f>VLOOKUP(O41,'цср уточн 2016'!$A$1:$B$549,2,0)</f>
        <v>Расходы на обеспечение деятельности (оказание услуг) муниципальных учреждений</v>
      </c>
      <c r="M41" s="5"/>
      <c r="O41" s="13" t="s">
        <v>1257</v>
      </c>
      <c r="P41" s="7" t="b">
        <f t="shared" si="0"/>
        <v>1</v>
      </c>
      <c r="Q41" s="7" t="b">
        <f t="shared" si="1"/>
        <v>1</v>
      </c>
    </row>
    <row r="42" spans="1:17" s="4" customFormat="1" ht="37.5">
      <c r="A42" s="69"/>
      <c r="B42" s="69"/>
      <c r="C42" s="70"/>
      <c r="D42" s="71"/>
      <c r="E42" s="72"/>
      <c r="F42" s="15" t="s">
        <v>7</v>
      </c>
      <c r="G42" s="15" t="s">
        <v>15</v>
      </c>
      <c r="H42" s="15" t="s">
        <v>93</v>
      </c>
      <c r="I42" s="15" t="s">
        <v>1544</v>
      </c>
      <c r="J42" s="147" t="str">
        <f>VLOOKUP($K42,'цср уточн 2016'!$A$1:$B$549,2,0)</f>
        <v>Расходы на обеспечение выплаты работникам организаций минимального размера оплаты труда</v>
      </c>
      <c r="K42" s="5" t="str">
        <f t="shared" si="2"/>
        <v>01 1 08 77250</v>
      </c>
      <c r="L42" s="265" t="str">
        <f>VLOOKUP(O42,'цср уточн 2016'!$A$1:$B$549,2,0)</f>
        <v>Расходы на обеспечение выплаты работникам организаций минимального размера оплаты труда</v>
      </c>
      <c r="M42" s="5"/>
      <c r="O42" s="13" t="s">
        <v>1258</v>
      </c>
      <c r="P42" s="7" t="b">
        <f t="shared" si="0"/>
        <v>1</v>
      </c>
      <c r="Q42" s="7" t="b">
        <f t="shared" si="1"/>
        <v>1</v>
      </c>
    </row>
    <row r="43" spans="1:17" s="4" customFormat="1" ht="56.25">
      <c r="A43" s="81" t="s">
        <v>7</v>
      </c>
      <c r="B43" s="81" t="s">
        <v>94</v>
      </c>
      <c r="C43" s="82" t="s">
        <v>9</v>
      </c>
      <c r="D43" s="83" t="s">
        <v>95</v>
      </c>
      <c r="E43" s="175" t="s">
        <v>96</v>
      </c>
      <c r="F43" s="25" t="s">
        <v>7</v>
      </c>
      <c r="G43" s="25" t="s">
        <v>94</v>
      </c>
      <c r="H43" s="25" t="s">
        <v>12</v>
      </c>
      <c r="I43" s="25" t="s">
        <v>13</v>
      </c>
      <c r="J43" s="26" t="str">
        <f>VLOOKUP($K43,'цср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K43" s="5" t="str">
        <f t="shared" si="2"/>
        <v>01 2 00 00000</v>
      </c>
      <c r="L43" s="265" t="str">
        <f>VLOOKUP(O43,'цср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M43" s="5"/>
      <c r="O43" s="12" t="s">
        <v>97</v>
      </c>
      <c r="P43" s="7" t="b">
        <f t="shared" si="0"/>
        <v>1</v>
      </c>
      <c r="Q43" s="7" t="b">
        <f t="shared" si="1"/>
        <v>1</v>
      </c>
    </row>
    <row r="44" spans="1:17" s="4" customFormat="1" ht="58.5">
      <c r="A44" s="168"/>
      <c r="B44" s="168"/>
      <c r="C44" s="169"/>
      <c r="D44" s="170"/>
      <c r="E44" s="171"/>
      <c r="F44" s="172" t="s">
        <v>7</v>
      </c>
      <c r="G44" s="172" t="s">
        <v>94</v>
      </c>
      <c r="H44" s="172" t="s">
        <v>7</v>
      </c>
      <c r="I44" s="172" t="s">
        <v>13</v>
      </c>
      <c r="J44" s="173" t="str">
        <f>VLOOKUP($K44,'цср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K44" s="5" t="str">
        <f t="shared" si="2"/>
        <v>01 2 01 00000</v>
      </c>
      <c r="L44" s="265" t="str">
        <f>VLOOKUP(O44,'цср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M44" s="5"/>
      <c r="O44" s="22" t="s">
        <v>98</v>
      </c>
      <c r="P44" s="7" t="b">
        <f t="shared" si="0"/>
        <v>1</v>
      </c>
      <c r="Q44" s="7" t="b">
        <f t="shared" si="1"/>
        <v>1</v>
      </c>
    </row>
    <row r="45" spans="1:17" s="4" customFormat="1" ht="57" thickBot="1">
      <c r="A45" s="69" t="s">
        <v>7</v>
      </c>
      <c r="B45" s="69" t="s">
        <v>94</v>
      </c>
      <c r="C45" s="70">
        <v>4001</v>
      </c>
      <c r="D45" s="71" t="s">
        <v>99</v>
      </c>
      <c r="E45" s="77" t="s">
        <v>100</v>
      </c>
      <c r="F45" s="15" t="s">
        <v>7</v>
      </c>
      <c r="G45" s="15" t="s">
        <v>94</v>
      </c>
      <c r="H45" s="15" t="s">
        <v>7</v>
      </c>
      <c r="I45" s="15" t="s">
        <v>101</v>
      </c>
      <c r="J45" s="16" t="str">
        <f>VLOOKUP($K45,'цср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45" s="5" t="str">
        <f t="shared" si="2"/>
        <v>01 2 01 40010</v>
      </c>
      <c r="L45" s="265" t="str">
        <f>VLOOKUP(O45,'цср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45" s="5"/>
      <c r="O45" s="22" t="s">
        <v>102</v>
      </c>
      <c r="P45" s="7" t="b">
        <f t="shared" si="0"/>
        <v>1</v>
      </c>
      <c r="Q45" s="7" t="b">
        <f t="shared" si="1"/>
        <v>1</v>
      </c>
    </row>
    <row r="46" spans="1:17" s="27" customFormat="1" ht="94.5" thickBot="1">
      <c r="A46" s="69"/>
      <c r="B46" s="69"/>
      <c r="C46" s="70"/>
      <c r="D46" s="71"/>
      <c r="E46" s="77"/>
      <c r="F46" s="15" t="s">
        <v>7</v>
      </c>
      <c r="G46" s="15" t="s">
        <v>94</v>
      </c>
      <c r="H46" s="15" t="s">
        <v>7</v>
      </c>
      <c r="I46" s="15" t="s">
        <v>1551</v>
      </c>
      <c r="J46" s="147" t="str">
        <f>VLOOKUP($K46,'цср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K46" s="5" t="str">
        <f t="shared" si="2"/>
        <v>01 2 01 51122</v>
      </c>
      <c r="L46" s="265" t="str">
        <f>VLOOKUP(O46,'цср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M46" s="5"/>
      <c r="N46" s="4"/>
      <c r="O46" s="22" t="s">
        <v>1261</v>
      </c>
      <c r="P46" s="7" t="b">
        <f t="shared" si="0"/>
        <v>1</v>
      </c>
      <c r="Q46" s="7" t="b">
        <f t="shared" si="1"/>
        <v>1</v>
      </c>
    </row>
    <row r="47" spans="1:17" s="148" customFormat="1" ht="75.75" thickBot="1">
      <c r="A47" s="69"/>
      <c r="B47" s="69"/>
      <c r="C47" s="70"/>
      <c r="D47" s="71"/>
      <c r="E47" s="77"/>
      <c r="F47" s="15" t="s">
        <v>7</v>
      </c>
      <c r="G47" s="15" t="s">
        <v>94</v>
      </c>
      <c r="H47" s="15" t="s">
        <v>7</v>
      </c>
      <c r="I47" s="15" t="s">
        <v>1552</v>
      </c>
      <c r="J47" s="147" t="str">
        <f>VLOOKUP($K47,'цср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K47" s="5" t="str">
        <f t="shared" si="2"/>
        <v>01 2 01 71010</v>
      </c>
      <c r="L47" s="265" t="str">
        <f>VLOOKUP(O47,'цср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M47" s="5"/>
      <c r="N47" s="4"/>
      <c r="O47" s="22" t="s">
        <v>1263</v>
      </c>
      <c r="P47" s="7" t="b">
        <f t="shared" si="0"/>
        <v>1</v>
      </c>
      <c r="Q47" s="7" t="b">
        <f t="shared" si="1"/>
        <v>1</v>
      </c>
    </row>
    <row r="48" spans="1:17" s="148" customFormat="1" ht="57" thickBot="1">
      <c r="A48" s="69"/>
      <c r="B48" s="69"/>
      <c r="C48" s="70"/>
      <c r="D48" s="71"/>
      <c r="E48" s="77"/>
      <c r="F48" s="15" t="s">
        <v>7</v>
      </c>
      <c r="G48" s="15" t="s">
        <v>94</v>
      </c>
      <c r="H48" s="15" t="s">
        <v>7</v>
      </c>
      <c r="I48" s="15" t="s">
        <v>1553</v>
      </c>
      <c r="J48" s="147" t="str">
        <f>VLOOKUP($K48,'цср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48" s="5" t="str">
        <f t="shared" si="2"/>
        <v>01 2 01 S6970</v>
      </c>
      <c r="L48" s="265" t="str">
        <f>VLOOKUP(O48,'цср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48" s="5"/>
      <c r="N48" s="27"/>
      <c r="O48" s="112" t="s">
        <v>1264</v>
      </c>
      <c r="P48" s="7" t="b">
        <f t="shared" si="0"/>
        <v>1</v>
      </c>
      <c r="Q48" s="7" t="b">
        <f t="shared" si="1"/>
        <v>1</v>
      </c>
    </row>
    <row r="49" spans="1:17" s="148" customFormat="1" ht="75">
      <c r="A49" s="69"/>
      <c r="B49" s="69"/>
      <c r="C49" s="70"/>
      <c r="D49" s="71"/>
      <c r="E49" s="77"/>
      <c r="F49" s="15" t="s">
        <v>7</v>
      </c>
      <c r="G49" s="15" t="s">
        <v>94</v>
      </c>
      <c r="H49" s="15" t="s">
        <v>7</v>
      </c>
      <c r="I49" s="15" t="s">
        <v>1554</v>
      </c>
      <c r="J49" s="147" t="str">
        <f>VLOOKUP($K49,'цср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K49" s="5" t="str">
        <f t="shared" si="2"/>
        <v>01 2 01 L1010</v>
      </c>
      <c r="L49" s="265" t="str">
        <f>VLOOKUP(O49,'цср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M49" s="5"/>
      <c r="N49" s="6"/>
      <c r="O49" s="112" t="s">
        <v>1266</v>
      </c>
      <c r="P49" s="7" t="b">
        <f t="shared" si="0"/>
        <v>1</v>
      </c>
      <c r="Q49" s="7" t="b">
        <f t="shared" si="1"/>
        <v>1</v>
      </c>
    </row>
    <row r="50" spans="1:17" s="148" customFormat="1" ht="93.75">
      <c r="A50" s="69"/>
      <c r="B50" s="69"/>
      <c r="C50" s="70"/>
      <c r="D50" s="71"/>
      <c r="E50" s="77"/>
      <c r="F50" s="15" t="s">
        <v>7</v>
      </c>
      <c r="G50" s="15" t="s">
        <v>94</v>
      </c>
      <c r="H50" s="15" t="s">
        <v>7</v>
      </c>
      <c r="I50" s="15" t="s">
        <v>1555</v>
      </c>
      <c r="J50" s="147" t="str">
        <f>VLOOKUP($K50,'цср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K50" s="5" t="str">
        <f t="shared" si="2"/>
        <v>01 2 01 L1122</v>
      </c>
      <c r="L50" s="265" t="str">
        <f>VLOOKUP(O50,'цср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M50" s="5"/>
      <c r="N50" s="6"/>
      <c r="O50" s="22" t="s">
        <v>1268</v>
      </c>
      <c r="P50" s="7" t="b">
        <f t="shared" si="0"/>
        <v>1</v>
      </c>
      <c r="Q50" s="7" t="b">
        <f t="shared" si="1"/>
        <v>1</v>
      </c>
    </row>
    <row r="51" spans="1:17" ht="93.75">
      <c r="A51" s="69"/>
      <c r="B51" s="69"/>
      <c r="C51" s="70"/>
      <c r="D51" s="71"/>
      <c r="E51" s="77"/>
      <c r="F51" s="15" t="s">
        <v>7</v>
      </c>
      <c r="G51" s="15" t="s">
        <v>94</v>
      </c>
      <c r="H51" s="15" t="s">
        <v>7</v>
      </c>
      <c r="I51" s="15" t="s">
        <v>1556</v>
      </c>
      <c r="J51" s="147" t="str">
        <f>VLOOKUP($K51,'цср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K51" s="5" t="str">
        <f t="shared" si="2"/>
        <v>01 2 01 R1122</v>
      </c>
      <c r="L51" s="265" t="str">
        <f>VLOOKUP(O51,'цср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O51" s="22" t="s">
        <v>1270</v>
      </c>
      <c r="P51" s="7" t="b">
        <f t="shared" si="0"/>
        <v>1</v>
      </c>
      <c r="Q51" s="7" t="b">
        <f t="shared" si="1"/>
        <v>1</v>
      </c>
    </row>
    <row r="52" spans="1:17" ht="90">
      <c r="A52" s="78" t="s">
        <v>37</v>
      </c>
      <c r="B52" s="78" t="s">
        <v>8</v>
      </c>
      <c r="C52" s="79" t="s">
        <v>9</v>
      </c>
      <c r="D52" s="80">
        <v>200000</v>
      </c>
      <c r="E52" s="95" t="s">
        <v>103</v>
      </c>
      <c r="F52" s="9" t="s">
        <v>37</v>
      </c>
      <c r="G52" s="9" t="s">
        <v>8</v>
      </c>
      <c r="H52" s="9" t="s">
        <v>12</v>
      </c>
      <c r="I52" s="9" t="s">
        <v>13</v>
      </c>
      <c r="J52" s="176" t="str">
        <f>VLOOKUP($K52,'цср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K52" s="5" t="str">
        <f t="shared" si="2"/>
        <v>02 0 00 00000</v>
      </c>
      <c r="L52" s="265" t="str">
        <f>VLOOKUP(O52,'цср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52" s="11" t="s">
        <v>104</v>
      </c>
      <c r="P52" s="7" t="b">
        <f t="shared" si="0"/>
        <v>1</v>
      </c>
      <c r="Q52" s="7" t="b">
        <f t="shared" si="1"/>
        <v>1</v>
      </c>
    </row>
    <row r="53" spans="1:17" ht="97.5" customHeight="1">
      <c r="A53" s="81" t="s">
        <v>37</v>
      </c>
      <c r="B53" s="81" t="s">
        <v>105</v>
      </c>
      <c r="C53" s="82" t="s">
        <v>9</v>
      </c>
      <c r="D53" s="83" t="s">
        <v>106</v>
      </c>
      <c r="E53" s="175" t="s">
        <v>107</v>
      </c>
      <c r="F53" s="25" t="s">
        <v>37</v>
      </c>
      <c r="G53" s="25" t="s">
        <v>105</v>
      </c>
      <c r="H53" s="25" t="s">
        <v>12</v>
      </c>
      <c r="I53" s="25" t="s">
        <v>13</v>
      </c>
      <c r="J53" s="177" t="str">
        <f>VLOOKUP($K53,'цср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K53" s="5" t="str">
        <f t="shared" si="2"/>
        <v>02 Б 00 00000</v>
      </c>
      <c r="L53" s="265" t="str">
        <f>VLOOKUP(O53,'цср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53" s="12" t="s">
        <v>108</v>
      </c>
      <c r="P53" s="7" t="b">
        <f t="shared" si="0"/>
        <v>1</v>
      </c>
      <c r="Q53" s="7" t="b">
        <f t="shared" si="1"/>
        <v>1</v>
      </c>
    </row>
    <row r="54" spans="1:17" ht="83.25" customHeight="1">
      <c r="A54" s="168"/>
      <c r="B54" s="168"/>
      <c r="C54" s="169"/>
      <c r="D54" s="170"/>
      <c r="E54" s="171"/>
      <c r="F54" s="172" t="s">
        <v>37</v>
      </c>
      <c r="G54" s="172" t="s">
        <v>105</v>
      </c>
      <c r="H54" s="172" t="s">
        <v>7</v>
      </c>
      <c r="I54" s="172" t="s">
        <v>13</v>
      </c>
      <c r="J54" s="178" t="str">
        <f>VLOOKUP($K54,'цср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K54" s="5" t="str">
        <f t="shared" si="2"/>
        <v>02 Б 01 00000</v>
      </c>
      <c r="L54" s="265" t="str">
        <f>VLOOKUP(O54,'цср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O54" s="22" t="s">
        <v>109</v>
      </c>
      <c r="P54" s="7" t="b">
        <f t="shared" si="0"/>
        <v>1</v>
      </c>
      <c r="Q54" s="7" t="b">
        <f t="shared" si="1"/>
        <v>1</v>
      </c>
    </row>
    <row r="55" spans="1:17" ht="75">
      <c r="A55" s="69" t="s">
        <v>37</v>
      </c>
      <c r="B55" s="69" t="s">
        <v>105</v>
      </c>
      <c r="C55" s="70">
        <v>2056</v>
      </c>
      <c r="D55" s="71" t="s">
        <v>110</v>
      </c>
      <c r="E55" s="77" t="s">
        <v>111</v>
      </c>
      <c r="F55" s="15" t="s">
        <v>37</v>
      </c>
      <c r="G55" s="15" t="s">
        <v>105</v>
      </c>
      <c r="H55" s="15" t="s">
        <v>7</v>
      </c>
      <c r="I55" s="15" t="s">
        <v>112</v>
      </c>
      <c r="J55" s="179" t="str">
        <f>VLOOKUP($K55,'цср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K55" s="5" t="str">
        <f t="shared" si="2"/>
        <v>02 Б 01 20560</v>
      </c>
      <c r="L55" s="265" t="str">
        <f>VLOOKUP(O55,'цср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O55" s="22" t="s">
        <v>113</v>
      </c>
      <c r="P55" s="7" t="b">
        <f t="shared" si="0"/>
        <v>1</v>
      </c>
      <c r="Q55" s="7" t="b">
        <f t="shared" si="1"/>
        <v>1</v>
      </c>
    </row>
    <row r="56" spans="1:17" ht="75">
      <c r="A56" s="168"/>
      <c r="B56" s="168"/>
      <c r="C56" s="169"/>
      <c r="D56" s="170"/>
      <c r="E56" s="171"/>
      <c r="F56" s="172" t="s">
        <v>37</v>
      </c>
      <c r="G56" s="172" t="s">
        <v>105</v>
      </c>
      <c r="H56" s="172" t="s">
        <v>37</v>
      </c>
      <c r="I56" s="172" t="s">
        <v>13</v>
      </c>
      <c r="J56" s="178" t="str">
        <f>VLOOKUP($K56,'цср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K56" s="5" t="str">
        <f t="shared" si="2"/>
        <v>02 Б 02 00000</v>
      </c>
      <c r="L56" s="265" t="str">
        <f>VLOOKUP(O56,'цср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O56" s="22" t="s">
        <v>114</v>
      </c>
      <c r="P56" s="7" t="b">
        <f t="shared" si="0"/>
        <v>1</v>
      </c>
      <c r="Q56" s="7" t="b">
        <f t="shared" si="1"/>
        <v>1</v>
      </c>
    </row>
    <row r="57" spans="1:17" ht="75">
      <c r="A57" s="69" t="s">
        <v>37</v>
      </c>
      <c r="B57" s="69" t="s">
        <v>105</v>
      </c>
      <c r="C57" s="70">
        <v>2016</v>
      </c>
      <c r="D57" s="71" t="s">
        <v>115</v>
      </c>
      <c r="E57" s="77" t="s">
        <v>116</v>
      </c>
      <c r="F57" s="15" t="s">
        <v>37</v>
      </c>
      <c r="G57" s="15" t="s">
        <v>105</v>
      </c>
      <c r="H57" s="15" t="s">
        <v>37</v>
      </c>
      <c r="I57" s="15" t="s">
        <v>117</v>
      </c>
      <c r="J57" s="179" t="str">
        <f>VLOOKUP($K57,'цср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K57" s="5" t="str">
        <f t="shared" si="2"/>
        <v>02 Б 02 20160</v>
      </c>
      <c r="L57" s="265" t="str">
        <f>VLOOKUP(O57,'цср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O57" s="22" t="s">
        <v>118</v>
      </c>
      <c r="P57" s="7" t="b">
        <f t="shared" si="0"/>
        <v>1</v>
      </c>
      <c r="Q57" s="7" t="b">
        <f t="shared" si="1"/>
        <v>1</v>
      </c>
    </row>
    <row r="58" spans="1:17" ht="56.25">
      <c r="A58" s="73" t="s">
        <v>37</v>
      </c>
      <c r="B58" s="73" t="s">
        <v>105</v>
      </c>
      <c r="C58" s="74">
        <v>6005</v>
      </c>
      <c r="D58" s="75" t="s">
        <v>119</v>
      </c>
      <c r="E58" s="76" t="s">
        <v>120</v>
      </c>
      <c r="F58" s="15" t="s">
        <v>37</v>
      </c>
      <c r="G58" s="15" t="s">
        <v>105</v>
      </c>
      <c r="H58" s="15" t="s">
        <v>37</v>
      </c>
      <c r="I58" s="15" t="s">
        <v>121</v>
      </c>
      <c r="J58" s="155" t="str">
        <f>VLOOKUP($K58,'цср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K58" s="5" t="str">
        <f t="shared" si="2"/>
        <v>02 Б 02 60050</v>
      </c>
      <c r="L58" s="265" t="str">
        <f>VLOOKUP(O58,'цср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O58" s="13" t="s">
        <v>122</v>
      </c>
      <c r="P58" s="7" t="b">
        <f t="shared" si="0"/>
        <v>1</v>
      </c>
      <c r="Q58" s="7" t="b">
        <f t="shared" si="1"/>
        <v>1</v>
      </c>
    </row>
    <row r="59" spans="1:17" ht="131.25">
      <c r="A59" s="168"/>
      <c r="B59" s="168"/>
      <c r="C59" s="169"/>
      <c r="D59" s="170"/>
      <c r="E59" s="171"/>
      <c r="F59" s="172" t="s">
        <v>37</v>
      </c>
      <c r="G59" s="172" t="s">
        <v>105</v>
      </c>
      <c r="H59" s="172" t="s">
        <v>48</v>
      </c>
      <c r="I59" s="172" t="s">
        <v>13</v>
      </c>
      <c r="J59" s="178" t="str">
        <f>VLOOKUP($K59,'цср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K59" s="5" t="str">
        <f t="shared" si="2"/>
        <v>02 Б 03 00000</v>
      </c>
      <c r="L59" s="265" t="str">
        <f>VLOOKUP(O59,'цср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O59" s="22" t="s">
        <v>123</v>
      </c>
      <c r="P59" s="7" t="b">
        <f t="shared" si="0"/>
        <v>1</v>
      </c>
      <c r="Q59" s="7" t="b">
        <f t="shared" si="1"/>
        <v>1</v>
      </c>
    </row>
    <row r="60" spans="1:17" ht="69.599999999999994" customHeight="1">
      <c r="A60" s="73" t="s">
        <v>37</v>
      </c>
      <c r="B60" s="73" t="s">
        <v>105</v>
      </c>
      <c r="C60" s="74">
        <v>6001</v>
      </c>
      <c r="D60" s="75" t="s">
        <v>124</v>
      </c>
      <c r="E60" s="76" t="s">
        <v>125</v>
      </c>
      <c r="F60" s="15" t="s">
        <v>37</v>
      </c>
      <c r="G60" s="15" t="s">
        <v>105</v>
      </c>
      <c r="H60" s="15" t="s">
        <v>48</v>
      </c>
      <c r="I60" s="15" t="s">
        <v>126</v>
      </c>
      <c r="J60" s="155" t="str">
        <f>VLOOKUP($K60,'цср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K60" s="5" t="str">
        <f t="shared" si="2"/>
        <v>02 Б 03 60010</v>
      </c>
      <c r="L60" s="265" t="str">
        <f>VLOOKUP(O60,'цср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O60" s="22" t="s">
        <v>127</v>
      </c>
      <c r="P60" s="7" t="b">
        <f t="shared" si="0"/>
        <v>1</v>
      </c>
      <c r="Q60" s="7" t="b">
        <f t="shared" si="1"/>
        <v>1</v>
      </c>
    </row>
    <row r="61" spans="1:17" ht="45">
      <c r="A61" s="160" t="s">
        <v>48</v>
      </c>
      <c r="B61" s="160" t="s">
        <v>8</v>
      </c>
      <c r="C61" s="161" t="s">
        <v>9</v>
      </c>
      <c r="D61" s="180" t="s">
        <v>128</v>
      </c>
      <c r="E61" s="181" t="s">
        <v>129</v>
      </c>
      <c r="F61" s="9" t="s">
        <v>48</v>
      </c>
      <c r="G61" s="9" t="s">
        <v>8</v>
      </c>
      <c r="H61" s="9" t="s">
        <v>12</v>
      </c>
      <c r="I61" s="9" t="s">
        <v>13</v>
      </c>
      <c r="J61" s="182" t="str">
        <f>VLOOKUP($K61,'цср уточн 2016'!$A$1:$B$549,2,0)</f>
        <v>Муниципальная программа «Социальная поддержка населения города Ставрополя на 2014 - 2018 годы»</v>
      </c>
      <c r="K61" s="5" t="str">
        <f t="shared" si="2"/>
        <v>03 0 00 00000</v>
      </c>
      <c r="L61" s="265" t="str">
        <f>VLOOKUP(O61,'цср уточн 2016'!$A$1:$B$549,2,0)</f>
        <v>Муниципальная программа «Социальная поддержка населения города Ставрополя на 2014 - 2018 годы»</v>
      </c>
      <c r="O61" s="11" t="s">
        <v>130</v>
      </c>
      <c r="P61" s="7" t="b">
        <f>K61=O61</f>
        <v>1</v>
      </c>
      <c r="Q61" s="7" t="b">
        <f t="shared" si="1"/>
        <v>1</v>
      </c>
    </row>
    <row r="62" spans="1:17" ht="56.25">
      <c r="A62" s="81" t="s">
        <v>48</v>
      </c>
      <c r="B62" s="81" t="s">
        <v>15</v>
      </c>
      <c r="C62" s="82" t="s">
        <v>9</v>
      </c>
      <c r="D62" s="83" t="s">
        <v>131</v>
      </c>
      <c r="E62" s="96" t="s">
        <v>132</v>
      </c>
      <c r="F62" s="25" t="s">
        <v>48</v>
      </c>
      <c r="G62" s="25" t="s">
        <v>15</v>
      </c>
      <c r="H62" s="25" t="s">
        <v>12</v>
      </c>
      <c r="I62" s="25" t="s">
        <v>13</v>
      </c>
      <c r="J62" s="183" t="s">
        <v>132</v>
      </c>
      <c r="K62" s="5" t="str">
        <f t="shared" si="2"/>
        <v>03 1 00 00000</v>
      </c>
      <c r="L62" s="265" t="e">
        <f>VLOOKUP(O62,'цср уточн 2016'!$A$1:$B$549,2,0)</f>
        <v>#N/A</v>
      </c>
      <c r="O62" s="12" t="s">
        <v>1557</v>
      </c>
      <c r="P62" s="7" t="b">
        <f t="shared" ref="P62" si="3">K62=O62</f>
        <v>1</v>
      </c>
      <c r="Q62" s="7" t="e">
        <f t="shared" si="1"/>
        <v>#N/A</v>
      </c>
    </row>
    <row r="63" spans="1:17" ht="37.5">
      <c r="A63" s="168"/>
      <c r="B63" s="168"/>
      <c r="C63" s="169"/>
      <c r="D63" s="170"/>
      <c r="E63" s="171"/>
      <c r="F63" s="172" t="s">
        <v>48</v>
      </c>
      <c r="G63" s="172" t="s">
        <v>15</v>
      </c>
      <c r="H63" s="172" t="s">
        <v>7</v>
      </c>
      <c r="I63" s="172" t="s">
        <v>13</v>
      </c>
      <c r="J63" s="178" t="s">
        <v>1275</v>
      </c>
      <c r="K63" s="5" t="str">
        <f t="shared" si="2"/>
        <v>03 1 01 00000</v>
      </c>
      <c r="L63" s="265" t="str">
        <f>VLOOKUP(O63,'цср уточн 2016'!$A$1:$B$549,2,0)</f>
        <v>Основное мероприятие «Предоставление мер социальной поддержки отдельным категориям граждан»</v>
      </c>
      <c r="O63" s="13" t="s">
        <v>1276</v>
      </c>
      <c r="P63" s="7" t="b">
        <f>K63=O63</f>
        <v>0</v>
      </c>
      <c r="Q63" s="7" t="b">
        <f t="shared" si="1"/>
        <v>1</v>
      </c>
    </row>
    <row r="64" spans="1:17" ht="187.5">
      <c r="A64" s="84" t="s">
        <v>48</v>
      </c>
      <c r="B64" s="84" t="s">
        <v>15</v>
      </c>
      <c r="C64" s="84" t="s">
        <v>133</v>
      </c>
      <c r="D64" s="84" t="s">
        <v>134</v>
      </c>
      <c r="E64" s="85" t="s">
        <v>135</v>
      </c>
      <c r="F64" s="30" t="s">
        <v>48</v>
      </c>
      <c r="G64" s="30" t="s">
        <v>15</v>
      </c>
      <c r="H64" s="30" t="s">
        <v>7</v>
      </c>
      <c r="I64" s="30" t="s">
        <v>136</v>
      </c>
      <c r="J64" s="147" t="str">
        <f>VLOOKUP($K64,'цср уточн 2016'!$A$1:$B$549,2,0)</f>
        <v>Ежегодная денежная выплата лицам, награжденным нагрудным знаком «Почетный донор России»</v>
      </c>
      <c r="K64" s="5" t="str">
        <f>CONCATENATE(F64," ",G64," ",H64," ",I64)</f>
        <v>03 1 01 52200</v>
      </c>
      <c r="L64" s="265" t="str">
        <f>VLOOKUP(O64,'цср уточн 2016'!$A$1:$B$549,2,0)</f>
        <v>Ежегодная денежная выплата лицам, награжденным нагрудным знаком «Почетный донор России»</v>
      </c>
      <c r="N64" s="150"/>
      <c r="O64" s="151" t="s">
        <v>137</v>
      </c>
      <c r="P64" s="7" t="b">
        <f t="shared" ref="P64:P93" si="4">K64=O64</f>
        <v>1</v>
      </c>
      <c r="Q64" s="7" t="b">
        <f t="shared" si="1"/>
        <v>1</v>
      </c>
    </row>
    <row r="65" spans="1:17" ht="168.75">
      <c r="A65" s="84" t="s">
        <v>48</v>
      </c>
      <c r="B65" s="84" t="s">
        <v>15</v>
      </c>
      <c r="C65" s="84" t="s">
        <v>138</v>
      </c>
      <c r="D65" s="84" t="s">
        <v>139</v>
      </c>
      <c r="E65" s="85" t="s">
        <v>140</v>
      </c>
      <c r="F65" s="30" t="s">
        <v>48</v>
      </c>
      <c r="G65" s="30" t="s">
        <v>15</v>
      </c>
      <c r="H65" s="30" t="s">
        <v>7</v>
      </c>
      <c r="I65" s="30" t="s">
        <v>141</v>
      </c>
      <c r="J65" s="147" t="str">
        <f>VLOOKUP($K65,'цср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K65" s="5" t="str">
        <f t="shared" ref="K65:K89" si="5">CONCATENATE(F65," ",G65," ",H65," ",I65)</f>
        <v>03 1 01 52500</v>
      </c>
      <c r="L65" s="265" t="str">
        <f>VLOOKUP(O65,'цср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O65" s="13" t="s">
        <v>143</v>
      </c>
      <c r="P65" s="7" t="b">
        <f t="shared" si="4"/>
        <v>1</v>
      </c>
      <c r="Q65" s="7" t="b">
        <f t="shared" si="1"/>
        <v>1</v>
      </c>
    </row>
    <row r="66" spans="1:17" ht="196.15" customHeight="1">
      <c r="A66" s="84" t="s">
        <v>48</v>
      </c>
      <c r="B66" s="84" t="s">
        <v>15</v>
      </c>
      <c r="C66" s="84" t="s">
        <v>144</v>
      </c>
      <c r="D66" s="84" t="s">
        <v>145</v>
      </c>
      <c r="E66" s="85" t="s">
        <v>146</v>
      </c>
      <c r="F66" s="30" t="s">
        <v>48</v>
      </c>
      <c r="G66" s="30" t="s">
        <v>15</v>
      </c>
      <c r="H66" s="30" t="s">
        <v>7</v>
      </c>
      <c r="I66" s="30" t="s">
        <v>147</v>
      </c>
      <c r="J66" s="147" t="str">
        <f>VLOOKUP($K66,'цср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K66" s="5" t="str">
        <f t="shared" si="5"/>
        <v>03 1 01 52800</v>
      </c>
      <c r="L66" s="265" t="str">
        <f>VLOOKUP(O66,'цср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O66" s="13" t="s">
        <v>149</v>
      </c>
      <c r="P66" s="7" t="b">
        <f t="shared" si="4"/>
        <v>1</v>
      </c>
      <c r="Q66" s="7" t="b">
        <f t="shared" si="1"/>
        <v>1</v>
      </c>
    </row>
    <row r="67" spans="1:17" ht="56.25">
      <c r="A67" s="184"/>
      <c r="B67" s="184"/>
      <c r="C67" s="184"/>
      <c r="D67" s="184"/>
      <c r="E67" s="185"/>
      <c r="F67" s="30" t="s">
        <v>48</v>
      </c>
      <c r="G67" s="30" t="s">
        <v>15</v>
      </c>
      <c r="H67" s="30" t="s">
        <v>7</v>
      </c>
      <c r="I67" s="30" t="s">
        <v>1558</v>
      </c>
      <c r="J67" s="147" t="str">
        <f>VLOOKUP($K67,'цср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K67" s="5" t="str">
        <f t="shared" si="5"/>
        <v>03 1 01 54620</v>
      </c>
      <c r="L67" s="265" t="str">
        <f>VLOOKUP(O67,'цср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O67" s="13" t="s">
        <v>1279</v>
      </c>
      <c r="P67" s="7" t="b">
        <f t="shared" si="4"/>
        <v>1</v>
      </c>
      <c r="Q67" s="7" t="b">
        <f t="shared" si="1"/>
        <v>1</v>
      </c>
    </row>
    <row r="68" spans="1:17" ht="215.25" customHeight="1">
      <c r="A68" s="84" t="s">
        <v>48</v>
      </c>
      <c r="B68" s="84" t="s">
        <v>15</v>
      </c>
      <c r="C68" s="84" t="s">
        <v>150</v>
      </c>
      <c r="D68" s="84" t="s">
        <v>151</v>
      </c>
      <c r="E68" s="85" t="s">
        <v>152</v>
      </c>
      <c r="F68" s="30" t="s">
        <v>48</v>
      </c>
      <c r="G68" s="30" t="s">
        <v>15</v>
      </c>
      <c r="H68" s="30" t="s">
        <v>7</v>
      </c>
      <c r="I68" s="30" t="s">
        <v>153</v>
      </c>
      <c r="J68" s="147" t="str">
        <f>VLOOKUP($K68,'цср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K68" s="5" t="str">
        <f t="shared" si="5"/>
        <v>03 1 01 76220</v>
      </c>
      <c r="L68" s="265" t="str">
        <f>VLOOKUP(O68,'цср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O68" s="13" t="s">
        <v>155</v>
      </c>
      <c r="P68" s="7" t="b">
        <f t="shared" si="4"/>
        <v>1</v>
      </c>
      <c r="Q68" s="7" t="b">
        <f t="shared" si="1"/>
        <v>1</v>
      </c>
    </row>
    <row r="69" spans="1:17" ht="187.5">
      <c r="A69" s="69" t="s">
        <v>48</v>
      </c>
      <c r="B69" s="69" t="s">
        <v>15</v>
      </c>
      <c r="C69" s="69" t="s">
        <v>156</v>
      </c>
      <c r="D69" s="69" t="s">
        <v>157</v>
      </c>
      <c r="E69" s="186" t="s">
        <v>158</v>
      </c>
      <c r="F69" s="15" t="s">
        <v>48</v>
      </c>
      <c r="G69" s="15" t="s">
        <v>15</v>
      </c>
      <c r="H69" s="15" t="s">
        <v>7</v>
      </c>
      <c r="I69" s="15" t="s">
        <v>159</v>
      </c>
      <c r="J69" s="147" t="str">
        <f>VLOOKUP($K69,'цср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K69" s="5" t="str">
        <f t="shared" si="5"/>
        <v>03 1 01 76230</v>
      </c>
      <c r="L69" s="265" t="str">
        <f>VLOOKUP(O69,'цср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O69" s="13" t="s">
        <v>161</v>
      </c>
      <c r="P69" s="7" t="b">
        <f t="shared" si="4"/>
        <v>1</v>
      </c>
      <c r="Q69" s="7" t="b">
        <f t="shared" si="1"/>
        <v>1</v>
      </c>
    </row>
    <row r="70" spans="1:17" ht="187.5">
      <c r="A70" s="84" t="s">
        <v>48</v>
      </c>
      <c r="B70" s="84" t="s">
        <v>15</v>
      </c>
      <c r="C70" s="84" t="s">
        <v>162</v>
      </c>
      <c r="D70" s="84" t="s">
        <v>163</v>
      </c>
      <c r="E70" s="85" t="s">
        <v>164</v>
      </c>
      <c r="F70" s="30" t="s">
        <v>48</v>
      </c>
      <c r="G70" s="30" t="s">
        <v>15</v>
      </c>
      <c r="H70" s="30" t="s">
        <v>7</v>
      </c>
      <c r="I70" s="30" t="s">
        <v>165</v>
      </c>
      <c r="J70" s="147" t="str">
        <f>VLOOKUP($K70,'цср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K70" s="5" t="str">
        <f t="shared" si="5"/>
        <v>03 1 01 76240</v>
      </c>
      <c r="L70" s="265" t="str">
        <f>VLOOKUP(O70,'цср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O70" s="13" t="s">
        <v>167</v>
      </c>
      <c r="P70" s="7" t="b">
        <f t="shared" si="4"/>
        <v>1</v>
      </c>
      <c r="Q70" s="7" t="b">
        <f t="shared" si="1"/>
        <v>1</v>
      </c>
    </row>
    <row r="71" spans="1:17">
      <c r="A71" s="84"/>
      <c r="B71" s="84"/>
      <c r="C71" s="84"/>
      <c r="D71" s="84"/>
      <c r="E71" s="85"/>
      <c r="F71" s="30" t="s">
        <v>48</v>
      </c>
      <c r="G71" s="30" t="s">
        <v>15</v>
      </c>
      <c r="H71" s="30" t="s">
        <v>7</v>
      </c>
      <c r="I71" s="30" t="s">
        <v>1559</v>
      </c>
      <c r="J71" s="147" t="str">
        <f>VLOOKUP($K71,'цср уточн 2016'!$A$1:$B$549,2,0)</f>
        <v>Выплата социального пособия на погребение</v>
      </c>
      <c r="K71" s="5" t="str">
        <f t="shared" si="5"/>
        <v>03 1 01 76250</v>
      </c>
      <c r="L71" s="265" t="str">
        <f>VLOOKUP(O71,'цср уточн 2016'!$A$1:$B$549,2,0)</f>
        <v>Выплата социального пособия на погребение</v>
      </c>
      <c r="O71" s="13" t="s">
        <v>1281</v>
      </c>
      <c r="P71" s="7" t="b">
        <f t="shared" si="4"/>
        <v>1</v>
      </c>
      <c r="Q71" s="7" t="b">
        <f t="shared" si="1"/>
        <v>1</v>
      </c>
    </row>
    <row r="72" spans="1:17" ht="187.5">
      <c r="A72" s="84" t="s">
        <v>48</v>
      </c>
      <c r="B72" s="84" t="s">
        <v>15</v>
      </c>
      <c r="C72" s="84" t="s">
        <v>168</v>
      </c>
      <c r="D72" s="84" t="s">
        <v>169</v>
      </c>
      <c r="E72" s="85" t="s">
        <v>170</v>
      </c>
      <c r="F72" s="30" t="s">
        <v>48</v>
      </c>
      <c r="G72" s="30" t="s">
        <v>15</v>
      </c>
      <c r="H72" s="30" t="s">
        <v>7</v>
      </c>
      <c r="I72" s="30" t="s">
        <v>171</v>
      </c>
      <c r="J72" s="147" t="str">
        <f>VLOOKUP($K72,'цср уточн 2016'!$A$1:$B$549,2,0)</f>
        <v>Предоставление гражданам субсидии на оплату жилого помещения и коммунальных услуг</v>
      </c>
      <c r="K72" s="5" t="str">
        <f t="shared" si="5"/>
        <v>03 1 01 76300</v>
      </c>
      <c r="L72" s="265" t="str">
        <f>VLOOKUP(O72,'цср уточн 2016'!$A$1:$B$549,2,0)</f>
        <v>Предоставление гражданам субсидии на оплату жилого помещения и коммунальных услуг</v>
      </c>
      <c r="O72" s="13" t="s">
        <v>173</v>
      </c>
      <c r="P72" s="7" t="b">
        <f t="shared" si="4"/>
        <v>1</v>
      </c>
      <c r="Q72" s="7" t="b">
        <f t="shared" ref="Q72:Q135" si="6">J72=L72</f>
        <v>1</v>
      </c>
    </row>
    <row r="73" spans="1:17" ht="187.5">
      <c r="A73" s="84" t="s">
        <v>48</v>
      </c>
      <c r="B73" s="84" t="s">
        <v>15</v>
      </c>
      <c r="C73" s="84" t="s">
        <v>174</v>
      </c>
      <c r="D73" s="84" t="s">
        <v>175</v>
      </c>
      <c r="E73" s="85" t="s">
        <v>176</v>
      </c>
      <c r="F73" s="30" t="s">
        <v>48</v>
      </c>
      <c r="G73" s="30" t="s">
        <v>15</v>
      </c>
      <c r="H73" s="30" t="s">
        <v>7</v>
      </c>
      <c r="I73" s="30" t="s">
        <v>177</v>
      </c>
      <c r="J73" s="147" t="str">
        <f>VLOOKUP($K73,'цср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K73" s="5" t="str">
        <f t="shared" si="5"/>
        <v>03 1 01 76310</v>
      </c>
      <c r="L73" s="265" t="str">
        <f>VLOOKUP(O73,'цср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O73" s="13" t="s">
        <v>178</v>
      </c>
      <c r="P73" s="7" t="b">
        <f t="shared" si="4"/>
        <v>1</v>
      </c>
      <c r="Q73" s="7" t="b">
        <f t="shared" si="6"/>
        <v>1</v>
      </c>
    </row>
    <row r="74" spans="1:17" ht="206.25">
      <c r="A74" s="84" t="s">
        <v>48</v>
      </c>
      <c r="B74" s="84" t="s">
        <v>15</v>
      </c>
      <c r="C74" s="84" t="s">
        <v>179</v>
      </c>
      <c r="D74" s="84" t="s">
        <v>180</v>
      </c>
      <c r="E74" s="85" t="s">
        <v>181</v>
      </c>
      <c r="F74" s="30" t="s">
        <v>48</v>
      </c>
      <c r="G74" s="30" t="s">
        <v>15</v>
      </c>
      <c r="H74" s="30" t="s">
        <v>7</v>
      </c>
      <c r="I74" s="30" t="s">
        <v>182</v>
      </c>
      <c r="J74" s="147" t="str">
        <f>VLOOKUP($K74,'цср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K74" s="5" t="str">
        <f t="shared" si="5"/>
        <v>03 1 01 76320</v>
      </c>
      <c r="L74" s="265" t="str">
        <f>VLOOKUP(O74,'цср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O74" s="13" t="s">
        <v>184</v>
      </c>
      <c r="P74" s="7" t="b">
        <f t="shared" si="4"/>
        <v>1</v>
      </c>
      <c r="Q74" s="7" t="b">
        <f t="shared" si="6"/>
        <v>1</v>
      </c>
    </row>
    <row r="75" spans="1:17" ht="356.25">
      <c r="A75" s="84" t="s">
        <v>48</v>
      </c>
      <c r="B75" s="84" t="s">
        <v>15</v>
      </c>
      <c r="C75" s="84" t="s">
        <v>185</v>
      </c>
      <c r="D75" s="84" t="s">
        <v>186</v>
      </c>
      <c r="E75" s="85" t="s">
        <v>187</v>
      </c>
      <c r="F75" s="30" t="s">
        <v>48</v>
      </c>
      <c r="G75" s="30" t="s">
        <v>15</v>
      </c>
      <c r="H75" s="30" t="s">
        <v>7</v>
      </c>
      <c r="I75" s="30" t="s">
        <v>188</v>
      </c>
      <c r="J75" s="147" t="str">
        <f>VLOOKUP($K75,'цср уточн 2016'!$A$1:$B$549,2,0)</f>
        <v>Ежемесячные денежные выплаты семьям погибших ветеранов боевых действий</v>
      </c>
      <c r="K75" s="5" t="str">
        <f t="shared" si="5"/>
        <v>03 1 01 76330</v>
      </c>
      <c r="L75" s="265" t="str">
        <f>VLOOKUP(O75,'цср уточн 2016'!$A$1:$B$549,2,0)</f>
        <v>Ежемесячные денежные выплаты семьям погибших ветеранов боевых действий</v>
      </c>
      <c r="O75" s="13" t="s">
        <v>190</v>
      </c>
      <c r="P75" s="7" t="b">
        <f t="shared" si="4"/>
        <v>1</v>
      </c>
      <c r="Q75" s="7" t="b">
        <f t="shared" si="6"/>
        <v>1</v>
      </c>
    </row>
    <row r="76" spans="1:17" ht="56.25">
      <c r="A76" s="84"/>
      <c r="B76" s="84"/>
      <c r="C76" s="84"/>
      <c r="D76" s="84"/>
      <c r="E76" s="85"/>
      <c r="F76" s="30" t="s">
        <v>48</v>
      </c>
      <c r="G76" s="30" t="s">
        <v>15</v>
      </c>
      <c r="H76" s="30" t="s">
        <v>7</v>
      </c>
      <c r="I76" s="30" t="s">
        <v>1560</v>
      </c>
      <c r="J76" s="147" t="str">
        <f>VLOOKUP($K76,'цср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K76" s="5" t="str">
        <f t="shared" si="5"/>
        <v>03 1 01 77220</v>
      </c>
      <c r="L76" s="265" t="str">
        <f>VLOOKUP(O76,'цср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O76" s="13" t="s">
        <v>1284</v>
      </c>
      <c r="P76" s="7" t="b">
        <f t="shared" si="4"/>
        <v>1</v>
      </c>
      <c r="Q76" s="7" t="b">
        <f t="shared" si="6"/>
        <v>1</v>
      </c>
    </row>
    <row r="77" spans="1:17" ht="37.5">
      <c r="A77" s="168"/>
      <c r="B77" s="168"/>
      <c r="C77" s="169"/>
      <c r="D77" s="170"/>
      <c r="E77" s="171"/>
      <c r="F77" s="172" t="s">
        <v>48</v>
      </c>
      <c r="G77" s="172" t="s">
        <v>15</v>
      </c>
      <c r="H77" s="172" t="s">
        <v>37</v>
      </c>
      <c r="I77" s="172" t="s">
        <v>13</v>
      </c>
      <c r="J77" s="178" t="str">
        <f>VLOOKUP($K77,'цср уточн 2016'!$A$1:$B$549,2,0)</f>
        <v>Основное мероприятие «Предоставление мер социальной поддержки семьям и детям»</v>
      </c>
      <c r="K77" s="5" t="str">
        <f t="shared" si="5"/>
        <v>03 1 02 00000</v>
      </c>
      <c r="L77" s="265" t="str">
        <f>VLOOKUP(O77,'цср уточн 2016'!$A$1:$B$549,2,0)</f>
        <v>Основное мероприятие «Предоставление мер социальной поддержки семьям и детям»</v>
      </c>
      <c r="O77" s="13" t="s">
        <v>191</v>
      </c>
      <c r="P77" s="7" t="b">
        <f t="shared" si="4"/>
        <v>1</v>
      </c>
      <c r="Q77" s="7" t="b">
        <f t="shared" si="6"/>
        <v>1</v>
      </c>
    </row>
    <row r="78" spans="1:17" ht="206.25">
      <c r="A78" s="84" t="s">
        <v>48</v>
      </c>
      <c r="B78" s="84" t="s">
        <v>15</v>
      </c>
      <c r="C78" s="84" t="s">
        <v>192</v>
      </c>
      <c r="D78" s="84" t="s">
        <v>193</v>
      </c>
      <c r="E78" s="85" t="s">
        <v>194</v>
      </c>
      <c r="F78" s="30" t="s">
        <v>48</v>
      </c>
      <c r="G78" s="30" t="s">
        <v>15</v>
      </c>
      <c r="H78" s="30" t="s">
        <v>37</v>
      </c>
      <c r="I78" s="30" t="s">
        <v>195</v>
      </c>
      <c r="J78" s="29" t="str">
        <f>VLOOKUP($K78,'цср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K78" s="5" t="str">
        <f t="shared" si="5"/>
        <v>03 1 02 50840</v>
      </c>
      <c r="L78" s="265" t="str">
        <f>VLOOKUP(O78,'цср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O78" s="13" t="s">
        <v>196</v>
      </c>
      <c r="P78" s="7" t="b">
        <f t="shared" si="4"/>
        <v>1</v>
      </c>
      <c r="Q78" s="7" t="b">
        <f t="shared" si="6"/>
        <v>1</v>
      </c>
    </row>
    <row r="79" spans="1:17" ht="187.5">
      <c r="A79" s="84" t="s">
        <v>48</v>
      </c>
      <c r="B79" s="84" t="s">
        <v>15</v>
      </c>
      <c r="C79" s="84" t="s">
        <v>197</v>
      </c>
      <c r="D79" s="84" t="s">
        <v>198</v>
      </c>
      <c r="E79" s="85" t="s">
        <v>199</v>
      </c>
      <c r="F79" s="30" t="s">
        <v>48</v>
      </c>
      <c r="G79" s="30" t="s">
        <v>15</v>
      </c>
      <c r="H79" s="30" t="s">
        <v>37</v>
      </c>
      <c r="I79" s="30" t="s">
        <v>200</v>
      </c>
      <c r="J79" s="29" t="str">
        <f>VLOOKUP($K79,'цср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K79" s="5" t="str">
        <f t="shared" si="5"/>
        <v>03 1 02 R0840</v>
      </c>
      <c r="L79" s="265" t="str">
        <f>VLOOKUP(O79,'цср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O79" s="13" t="s">
        <v>201</v>
      </c>
      <c r="P79" s="7" t="b">
        <f t="shared" si="4"/>
        <v>1</v>
      </c>
      <c r="Q79" s="7" t="b">
        <f t="shared" si="6"/>
        <v>1</v>
      </c>
    </row>
    <row r="80" spans="1:17" ht="225">
      <c r="A80" s="84" t="s">
        <v>48</v>
      </c>
      <c r="B80" s="84" t="s">
        <v>15</v>
      </c>
      <c r="C80" s="84" t="s">
        <v>202</v>
      </c>
      <c r="D80" s="84" t="s">
        <v>203</v>
      </c>
      <c r="E80" s="85" t="s">
        <v>204</v>
      </c>
      <c r="F80" s="30" t="s">
        <v>48</v>
      </c>
      <c r="G80" s="30" t="s">
        <v>15</v>
      </c>
      <c r="H80" s="30" t="s">
        <v>37</v>
      </c>
      <c r="I80" s="30" t="s">
        <v>205</v>
      </c>
      <c r="J80" s="29" t="str">
        <f>VLOOKUP($K80,'цср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K80" s="5" t="str">
        <f t="shared" si="5"/>
        <v>03 1 02 52700</v>
      </c>
      <c r="L80" s="265" t="str">
        <f>VLOOKUP(O80,'цср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O80" s="13" t="s">
        <v>206</v>
      </c>
      <c r="P80" s="7" t="b">
        <f t="shared" si="4"/>
        <v>1</v>
      </c>
      <c r="Q80" s="7" t="b">
        <f t="shared" si="6"/>
        <v>1</v>
      </c>
    </row>
    <row r="81" spans="1:17" ht="262.5">
      <c r="A81" s="84" t="s">
        <v>207</v>
      </c>
      <c r="B81" s="84" t="s">
        <v>15</v>
      </c>
      <c r="C81" s="84" t="s">
        <v>208</v>
      </c>
      <c r="D81" s="84" t="s">
        <v>209</v>
      </c>
      <c r="E81" s="85" t="s">
        <v>210</v>
      </c>
      <c r="F81" s="30" t="s">
        <v>48</v>
      </c>
      <c r="G81" s="30" t="s">
        <v>15</v>
      </c>
      <c r="H81" s="30" t="s">
        <v>37</v>
      </c>
      <c r="I81" s="30" t="s">
        <v>211</v>
      </c>
      <c r="J81" s="29" t="str">
        <f>VLOOKUP($K81,'цср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K81" s="5" t="str">
        <f t="shared" si="5"/>
        <v>03 1 02 53800</v>
      </c>
      <c r="L81" s="265" t="str">
        <f>VLOOKUP(O81,'цср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O81" s="13" t="s">
        <v>213</v>
      </c>
      <c r="P81" s="7" t="b">
        <f t="shared" si="4"/>
        <v>1</v>
      </c>
      <c r="Q81" s="7" t="b">
        <f t="shared" si="6"/>
        <v>1</v>
      </c>
    </row>
    <row r="82" spans="1:17" ht="187.5">
      <c r="A82" s="84" t="s">
        <v>48</v>
      </c>
      <c r="B82" s="84" t="s">
        <v>15</v>
      </c>
      <c r="C82" s="84" t="s">
        <v>214</v>
      </c>
      <c r="D82" s="84" t="s">
        <v>215</v>
      </c>
      <c r="E82" s="85" t="s">
        <v>216</v>
      </c>
      <c r="F82" s="30" t="s">
        <v>48</v>
      </c>
      <c r="G82" s="30" t="s">
        <v>15</v>
      </c>
      <c r="H82" s="30" t="s">
        <v>37</v>
      </c>
      <c r="I82" s="30" t="s">
        <v>217</v>
      </c>
      <c r="J82" s="29" t="str">
        <f>VLOOKUP($K82,'цср уточн 2016'!$A$1:$B$549,2,0)</f>
        <v>Выплата ежегодного социального пособия на проезд студентам</v>
      </c>
      <c r="K82" s="5" t="str">
        <f t="shared" si="5"/>
        <v>03 1 02 76260</v>
      </c>
      <c r="L82" s="265" t="str">
        <f>VLOOKUP(O82,'цср уточн 2016'!$A$1:$B$549,2,0)</f>
        <v>Выплата ежегодного социального пособия на проезд студентам</v>
      </c>
      <c r="O82" s="13" t="s">
        <v>219</v>
      </c>
      <c r="P82" s="7" t="b">
        <f t="shared" si="4"/>
        <v>1</v>
      </c>
      <c r="Q82" s="7" t="b">
        <f t="shared" si="6"/>
        <v>1</v>
      </c>
    </row>
    <row r="83" spans="1:17" ht="195.75" customHeight="1">
      <c r="A83" s="84" t="s">
        <v>48</v>
      </c>
      <c r="B83" s="84" t="s">
        <v>15</v>
      </c>
      <c r="C83" s="84" t="s">
        <v>220</v>
      </c>
      <c r="D83" s="84" t="s">
        <v>221</v>
      </c>
      <c r="E83" s="85" t="s">
        <v>222</v>
      </c>
      <c r="F83" s="30" t="s">
        <v>48</v>
      </c>
      <c r="G83" s="30" t="s">
        <v>15</v>
      </c>
      <c r="H83" s="30" t="s">
        <v>37</v>
      </c>
      <c r="I83" s="30" t="s">
        <v>223</v>
      </c>
      <c r="J83" s="29" t="str">
        <f>VLOOKUP($K83,'цср уточн 2016'!$A$1:$B$549,2,0)</f>
        <v>Выплата ежемесячного пособия на ребенка</v>
      </c>
      <c r="K83" s="5" t="str">
        <f t="shared" si="5"/>
        <v>03 1 02 76270</v>
      </c>
      <c r="L83" s="265" t="str">
        <f>VLOOKUP(O83,'цср уточн 2016'!$A$1:$B$549,2,0)</f>
        <v>Выплата ежемесячного пособия на ребенка</v>
      </c>
      <c r="O83" s="13" t="s">
        <v>225</v>
      </c>
      <c r="P83" s="7" t="b">
        <f t="shared" si="4"/>
        <v>1</v>
      </c>
      <c r="Q83" s="7" t="b">
        <f t="shared" si="6"/>
        <v>1</v>
      </c>
    </row>
    <row r="84" spans="1:17" ht="168.75">
      <c r="A84" s="84" t="s">
        <v>48</v>
      </c>
      <c r="B84" s="84" t="s">
        <v>15</v>
      </c>
      <c r="C84" s="84" t="s">
        <v>226</v>
      </c>
      <c r="D84" s="84" t="s">
        <v>227</v>
      </c>
      <c r="E84" s="85" t="s">
        <v>228</v>
      </c>
      <c r="F84" s="30" t="s">
        <v>48</v>
      </c>
      <c r="G84" s="30" t="s">
        <v>15</v>
      </c>
      <c r="H84" s="30" t="s">
        <v>37</v>
      </c>
      <c r="I84" s="30" t="s">
        <v>229</v>
      </c>
      <c r="J84" s="29" t="str">
        <f>VLOOKUP($K84,'цср уточн 2016'!$A$1:$B$549,2,0)</f>
        <v>Выплата ежемесячной денежной компенсации на каждого ребенка в возрасте до 18 лет многодетным семьям</v>
      </c>
      <c r="K84" s="5" t="str">
        <f t="shared" si="5"/>
        <v>03 1 02 76280</v>
      </c>
      <c r="L84" s="265" t="str">
        <f>VLOOKUP(O84,'цср уточн 2016'!$A$1:$B$549,2,0)</f>
        <v>Выплата ежемесячной денежной компенсации на каждого ребенка в возрасте до 18 лет многодетным семьям</v>
      </c>
      <c r="O84" s="13" t="s">
        <v>230</v>
      </c>
      <c r="P84" s="7" t="b">
        <f t="shared" si="4"/>
        <v>1</v>
      </c>
      <c r="Q84" s="7" t="b">
        <f t="shared" si="6"/>
        <v>1</v>
      </c>
    </row>
    <row r="85" spans="1:17" ht="75">
      <c r="A85" s="84"/>
      <c r="B85" s="84"/>
      <c r="C85" s="84"/>
      <c r="D85" s="84"/>
      <c r="E85" s="85"/>
      <c r="F85" s="30" t="s">
        <v>48</v>
      </c>
      <c r="G85" s="30" t="s">
        <v>15</v>
      </c>
      <c r="H85" s="30" t="s">
        <v>37</v>
      </c>
      <c r="I85" s="30" t="s">
        <v>1561</v>
      </c>
      <c r="J85" s="29" t="str">
        <f>VLOOKUP($K85,'цср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K85" s="5" t="str">
        <f t="shared" si="5"/>
        <v>03 1 02 77190</v>
      </c>
      <c r="L85" s="265" t="str">
        <f>VLOOKUP(O85,'цср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N85" s="32"/>
      <c r="O85" s="13" t="s">
        <v>1291</v>
      </c>
      <c r="P85" s="7" t="b">
        <f t="shared" si="4"/>
        <v>1</v>
      </c>
      <c r="Q85" s="7" t="b">
        <f t="shared" si="6"/>
        <v>1</v>
      </c>
    </row>
    <row r="86" spans="1:17" ht="56.25">
      <c r="A86" s="81" t="s">
        <v>48</v>
      </c>
      <c r="B86" s="81" t="s">
        <v>94</v>
      </c>
      <c r="C86" s="82">
        <v>0</v>
      </c>
      <c r="D86" s="83" t="s">
        <v>231</v>
      </c>
      <c r="E86" s="187" t="s">
        <v>232</v>
      </c>
      <c r="F86" s="24" t="s">
        <v>48</v>
      </c>
      <c r="G86" s="24" t="s">
        <v>94</v>
      </c>
      <c r="H86" s="24" t="s">
        <v>12</v>
      </c>
      <c r="I86" s="24" t="s">
        <v>13</v>
      </c>
      <c r="J86" s="26" t="str">
        <f>VLOOKUP($K86,'цср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K86" s="5" t="str">
        <f t="shared" si="5"/>
        <v>03 2 00 00000</v>
      </c>
      <c r="L86" s="265" t="str">
        <f>VLOOKUP(O86,'цср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N86" s="32"/>
      <c r="O86" s="12" t="s">
        <v>234</v>
      </c>
      <c r="P86" s="7" t="b">
        <f t="shared" si="4"/>
        <v>1</v>
      </c>
      <c r="Q86" s="7" t="b">
        <f t="shared" si="6"/>
        <v>1</v>
      </c>
    </row>
    <row r="87" spans="1:17" s="32" customFormat="1" ht="69" customHeight="1">
      <c r="A87" s="188"/>
      <c r="B87" s="188"/>
      <c r="C87" s="189"/>
      <c r="D87" s="190"/>
      <c r="E87" s="191"/>
      <c r="F87" s="192" t="s">
        <v>48</v>
      </c>
      <c r="G87" s="192" t="s">
        <v>94</v>
      </c>
      <c r="H87" s="192" t="s">
        <v>7</v>
      </c>
      <c r="I87" s="192" t="s">
        <v>13</v>
      </c>
      <c r="J87" s="193" t="str">
        <f>VLOOKUP($K87,'цср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K87" s="5" t="str">
        <f t="shared" si="5"/>
        <v>03 2 01 00000</v>
      </c>
      <c r="L87" s="265" t="str">
        <f>VLOOKUP(O87,'цср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M87" s="5"/>
      <c r="O87" s="13" t="s">
        <v>235</v>
      </c>
      <c r="P87" s="7" t="b">
        <f t="shared" si="4"/>
        <v>1</v>
      </c>
      <c r="Q87" s="7" t="b">
        <f t="shared" si="6"/>
        <v>1</v>
      </c>
    </row>
    <row r="88" spans="1:17" s="32" customFormat="1" ht="56.25">
      <c r="A88" s="84" t="s">
        <v>48</v>
      </c>
      <c r="B88" s="84" t="s">
        <v>94</v>
      </c>
      <c r="C88" s="86">
        <v>8001</v>
      </c>
      <c r="D88" s="87" t="s">
        <v>236</v>
      </c>
      <c r="E88" s="85" t="s">
        <v>237</v>
      </c>
      <c r="F88" s="28"/>
      <c r="G88" s="28"/>
      <c r="H88" s="28"/>
      <c r="I88" s="28"/>
      <c r="J88" s="29" t="s">
        <v>1562</v>
      </c>
      <c r="K88" s="5" t="str">
        <f t="shared" si="5"/>
        <v xml:space="preserve">   </v>
      </c>
      <c r="L88" s="265" t="e">
        <f>VLOOKUP(O88,'цср уточн 2016'!$A$1:$B$549,2,0)</f>
        <v>#N/A</v>
      </c>
      <c r="M88" s="5"/>
      <c r="O88" s="13"/>
      <c r="P88" s="7" t="b">
        <f t="shared" si="4"/>
        <v>0</v>
      </c>
      <c r="Q88" s="7" t="e">
        <f t="shared" si="6"/>
        <v>#N/A</v>
      </c>
    </row>
    <row r="89" spans="1:17" s="32" customFormat="1" ht="71.25" customHeight="1">
      <c r="A89" s="84" t="s">
        <v>48</v>
      </c>
      <c r="B89" s="84" t="s">
        <v>94</v>
      </c>
      <c r="C89" s="86">
        <v>8003</v>
      </c>
      <c r="D89" s="87" t="s">
        <v>238</v>
      </c>
      <c r="E89" s="85" t="s">
        <v>239</v>
      </c>
      <c r="F89" s="28" t="s">
        <v>48</v>
      </c>
      <c r="G89" s="28" t="s">
        <v>94</v>
      </c>
      <c r="H89" s="28" t="s">
        <v>7</v>
      </c>
      <c r="I89" s="28">
        <v>80030</v>
      </c>
      <c r="J89" s="29" t="str">
        <f>VLOOKUP($K89,'цср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K89" s="5" t="str">
        <f t="shared" si="5"/>
        <v>03 2 01 80030</v>
      </c>
      <c r="L89" s="265" t="str">
        <f>VLOOKUP(O89,'цср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M89" s="5"/>
      <c r="O89" s="13" t="s">
        <v>241</v>
      </c>
      <c r="P89" s="7" t="b">
        <f t="shared" si="4"/>
        <v>1</v>
      </c>
      <c r="Q89" s="7" t="b">
        <f t="shared" si="6"/>
        <v>1</v>
      </c>
    </row>
    <row r="90" spans="1:17" s="32" customFormat="1" ht="69.75" customHeight="1">
      <c r="A90" s="84" t="s">
        <v>48</v>
      </c>
      <c r="B90" s="84" t="s">
        <v>94</v>
      </c>
      <c r="C90" s="86">
        <v>8004</v>
      </c>
      <c r="D90" s="87" t="s">
        <v>242</v>
      </c>
      <c r="E90" s="85" t="s">
        <v>243</v>
      </c>
      <c r="F90" s="28"/>
      <c r="G90" s="28"/>
      <c r="H90" s="28"/>
      <c r="I90" s="28"/>
      <c r="J90" s="29" t="s">
        <v>1562</v>
      </c>
      <c r="K90" s="5"/>
      <c r="L90" s="265" t="e">
        <f>VLOOKUP(O90,'цср уточн 2016'!$A$1:$B$549,2,0)</f>
        <v>#N/A</v>
      </c>
      <c r="M90" s="5"/>
      <c r="O90" s="13"/>
      <c r="P90" s="7"/>
      <c r="Q90" s="7" t="e">
        <f t="shared" si="6"/>
        <v>#N/A</v>
      </c>
    </row>
    <row r="91" spans="1:17" s="32" customFormat="1" ht="75.75" customHeight="1">
      <c r="A91" s="84" t="s">
        <v>48</v>
      </c>
      <c r="B91" s="84" t="s">
        <v>94</v>
      </c>
      <c r="C91" s="86">
        <v>8005</v>
      </c>
      <c r="D91" s="87" t="s">
        <v>244</v>
      </c>
      <c r="E91" s="85" t="s">
        <v>245</v>
      </c>
      <c r="F91" s="28"/>
      <c r="G91" s="28"/>
      <c r="H91" s="28"/>
      <c r="I91" s="28"/>
      <c r="J91" s="29" t="s">
        <v>1562</v>
      </c>
      <c r="K91" s="5"/>
      <c r="L91" s="265" t="e">
        <f>VLOOKUP(O91,'цср уточн 2016'!$A$1:$B$549,2,0)</f>
        <v>#N/A</v>
      </c>
      <c r="M91" s="5"/>
      <c r="O91" s="13"/>
      <c r="P91" s="7"/>
      <c r="Q91" s="7" t="e">
        <f t="shared" si="6"/>
        <v>#N/A</v>
      </c>
    </row>
    <row r="92" spans="1:17" s="32" customFormat="1" ht="75.75" customHeight="1">
      <c r="A92" s="84" t="s">
        <v>48</v>
      </c>
      <c r="B92" s="84" t="s">
        <v>94</v>
      </c>
      <c r="C92" s="86">
        <v>8006</v>
      </c>
      <c r="D92" s="87" t="s">
        <v>246</v>
      </c>
      <c r="E92" s="85" t="s">
        <v>247</v>
      </c>
      <c r="F92" s="28"/>
      <c r="G92" s="28"/>
      <c r="H92" s="28"/>
      <c r="I92" s="28"/>
      <c r="J92" s="29" t="s">
        <v>1562</v>
      </c>
      <c r="K92" s="5"/>
      <c r="L92" s="265" t="e">
        <f>VLOOKUP(O92,'цср уточн 2016'!$A$1:$B$549,2,0)</f>
        <v>#N/A</v>
      </c>
      <c r="M92" s="5"/>
      <c r="O92" s="13"/>
      <c r="P92" s="7"/>
      <c r="Q92" s="7" t="e">
        <f t="shared" si="6"/>
        <v>#N/A</v>
      </c>
    </row>
    <row r="93" spans="1:17" s="32" customFormat="1" ht="75.75" customHeight="1">
      <c r="A93" s="84" t="s">
        <v>48</v>
      </c>
      <c r="B93" s="84" t="s">
        <v>94</v>
      </c>
      <c r="C93" s="86">
        <v>8007</v>
      </c>
      <c r="D93" s="87" t="s">
        <v>248</v>
      </c>
      <c r="E93" s="85" t="s">
        <v>249</v>
      </c>
      <c r="F93" s="28" t="s">
        <v>48</v>
      </c>
      <c r="G93" s="28" t="s">
        <v>94</v>
      </c>
      <c r="H93" s="28" t="s">
        <v>7</v>
      </c>
      <c r="I93" s="28">
        <v>80070</v>
      </c>
      <c r="J93" s="29" t="str">
        <f>VLOOKUP($K93,'цср уточн 2016'!$A$1:$B$549,2,0)</f>
        <v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v>
      </c>
      <c r="K93" s="5" t="str">
        <f t="shared" ref="K93:K156" si="7">CONCATENATE(F93," ",G93," ",H93," ",I93)</f>
        <v>03 2 01 80070</v>
      </c>
      <c r="L93" s="265" t="str">
        <f>VLOOKUP(O93,'цср уточн 2016'!$A$1:$B$549,2,0)</f>
        <v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v>
      </c>
      <c r="M93" s="5"/>
      <c r="O93" s="13" t="s">
        <v>251</v>
      </c>
      <c r="P93" s="7" t="b">
        <f t="shared" si="4"/>
        <v>1</v>
      </c>
      <c r="Q93" s="7" t="b">
        <f t="shared" si="6"/>
        <v>1</v>
      </c>
    </row>
    <row r="94" spans="1:17" s="32" customFormat="1" ht="75.75" customHeight="1">
      <c r="A94" s="84" t="s">
        <v>48</v>
      </c>
      <c r="B94" s="84" t="s">
        <v>94</v>
      </c>
      <c r="C94" s="86">
        <v>8008</v>
      </c>
      <c r="D94" s="87" t="s">
        <v>252</v>
      </c>
      <c r="E94" s="85" t="s">
        <v>253</v>
      </c>
      <c r="F94" s="28" t="s">
        <v>48</v>
      </c>
      <c r="G94" s="28" t="s">
        <v>94</v>
      </c>
      <c r="H94" s="28" t="s">
        <v>7</v>
      </c>
      <c r="I94" s="28">
        <v>80080</v>
      </c>
      <c r="J94" s="29" t="str">
        <f>VLOOKUP($K94,'цср уточн 2016'!$A$1:$B$549,2,0)</f>
        <v>Предоставление мер социальной поддержки Почетным гражданам города Ставрополя</v>
      </c>
      <c r="K94" s="5" t="str">
        <f t="shared" si="7"/>
        <v>03 2 01 80080</v>
      </c>
      <c r="L94" s="265" t="str">
        <f>VLOOKUP(O94,'цср уточн 2016'!$A$1:$B$549,2,0)</f>
        <v>Предоставление мер социальной поддержки Почетным гражданам города Ставрополя</v>
      </c>
      <c r="M94" s="5"/>
      <c r="O94" s="13" t="s">
        <v>255</v>
      </c>
      <c r="P94" s="7" t="b">
        <f>K94=O94</f>
        <v>1</v>
      </c>
      <c r="Q94" s="7" t="b">
        <f t="shared" si="6"/>
        <v>1</v>
      </c>
    </row>
    <row r="95" spans="1:17" s="32" customFormat="1" ht="75.75" customHeight="1">
      <c r="A95" s="84" t="s">
        <v>48</v>
      </c>
      <c r="B95" s="84" t="s">
        <v>94</v>
      </c>
      <c r="C95" s="86">
        <v>8009</v>
      </c>
      <c r="D95" s="87" t="s">
        <v>256</v>
      </c>
      <c r="E95" s="85" t="s">
        <v>257</v>
      </c>
      <c r="F95" s="28"/>
      <c r="G95" s="28"/>
      <c r="H95" s="28"/>
      <c r="I95" s="28"/>
      <c r="J95" s="29" t="s">
        <v>1562</v>
      </c>
      <c r="K95" s="5" t="str">
        <f t="shared" si="7"/>
        <v xml:space="preserve">   </v>
      </c>
      <c r="L95" s="265" t="e">
        <f>VLOOKUP(O95,'цср уточн 2016'!$A$1:$B$549,2,0)</f>
        <v>#N/A</v>
      </c>
      <c r="M95" s="5"/>
      <c r="O95" s="13"/>
      <c r="P95" s="7"/>
      <c r="Q95" s="7" t="e">
        <f t="shared" si="6"/>
        <v>#N/A</v>
      </c>
    </row>
    <row r="96" spans="1:17" s="32" customFormat="1" ht="75.75" customHeight="1">
      <c r="A96" s="84" t="s">
        <v>48</v>
      </c>
      <c r="B96" s="84" t="s">
        <v>94</v>
      </c>
      <c r="C96" s="86">
        <v>8010</v>
      </c>
      <c r="D96" s="87" t="s">
        <v>258</v>
      </c>
      <c r="E96" s="85" t="s">
        <v>259</v>
      </c>
      <c r="F96" s="28" t="s">
        <v>48</v>
      </c>
      <c r="G96" s="28" t="s">
        <v>94</v>
      </c>
      <c r="H96" s="28" t="s">
        <v>7</v>
      </c>
      <c r="I96" s="28">
        <v>80100</v>
      </c>
      <c r="J96" s="29" t="str">
        <f>VLOOKUP($K96,'цср уточн 2016'!$A$1:$B$549,2,0)</f>
        <v>Осуществление ежемесячной дополнительной выплаты семьям, воспитывающим детей-инвалидов</v>
      </c>
      <c r="K96" s="5" t="str">
        <f t="shared" si="7"/>
        <v>03 2 01 80100</v>
      </c>
      <c r="L96" s="265" t="str">
        <f>VLOOKUP(O96,'цср уточн 2016'!$A$1:$B$549,2,0)</f>
        <v>Осуществление ежемесячной дополнительной выплаты семьям, воспитывающим детей-инвалидов</v>
      </c>
      <c r="M96" s="5"/>
      <c r="O96" s="13" t="s">
        <v>261</v>
      </c>
      <c r="P96" s="7" t="b">
        <f>K96=O96</f>
        <v>1</v>
      </c>
      <c r="Q96" s="7" t="b">
        <f t="shared" si="6"/>
        <v>1</v>
      </c>
    </row>
    <row r="97" spans="1:17" s="32" customFormat="1" ht="153" customHeight="1">
      <c r="A97" s="84" t="s">
        <v>48</v>
      </c>
      <c r="B97" s="84" t="s">
        <v>94</v>
      </c>
      <c r="C97" s="86">
        <v>8011</v>
      </c>
      <c r="D97" s="87" t="s">
        <v>262</v>
      </c>
      <c r="E97" s="85" t="s">
        <v>263</v>
      </c>
      <c r="F97" s="28" t="s">
        <v>48</v>
      </c>
      <c r="G97" s="28" t="s">
        <v>94</v>
      </c>
      <c r="H97" s="28" t="s">
        <v>7</v>
      </c>
      <c r="I97" s="28">
        <v>80110</v>
      </c>
      <c r="J97" s="29" t="str">
        <f>VLOOKUP($K97,'цср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K97" s="5" t="str">
        <f t="shared" si="7"/>
        <v>03 2 01 80110</v>
      </c>
      <c r="L97" s="265" t="str">
        <f>VLOOKUP(O97,'цср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M97" s="5"/>
      <c r="O97" s="13" t="s">
        <v>265</v>
      </c>
      <c r="P97" s="7" t="b">
        <f t="shared" ref="P97" si="8">K97=O97</f>
        <v>1</v>
      </c>
      <c r="Q97" s="7" t="b">
        <f t="shared" si="6"/>
        <v>1</v>
      </c>
    </row>
    <row r="98" spans="1:17" s="32" customFormat="1" ht="131.25">
      <c r="A98" s="84" t="s">
        <v>48</v>
      </c>
      <c r="B98" s="84" t="s">
        <v>94</v>
      </c>
      <c r="C98" s="86">
        <v>8012</v>
      </c>
      <c r="D98" s="87" t="s">
        <v>266</v>
      </c>
      <c r="E98" s="85" t="s">
        <v>267</v>
      </c>
      <c r="F98" s="28" t="s">
        <v>48</v>
      </c>
      <c r="G98" s="28" t="s">
        <v>94</v>
      </c>
      <c r="H98" s="28" t="s">
        <v>7</v>
      </c>
      <c r="I98" s="28">
        <v>80120</v>
      </c>
      <c r="J98" s="29" t="str">
        <f>VLOOKUP($K98,'цср уточн 2016'!$A$1:$B$549,2,0)</f>
        <v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v>
      </c>
      <c r="K98" s="5" t="str">
        <f t="shared" si="7"/>
        <v>03 2 01 80120</v>
      </c>
      <c r="L98" s="265" t="str">
        <f>VLOOKUP(O98,'цср уточн 2016'!$A$1:$B$549,2,0)</f>
        <v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v>
      </c>
      <c r="M98" s="5"/>
      <c r="O98" s="13" t="s">
        <v>269</v>
      </c>
      <c r="P98" s="7" t="b">
        <f>K98=O98</f>
        <v>1</v>
      </c>
      <c r="Q98" s="7" t="b">
        <f t="shared" si="6"/>
        <v>1</v>
      </c>
    </row>
    <row r="99" spans="1:17" s="32" customFormat="1" ht="71.25" customHeight="1">
      <c r="A99" s="84" t="s">
        <v>48</v>
      </c>
      <c r="B99" s="84" t="s">
        <v>94</v>
      </c>
      <c r="C99" s="86">
        <v>8013</v>
      </c>
      <c r="D99" s="87" t="s">
        <v>270</v>
      </c>
      <c r="E99" s="85" t="s">
        <v>271</v>
      </c>
      <c r="F99" s="28"/>
      <c r="G99" s="28"/>
      <c r="H99" s="28"/>
      <c r="I99" s="28"/>
      <c r="J99" s="29" t="s">
        <v>1562</v>
      </c>
      <c r="K99" s="5" t="str">
        <f t="shared" si="7"/>
        <v xml:space="preserve">   </v>
      </c>
      <c r="L99" s="265" t="e">
        <f>VLOOKUP(O99,'цср уточн 2016'!$A$1:$B$549,2,0)</f>
        <v>#N/A</v>
      </c>
      <c r="M99" s="5"/>
      <c r="O99" s="13"/>
      <c r="P99" s="7"/>
      <c r="Q99" s="7" t="e">
        <f t="shared" si="6"/>
        <v>#N/A</v>
      </c>
    </row>
    <row r="100" spans="1:17" s="32" customFormat="1" ht="92.25" customHeight="1">
      <c r="A100" s="84" t="s">
        <v>48</v>
      </c>
      <c r="B100" s="84" t="s">
        <v>94</v>
      </c>
      <c r="C100" s="86">
        <v>8014</v>
      </c>
      <c r="D100" s="87" t="s">
        <v>272</v>
      </c>
      <c r="E100" s="85" t="s">
        <v>273</v>
      </c>
      <c r="F100" s="28" t="s">
        <v>48</v>
      </c>
      <c r="G100" s="28" t="s">
        <v>94</v>
      </c>
      <c r="H100" s="28" t="s">
        <v>7</v>
      </c>
      <c r="I100" s="28">
        <v>80140</v>
      </c>
      <c r="J100" s="29" t="str">
        <f>VLOOKUP(K100,'цср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K100" s="5" t="str">
        <f t="shared" si="7"/>
        <v>03 2 01 80140</v>
      </c>
      <c r="L100" s="265" t="str">
        <f>VLOOKUP(O100,'цср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M100" s="5"/>
      <c r="O100" s="13" t="s">
        <v>275</v>
      </c>
      <c r="P100" s="7" t="b">
        <f t="shared" ref="P100:P121" si="9">K100=O100</f>
        <v>1</v>
      </c>
      <c r="Q100" s="7" t="b">
        <f t="shared" si="6"/>
        <v>1</v>
      </c>
    </row>
    <row r="101" spans="1:17" s="32" customFormat="1" ht="92.25" customHeight="1">
      <c r="A101" s="84" t="s">
        <v>48</v>
      </c>
      <c r="B101" s="84" t="s">
        <v>94</v>
      </c>
      <c r="C101" s="86">
        <v>8015</v>
      </c>
      <c r="D101" s="87" t="s">
        <v>276</v>
      </c>
      <c r="E101" s="85" t="s">
        <v>277</v>
      </c>
      <c r="F101" s="28" t="s">
        <v>48</v>
      </c>
      <c r="G101" s="28" t="s">
        <v>94</v>
      </c>
      <c r="H101" s="28" t="s">
        <v>7</v>
      </c>
      <c r="I101" s="28">
        <v>80150</v>
      </c>
      <c r="J101" s="29" t="str">
        <f>VLOOKUP(K101,'цср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K101" s="5" t="str">
        <f t="shared" si="7"/>
        <v>03 2 01 80150</v>
      </c>
      <c r="L101" s="265" t="str">
        <f>VLOOKUP(O101,'цср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M101" s="5"/>
      <c r="O101" s="13" t="s">
        <v>279</v>
      </c>
      <c r="P101" s="7" t="b">
        <f t="shared" si="9"/>
        <v>1</v>
      </c>
      <c r="Q101" s="7" t="b">
        <f t="shared" si="6"/>
        <v>1</v>
      </c>
    </row>
    <row r="102" spans="1:17" s="32" customFormat="1" ht="93" customHeight="1">
      <c r="A102" s="84" t="s">
        <v>48</v>
      </c>
      <c r="B102" s="84" t="s">
        <v>94</v>
      </c>
      <c r="C102" s="86">
        <v>8016</v>
      </c>
      <c r="D102" s="87" t="s">
        <v>280</v>
      </c>
      <c r="E102" s="85" t="s">
        <v>281</v>
      </c>
      <c r="F102" s="28" t="s">
        <v>48</v>
      </c>
      <c r="G102" s="28" t="s">
        <v>94</v>
      </c>
      <c r="H102" s="28" t="s">
        <v>7</v>
      </c>
      <c r="I102" s="28">
        <v>80160</v>
      </c>
      <c r="J102" s="29" t="str">
        <f>VLOOKUP(K102,'цср уточн 2016'!$A$1:$B$549,2,0)</f>
        <v>Выплата единовременного пособия гражданам, оказавшимся в трудной жизненной ситуации</v>
      </c>
      <c r="K102" s="5" t="str">
        <f t="shared" si="7"/>
        <v>03 2 01 80160</v>
      </c>
      <c r="L102" s="265" t="str">
        <f>VLOOKUP(O102,'цср уточн 2016'!$A$1:$B$549,2,0)</f>
        <v>Выплата единовременного пособия гражданам, оказавшимся в трудной жизненной ситуации</v>
      </c>
      <c r="M102" s="5"/>
      <c r="O102" s="13" t="s">
        <v>283</v>
      </c>
      <c r="P102" s="7" t="b">
        <f t="shared" si="9"/>
        <v>1</v>
      </c>
      <c r="Q102" s="7" t="b">
        <f t="shared" si="6"/>
        <v>1</v>
      </c>
    </row>
    <row r="103" spans="1:17" s="32" customFormat="1" ht="75">
      <c r="A103" s="84" t="s">
        <v>48</v>
      </c>
      <c r="B103" s="84" t="s">
        <v>94</v>
      </c>
      <c r="C103" s="86">
        <v>8017</v>
      </c>
      <c r="D103" s="87" t="s">
        <v>284</v>
      </c>
      <c r="E103" s="85" t="s">
        <v>285</v>
      </c>
      <c r="F103" s="28" t="s">
        <v>48</v>
      </c>
      <c r="G103" s="28" t="s">
        <v>94</v>
      </c>
      <c r="H103" s="28" t="s">
        <v>7</v>
      </c>
      <c r="I103" s="28">
        <v>80170</v>
      </c>
      <c r="J103" s="29" t="str">
        <f>VLOOKUP(K103,'цср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K103" s="5" t="str">
        <f t="shared" si="7"/>
        <v>03 2 01 80170</v>
      </c>
      <c r="L103" s="265" t="str">
        <f>VLOOKUP(O103,'цср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M103" s="5"/>
      <c r="O103" s="13" t="s">
        <v>287</v>
      </c>
      <c r="P103" s="7" t="b">
        <f t="shared" si="9"/>
        <v>1</v>
      </c>
      <c r="Q103" s="7" t="b">
        <f t="shared" si="6"/>
        <v>1</v>
      </c>
    </row>
    <row r="104" spans="1:17" s="32" customFormat="1" ht="92.25" customHeight="1">
      <c r="A104" s="84" t="s">
        <v>48</v>
      </c>
      <c r="B104" s="84" t="s">
        <v>94</v>
      </c>
      <c r="C104" s="86">
        <v>8018</v>
      </c>
      <c r="D104" s="87" t="s">
        <v>288</v>
      </c>
      <c r="E104" s="85" t="s">
        <v>289</v>
      </c>
      <c r="F104" s="28" t="s">
        <v>48</v>
      </c>
      <c r="G104" s="28" t="s">
        <v>94</v>
      </c>
      <c r="H104" s="28" t="s">
        <v>7</v>
      </c>
      <c r="I104" s="28">
        <v>80180</v>
      </c>
      <c r="J104" s="29" t="str">
        <f>VLOOKUP(K104,'цср уточн 2016'!$A$1:$B$549,2,0)</f>
        <v>Выплата семьям, воспитывающим детей-инвалидов в возрасте до 18 лет</v>
      </c>
      <c r="K104" s="5" t="str">
        <f t="shared" si="7"/>
        <v>03 2 01 80180</v>
      </c>
      <c r="L104" s="265" t="str">
        <f>VLOOKUP(O104,'цср уточн 2016'!$A$1:$B$549,2,0)</f>
        <v>Выплата семьям, воспитывающим детей-инвалидов в возрасте до 18 лет</v>
      </c>
      <c r="M104" s="5"/>
      <c r="O104" s="13" t="s">
        <v>291</v>
      </c>
      <c r="P104" s="7" t="b">
        <f t="shared" si="9"/>
        <v>1</v>
      </c>
      <c r="Q104" s="7" t="b">
        <f t="shared" si="6"/>
        <v>1</v>
      </c>
    </row>
    <row r="105" spans="1:17" s="32" customFormat="1" ht="92.25" customHeight="1">
      <c r="A105" s="84" t="s">
        <v>48</v>
      </c>
      <c r="B105" s="84" t="s">
        <v>94</v>
      </c>
      <c r="C105" s="86">
        <v>8019</v>
      </c>
      <c r="D105" s="87" t="s">
        <v>292</v>
      </c>
      <c r="E105" s="85" t="s">
        <v>293</v>
      </c>
      <c r="F105" s="28" t="s">
        <v>48</v>
      </c>
      <c r="G105" s="28" t="s">
        <v>94</v>
      </c>
      <c r="H105" s="28" t="s">
        <v>7</v>
      </c>
      <c r="I105" s="28">
        <v>80190</v>
      </c>
      <c r="J105" s="29" t="str">
        <f>VLOOKUP(K105,'цср уточн 2016'!$A$1:$B$549,2,0)</f>
        <v>Выплата единовременного пособия инвалидам по зрению, имеющим I группу инвалидности</v>
      </c>
      <c r="K105" s="5" t="str">
        <f t="shared" si="7"/>
        <v>03 2 01 80190</v>
      </c>
      <c r="L105" s="265" t="str">
        <f>VLOOKUP(O105,'цср уточн 2016'!$A$1:$B$549,2,0)</f>
        <v>Выплата единовременного пособия инвалидам по зрению, имеющим I группу инвалидности</v>
      </c>
      <c r="M105" s="5"/>
      <c r="O105" s="13" t="s">
        <v>295</v>
      </c>
      <c r="P105" s="7" t="b">
        <f t="shared" si="9"/>
        <v>1</v>
      </c>
      <c r="Q105" s="7" t="b">
        <f t="shared" si="6"/>
        <v>1</v>
      </c>
    </row>
    <row r="106" spans="1:17" s="32" customFormat="1" ht="56.25">
      <c r="A106" s="84" t="s">
        <v>48</v>
      </c>
      <c r="B106" s="84" t="s">
        <v>94</v>
      </c>
      <c r="C106" s="86">
        <v>8019</v>
      </c>
      <c r="D106" s="87" t="s">
        <v>296</v>
      </c>
      <c r="E106" s="85" t="s">
        <v>297</v>
      </c>
      <c r="F106" s="28"/>
      <c r="G106" s="28"/>
      <c r="H106" s="28"/>
      <c r="I106" s="28"/>
      <c r="J106" s="29" t="s">
        <v>1562</v>
      </c>
      <c r="K106" s="5" t="str">
        <f t="shared" si="7"/>
        <v xml:space="preserve">   </v>
      </c>
      <c r="L106" s="265" t="e">
        <f>VLOOKUP(O106,'цср уточн 2016'!$A$1:$B$549,2,0)</f>
        <v>#N/A</v>
      </c>
      <c r="M106" s="5"/>
      <c r="O106" s="13"/>
      <c r="P106" s="7" t="b">
        <f t="shared" si="9"/>
        <v>0</v>
      </c>
      <c r="Q106" s="7" t="e">
        <f t="shared" si="6"/>
        <v>#N/A</v>
      </c>
    </row>
    <row r="107" spans="1:17" s="33" customFormat="1" ht="93.75">
      <c r="A107" s="84" t="s">
        <v>48</v>
      </c>
      <c r="B107" s="84" t="s">
        <v>94</v>
      </c>
      <c r="C107" s="86">
        <v>8021</v>
      </c>
      <c r="D107" s="87" t="s">
        <v>298</v>
      </c>
      <c r="E107" s="85" t="s">
        <v>299</v>
      </c>
      <c r="F107" s="28" t="s">
        <v>48</v>
      </c>
      <c r="G107" s="28" t="s">
        <v>94</v>
      </c>
      <c r="H107" s="28" t="s">
        <v>7</v>
      </c>
      <c r="I107" s="28">
        <v>80210</v>
      </c>
      <c r="J107" s="29" t="str">
        <f>VLOOKUP(K107,'цср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K107" s="5" t="str">
        <f t="shared" si="7"/>
        <v>03 2 01 80210</v>
      </c>
      <c r="L107" s="265" t="str">
        <f>VLOOKUP(O107,'цср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M107" s="5"/>
      <c r="N107" s="32"/>
      <c r="O107" s="13" t="s">
        <v>301</v>
      </c>
      <c r="P107" s="7" t="b">
        <f t="shared" si="9"/>
        <v>1</v>
      </c>
      <c r="Q107" s="7" t="b">
        <f t="shared" si="6"/>
        <v>1</v>
      </c>
    </row>
    <row r="108" spans="1:17" s="33" customFormat="1" ht="75">
      <c r="A108" s="84"/>
      <c r="B108" s="84"/>
      <c r="C108" s="86"/>
      <c r="D108" s="87"/>
      <c r="E108" s="29" t="s">
        <v>1545</v>
      </c>
      <c r="F108" s="28" t="s">
        <v>48</v>
      </c>
      <c r="G108" s="28" t="s">
        <v>94</v>
      </c>
      <c r="H108" s="28" t="s">
        <v>7</v>
      </c>
      <c r="I108" s="28" t="s">
        <v>1563</v>
      </c>
      <c r="J108" s="29" t="str">
        <f>VLOOKUP(K108,'цср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K108" s="5" t="str">
        <f t="shared" si="7"/>
        <v>03 2 01 80250</v>
      </c>
      <c r="L108" s="265" t="str">
        <f>VLOOKUP(O108,'цср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M108" s="5"/>
      <c r="N108" s="32"/>
      <c r="O108" s="13" t="s">
        <v>1294</v>
      </c>
      <c r="P108" s="7" t="b">
        <f t="shared" si="9"/>
        <v>1</v>
      </c>
      <c r="Q108" s="7" t="b">
        <f t="shared" si="6"/>
        <v>1</v>
      </c>
    </row>
    <row r="109" spans="1:17" s="32" customFormat="1" ht="39">
      <c r="A109" s="194"/>
      <c r="B109" s="194"/>
      <c r="C109" s="195"/>
      <c r="D109" s="196"/>
      <c r="E109" s="197"/>
      <c r="F109" s="198" t="s">
        <v>48</v>
      </c>
      <c r="G109" s="198" t="s">
        <v>94</v>
      </c>
      <c r="H109" s="198" t="s">
        <v>37</v>
      </c>
      <c r="I109" s="198" t="s">
        <v>13</v>
      </c>
      <c r="J109" s="199" t="str">
        <f>VLOOKUP(K109,'цср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K109" s="5" t="str">
        <f t="shared" si="7"/>
        <v>03 2 02 00000</v>
      </c>
      <c r="L109" s="265" t="str">
        <f>VLOOKUP(O109,'цср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M109" s="5"/>
      <c r="N109" s="33"/>
      <c r="O109" s="13" t="s">
        <v>302</v>
      </c>
      <c r="P109" s="7" t="b">
        <f t="shared" si="9"/>
        <v>1</v>
      </c>
      <c r="Q109" s="7" t="b">
        <f t="shared" si="6"/>
        <v>1</v>
      </c>
    </row>
    <row r="110" spans="1:17" s="32" customFormat="1" ht="56.25">
      <c r="A110" s="84" t="s">
        <v>48</v>
      </c>
      <c r="B110" s="84" t="s">
        <v>94</v>
      </c>
      <c r="C110" s="86">
        <v>8024</v>
      </c>
      <c r="D110" s="87" t="s">
        <v>303</v>
      </c>
      <c r="E110" s="85" t="s">
        <v>304</v>
      </c>
      <c r="F110" s="28" t="s">
        <v>48</v>
      </c>
      <c r="G110" s="28" t="s">
        <v>94</v>
      </c>
      <c r="H110" s="28" t="s">
        <v>37</v>
      </c>
      <c r="I110" s="28">
        <v>80240</v>
      </c>
      <c r="J110" s="29" t="str">
        <f>VLOOKUP(K110,'цср уточн 2016'!$A$1:$B$549,2,0)</f>
        <v>Предоставление льгот на бытовые услуги по помывке в общем отделении бань отдельным категориям граждан</v>
      </c>
      <c r="K110" s="5" t="str">
        <f t="shared" si="7"/>
        <v>03 2 02 80240</v>
      </c>
      <c r="L110" s="265" t="str">
        <f>VLOOKUP(O110,'цср уточн 2016'!$A$1:$B$549,2,0)</f>
        <v>Предоставление льгот на бытовые услуги по помывке в общем отделении бань отдельным категориям граждан</v>
      </c>
      <c r="M110" s="5"/>
      <c r="O110" s="13" t="s">
        <v>305</v>
      </c>
      <c r="P110" s="7" t="b">
        <f t="shared" si="9"/>
        <v>1</v>
      </c>
      <c r="Q110" s="7" t="b">
        <f t="shared" si="6"/>
        <v>1</v>
      </c>
    </row>
    <row r="111" spans="1:17" s="32" customFormat="1" ht="64.5" customHeight="1">
      <c r="A111" s="194"/>
      <c r="B111" s="194"/>
      <c r="C111" s="195"/>
      <c r="D111" s="196"/>
      <c r="E111" s="197"/>
      <c r="F111" s="198" t="s">
        <v>48</v>
      </c>
      <c r="G111" s="198" t="s">
        <v>94</v>
      </c>
      <c r="H111" s="198" t="s">
        <v>48</v>
      </c>
      <c r="I111" s="198" t="s">
        <v>13</v>
      </c>
      <c r="J111" s="199" t="str">
        <f>VLOOKUP(K111,'цср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K111" s="5" t="str">
        <f t="shared" si="7"/>
        <v>03 2 03 00000</v>
      </c>
      <c r="L111" s="265" t="str">
        <f>VLOOKUP(O111,'цср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M111" s="5"/>
      <c r="O111" s="13" t="s">
        <v>306</v>
      </c>
      <c r="P111" s="7" t="b">
        <f t="shared" si="9"/>
        <v>1</v>
      </c>
      <c r="Q111" s="7" t="b">
        <f t="shared" si="6"/>
        <v>1</v>
      </c>
    </row>
    <row r="112" spans="1:17" s="32" customFormat="1" ht="77.25" customHeight="1">
      <c r="A112" s="84" t="s">
        <v>48</v>
      </c>
      <c r="B112" s="84" t="s">
        <v>94</v>
      </c>
      <c r="C112" s="86">
        <v>8002</v>
      </c>
      <c r="D112" s="87" t="s">
        <v>307</v>
      </c>
      <c r="E112" s="85" t="s">
        <v>308</v>
      </c>
      <c r="F112" s="28" t="s">
        <v>48</v>
      </c>
      <c r="G112" s="28" t="s">
        <v>94</v>
      </c>
      <c r="H112" s="28" t="s">
        <v>48</v>
      </c>
      <c r="I112" s="28">
        <v>80020</v>
      </c>
      <c r="J112" s="29" t="str">
        <f>VLOOKUP(K112,'цср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K112" s="5" t="str">
        <f t="shared" si="7"/>
        <v>03 2 03 80020</v>
      </c>
      <c r="L112" s="265" t="str">
        <f>VLOOKUP(O112,'цср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M112" s="5"/>
      <c r="O112" s="13" t="s">
        <v>310</v>
      </c>
      <c r="P112" s="7" t="b">
        <f t="shared" si="9"/>
        <v>1</v>
      </c>
      <c r="Q112" s="7" t="b">
        <f t="shared" si="6"/>
        <v>1</v>
      </c>
    </row>
    <row r="113" spans="1:17" ht="78">
      <c r="A113" s="194"/>
      <c r="B113" s="194"/>
      <c r="C113" s="195"/>
      <c r="D113" s="196"/>
      <c r="E113" s="197"/>
      <c r="F113" s="198" t="s">
        <v>48</v>
      </c>
      <c r="G113" s="198" t="s">
        <v>94</v>
      </c>
      <c r="H113" s="198" t="s">
        <v>53</v>
      </c>
      <c r="I113" s="198" t="s">
        <v>13</v>
      </c>
      <c r="J113" s="199" t="str">
        <f>VLOOKUP(K113,'цср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K113" s="5" t="str">
        <f t="shared" si="7"/>
        <v>03 2 04 00000</v>
      </c>
      <c r="L113" s="265" t="str">
        <f>VLOOKUP(O113,'цср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N113" s="32"/>
      <c r="O113" s="13" t="s">
        <v>311</v>
      </c>
      <c r="P113" s="7" t="b">
        <f t="shared" si="9"/>
        <v>1</v>
      </c>
      <c r="Q113" s="7" t="b">
        <f t="shared" si="6"/>
        <v>1</v>
      </c>
    </row>
    <row r="114" spans="1:17" s="33" customFormat="1" ht="68.25" customHeight="1">
      <c r="A114" s="84" t="s">
        <v>48</v>
      </c>
      <c r="B114" s="84" t="s">
        <v>94</v>
      </c>
      <c r="C114" s="86">
        <v>8022</v>
      </c>
      <c r="D114" s="87" t="s">
        <v>312</v>
      </c>
      <c r="E114" s="85" t="s">
        <v>313</v>
      </c>
      <c r="F114" s="28" t="s">
        <v>48</v>
      </c>
      <c r="G114" s="28" t="s">
        <v>94</v>
      </c>
      <c r="H114" s="28" t="s">
        <v>53</v>
      </c>
      <c r="I114" s="28">
        <v>80220</v>
      </c>
      <c r="J114" s="29" t="str">
        <f>VLOOKUP(K114,'цср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K114" s="5" t="str">
        <f t="shared" si="7"/>
        <v>03 2 04 80220</v>
      </c>
      <c r="L114" s="265" t="str">
        <f>VLOOKUP(O114,'цср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M114" s="5"/>
      <c r="N114" s="6"/>
      <c r="O114" s="13" t="s">
        <v>315</v>
      </c>
      <c r="P114" s="7" t="b">
        <f t="shared" si="9"/>
        <v>1</v>
      </c>
      <c r="Q114" s="7" t="b">
        <f t="shared" si="6"/>
        <v>1</v>
      </c>
    </row>
    <row r="115" spans="1:17" ht="78">
      <c r="A115" s="194"/>
      <c r="B115" s="194"/>
      <c r="C115" s="195"/>
      <c r="D115" s="196"/>
      <c r="E115" s="197"/>
      <c r="F115" s="198" t="s">
        <v>48</v>
      </c>
      <c r="G115" s="198" t="s">
        <v>94</v>
      </c>
      <c r="H115" s="198" t="s">
        <v>62</v>
      </c>
      <c r="I115" s="198" t="s">
        <v>13</v>
      </c>
      <c r="J115" s="199" t="str">
        <f>VLOOKUP(K115,'цср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K115" s="5" t="str">
        <f t="shared" si="7"/>
        <v>03 2 05 00000</v>
      </c>
      <c r="L115" s="265" t="str">
        <f>VLOOKUP(O115,'цср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N115" s="32"/>
      <c r="O115" s="13" t="s">
        <v>1300</v>
      </c>
      <c r="P115" s="7" t="b">
        <f t="shared" si="9"/>
        <v>1</v>
      </c>
      <c r="Q115" s="7" t="b">
        <f t="shared" si="6"/>
        <v>1</v>
      </c>
    </row>
    <row r="116" spans="1:17" s="33" customFormat="1" ht="75">
      <c r="A116" s="84"/>
      <c r="B116" s="84"/>
      <c r="C116" s="86"/>
      <c r="D116" s="87"/>
      <c r="E116" s="85"/>
      <c r="F116" s="28" t="s">
        <v>48</v>
      </c>
      <c r="G116" s="28" t="s">
        <v>94</v>
      </c>
      <c r="H116" s="28" t="s">
        <v>62</v>
      </c>
      <c r="I116" s="28" t="s">
        <v>1564</v>
      </c>
      <c r="J116" s="29" t="str">
        <f>VLOOKUP(K116,'цср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K116" s="5" t="str">
        <f t="shared" si="7"/>
        <v>03 2 05 21150</v>
      </c>
      <c r="L116" s="265" t="str">
        <f>VLOOKUP(O116,'цср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M116" s="5"/>
      <c r="N116" s="6"/>
      <c r="O116" s="13" t="s">
        <v>1302</v>
      </c>
      <c r="P116" s="7" t="b">
        <f t="shared" si="9"/>
        <v>1</v>
      </c>
      <c r="Q116" s="7" t="b">
        <f t="shared" si="6"/>
        <v>1</v>
      </c>
    </row>
    <row r="117" spans="1:17" s="33" customFormat="1" ht="37.5">
      <c r="A117" s="81" t="s">
        <v>48</v>
      </c>
      <c r="B117" s="81" t="s">
        <v>316</v>
      </c>
      <c r="C117" s="82">
        <v>0</v>
      </c>
      <c r="D117" s="83" t="s">
        <v>317</v>
      </c>
      <c r="E117" s="187" t="s">
        <v>318</v>
      </c>
      <c r="F117" s="24" t="s">
        <v>48</v>
      </c>
      <c r="G117" s="24" t="s">
        <v>316</v>
      </c>
      <c r="H117" s="24" t="s">
        <v>12</v>
      </c>
      <c r="I117" s="24" t="s">
        <v>13</v>
      </c>
      <c r="J117" s="26" t="str">
        <f>VLOOKUP(K117,'цср уточн 2016'!$A$1:$B$549,2,0)</f>
        <v>Подпрограмма «Совершенствование социальной поддержки семьи и детей»</v>
      </c>
      <c r="K117" s="5" t="str">
        <f t="shared" si="7"/>
        <v>03 3 00 00000</v>
      </c>
      <c r="L117" s="265" t="str">
        <f>VLOOKUP(O117,'цср уточн 2016'!$A$1:$B$549,2,0)</f>
        <v>Подпрограмма «Совершенствование социальной поддержки семьи и детей»</v>
      </c>
      <c r="M117" s="5"/>
      <c r="N117" s="6"/>
      <c r="O117" s="12" t="s">
        <v>319</v>
      </c>
      <c r="P117" s="7" t="b">
        <f t="shared" si="9"/>
        <v>1</v>
      </c>
      <c r="Q117" s="7" t="b">
        <f t="shared" si="6"/>
        <v>1</v>
      </c>
    </row>
    <row r="118" spans="1:17" s="32" customFormat="1" ht="58.5">
      <c r="A118" s="194"/>
      <c r="B118" s="194"/>
      <c r="C118" s="195"/>
      <c r="D118" s="196"/>
      <c r="E118" s="197"/>
      <c r="F118" s="198" t="s">
        <v>48</v>
      </c>
      <c r="G118" s="198" t="s">
        <v>316</v>
      </c>
      <c r="H118" s="198" t="s">
        <v>7</v>
      </c>
      <c r="I118" s="198" t="s">
        <v>13</v>
      </c>
      <c r="J118" s="199" t="str">
        <f>VLOOKUP(K118,'цср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K118" s="5" t="str">
        <f t="shared" si="7"/>
        <v>03 3 01 00000</v>
      </c>
      <c r="L118" s="265" t="str">
        <f>VLOOKUP(O118,'цср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M118" s="5"/>
      <c r="N118" s="33"/>
      <c r="O118" s="13" t="s">
        <v>320</v>
      </c>
      <c r="P118" s="7" t="b">
        <f t="shared" si="9"/>
        <v>1</v>
      </c>
      <c r="Q118" s="7" t="b">
        <f t="shared" si="6"/>
        <v>1</v>
      </c>
    </row>
    <row r="119" spans="1:17" s="33" customFormat="1" ht="63" customHeight="1">
      <c r="A119" s="84" t="s">
        <v>48</v>
      </c>
      <c r="B119" s="84" t="s">
        <v>316</v>
      </c>
      <c r="C119" s="86">
        <v>2050</v>
      </c>
      <c r="D119" s="87" t="s">
        <v>321</v>
      </c>
      <c r="E119" s="93" t="s">
        <v>322</v>
      </c>
      <c r="F119" s="28" t="s">
        <v>48</v>
      </c>
      <c r="G119" s="28" t="s">
        <v>316</v>
      </c>
      <c r="H119" s="28" t="s">
        <v>7</v>
      </c>
      <c r="I119" s="28">
        <v>20500</v>
      </c>
      <c r="J119" s="31" t="str">
        <f>VLOOKUP(K119,'цср уточн 2016'!$A$1:$B$549,2,0)</f>
        <v>Расходы на реализацию мероприятий, направленных на социальную поддержку семьи и детей</v>
      </c>
      <c r="K119" s="5" t="str">
        <f t="shared" si="7"/>
        <v>03 3 01 20500</v>
      </c>
      <c r="L119" s="265" t="str">
        <f>VLOOKUP(O119,'цср уточн 2016'!$A$1:$B$549,2,0)</f>
        <v>Расходы на реализацию мероприятий, направленных на социальную поддержку семьи и детей</v>
      </c>
      <c r="M119" s="5"/>
      <c r="N119" s="32"/>
      <c r="O119" s="13" t="s">
        <v>323</v>
      </c>
      <c r="P119" s="7" t="b">
        <f t="shared" si="9"/>
        <v>1</v>
      </c>
      <c r="Q119" s="7" t="b">
        <f t="shared" si="6"/>
        <v>1</v>
      </c>
    </row>
    <row r="120" spans="1:17" s="32" customFormat="1" ht="19.5">
      <c r="A120" s="194"/>
      <c r="B120" s="194"/>
      <c r="C120" s="195"/>
      <c r="D120" s="196"/>
      <c r="E120" s="197"/>
      <c r="F120" s="198" t="s">
        <v>48</v>
      </c>
      <c r="G120" s="198" t="s">
        <v>316</v>
      </c>
      <c r="H120" s="198" t="s">
        <v>37</v>
      </c>
      <c r="I120" s="198" t="s">
        <v>13</v>
      </c>
      <c r="J120" s="199" t="str">
        <f>VLOOKUP(K120,'цср уточн 2016'!$A$1:$B$549,2,0)</f>
        <v>Основное мероприятие «Поддержка семьи»</v>
      </c>
      <c r="K120" s="5" t="str">
        <f t="shared" si="7"/>
        <v>03 3 02 00000</v>
      </c>
      <c r="L120" s="265" t="str">
        <f>VLOOKUP(O120,'цср уточн 2016'!$A$1:$B$549,2,0)</f>
        <v>Основное мероприятие «Поддержка семьи»</v>
      </c>
      <c r="M120" s="5"/>
      <c r="N120" s="33"/>
      <c r="O120" s="13" t="s">
        <v>324</v>
      </c>
      <c r="P120" s="7" t="b">
        <f t="shared" si="9"/>
        <v>1</v>
      </c>
      <c r="Q120" s="7" t="b">
        <f t="shared" si="6"/>
        <v>1</v>
      </c>
    </row>
    <row r="121" spans="1:17" ht="37.5">
      <c r="A121" s="84" t="s">
        <v>48</v>
      </c>
      <c r="B121" s="84" t="s">
        <v>316</v>
      </c>
      <c r="C121" s="86">
        <v>2050</v>
      </c>
      <c r="D121" s="87" t="s">
        <v>321</v>
      </c>
      <c r="E121" s="93" t="s">
        <v>322</v>
      </c>
      <c r="F121" s="28" t="s">
        <v>48</v>
      </c>
      <c r="G121" s="28" t="s">
        <v>316</v>
      </c>
      <c r="H121" s="28" t="s">
        <v>37</v>
      </c>
      <c r="I121" s="28">
        <v>20500</v>
      </c>
      <c r="J121" s="31" t="str">
        <f>VLOOKUP(K121,'цср уточн 2016'!$A$1:$B$549,2,0)</f>
        <v>Расходы на реализацию мероприятий, направленных на социальную поддержку семьи и детей</v>
      </c>
      <c r="K121" s="5" t="str">
        <f t="shared" si="7"/>
        <v>03 3 02 20500</v>
      </c>
      <c r="L121" s="265" t="str">
        <f>VLOOKUP(O121,'цср уточн 2016'!$A$1:$B$549,2,0)</f>
        <v>Расходы на реализацию мероприятий, направленных на социальную поддержку семьи и детей</v>
      </c>
      <c r="N121" s="32"/>
      <c r="O121" s="13" t="s">
        <v>325</v>
      </c>
      <c r="P121" s="7" t="b">
        <f t="shared" si="9"/>
        <v>1</v>
      </c>
      <c r="Q121" s="7" t="b">
        <f t="shared" si="6"/>
        <v>1</v>
      </c>
    </row>
    <row r="122" spans="1:17" s="33" customFormat="1" ht="62.25" customHeight="1">
      <c r="A122" s="81" t="s">
        <v>48</v>
      </c>
      <c r="B122" s="81" t="s">
        <v>326</v>
      </c>
      <c r="C122" s="82">
        <v>0</v>
      </c>
      <c r="D122" s="83" t="s">
        <v>327</v>
      </c>
      <c r="E122" s="187" t="s">
        <v>328</v>
      </c>
      <c r="F122" s="24" t="s">
        <v>48</v>
      </c>
      <c r="G122" s="24" t="s">
        <v>326</v>
      </c>
      <c r="H122" s="24" t="s">
        <v>12</v>
      </c>
      <c r="I122" s="24" t="s">
        <v>13</v>
      </c>
      <c r="J122" s="26" t="str">
        <f>VLOOKUP(K122,'цср уточн 2016'!$A$1:$B$549,2,0)</f>
        <v>Подпрограмма «Реабилитация людей с ограниченными возможностями и пожилых людей»</v>
      </c>
      <c r="K122" s="5" t="str">
        <f t="shared" si="7"/>
        <v>03 4 00 00000</v>
      </c>
      <c r="L122" s="265" t="str">
        <f>VLOOKUP(O122,'цср уточн 2016'!$A$1:$B$549,2,0)</f>
        <v>Подпрограмма «Реабилитация людей с ограниченными возможностями и пожилых людей»</v>
      </c>
      <c r="M122" s="5"/>
      <c r="N122" s="6"/>
      <c r="O122" s="12" t="s">
        <v>329</v>
      </c>
      <c r="P122" s="7" t="b">
        <f>K122=O122</f>
        <v>1</v>
      </c>
      <c r="Q122" s="7" t="b">
        <f t="shared" si="6"/>
        <v>1</v>
      </c>
    </row>
    <row r="123" spans="1:17" s="32" customFormat="1" ht="66.75" customHeight="1">
      <c r="A123" s="194"/>
      <c r="B123" s="194"/>
      <c r="C123" s="195"/>
      <c r="D123" s="196"/>
      <c r="E123" s="197"/>
      <c r="F123" s="198" t="s">
        <v>48</v>
      </c>
      <c r="G123" s="198" t="s">
        <v>326</v>
      </c>
      <c r="H123" s="198" t="s">
        <v>7</v>
      </c>
      <c r="I123" s="198" t="s">
        <v>13</v>
      </c>
      <c r="J123" s="199" t="str">
        <f>VLOOKUP(K123,'цср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K123" s="5" t="str">
        <f t="shared" si="7"/>
        <v>03 4 01 00000</v>
      </c>
      <c r="L123" s="265" t="str">
        <f>VLOOKUP(O123,'цср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M123" s="5"/>
      <c r="N123" s="33"/>
      <c r="O123" s="13" t="s">
        <v>330</v>
      </c>
      <c r="P123" s="7" t="b">
        <f t="shared" ref="P123:P144" si="10">K123=O123</f>
        <v>1</v>
      </c>
      <c r="Q123" s="7" t="b">
        <f t="shared" si="6"/>
        <v>1</v>
      </c>
    </row>
    <row r="124" spans="1:17" s="33" customFormat="1" ht="62.25" customHeight="1">
      <c r="A124" s="84" t="s">
        <v>48</v>
      </c>
      <c r="B124" s="84" t="s">
        <v>326</v>
      </c>
      <c r="C124" s="86">
        <v>2052</v>
      </c>
      <c r="D124" s="87" t="s">
        <v>331</v>
      </c>
      <c r="E124" s="93" t="s">
        <v>332</v>
      </c>
      <c r="F124" s="28" t="s">
        <v>48</v>
      </c>
      <c r="G124" s="28" t="s">
        <v>326</v>
      </c>
      <c r="H124" s="28" t="s">
        <v>7</v>
      </c>
      <c r="I124" s="28">
        <v>20520</v>
      </c>
      <c r="J124" s="31" t="str">
        <f>VLOOKUP(K124,'цср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K124" s="5" t="str">
        <f t="shared" si="7"/>
        <v>03 4 01 20520</v>
      </c>
      <c r="L124" s="265" t="str">
        <f>VLOOKUP(O124,'цср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M124" s="5"/>
      <c r="N124" s="32"/>
      <c r="O124" s="13" t="s">
        <v>333</v>
      </c>
      <c r="P124" s="7" t="b">
        <f t="shared" si="10"/>
        <v>1</v>
      </c>
      <c r="Q124" s="7" t="b">
        <f t="shared" si="6"/>
        <v>1</v>
      </c>
    </row>
    <row r="125" spans="1:17" s="32" customFormat="1" ht="66.75" customHeight="1">
      <c r="A125" s="194"/>
      <c r="B125" s="194"/>
      <c r="C125" s="195"/>
      <c r="D125" s="196"/>
      <c r="E125" s="197"/>
      <c r="F125" s="198" t="s">
        <v>48</v>
      </c>
      <c r="G125" s="198" t="s">
        <v>326</v>
      </c>
      <c r="H125" s="198" t="s">
        <v>37</v>
      </c>
      <c r="I125" s="198" t="s">
        <v>13</v>
      </c>
      <c r="J125" s="199" t="str">
        <f>VLOOKUP(K125,'цср уточн 2016'!$A$1:$B$549,2,0)</f>
        <v>Основное мероприятие «Расходы по договору пожизненного содержания с иждивением»</v>
      </c>
      <c r="K125" s="5" t="str">
        <f t="shared" si="7"/>
        <v>03 4 02 00000</v>
      </c>
      <c r="L125" s="265" t="str">
        <f>VLOOKUP(O125,'цср уточн 2016'!$A$1:$B$549,2,0)</f>
        <v>Основное мероприятие «Расходы по договору пожизненного содержания с иждивением»</v>
      </c>
      <c r="M125" s="5"/>
      <c r="N125" s="33"/>
      <c r="O125" s="13" t="s">
        <v>334</v>
      </c>
      <c r="P125" s="7" t="b">
        <f t="shared" si="10"/>
        <v>1</v>
      </c>
      <c r="Q125" s="7" t="b">
        <f t="shared" si="6"/>
        <v>1</v>
      </c>
    </row>
    <row r="126" spans="1:17" ht="56.25">
      <c r="A126" s="84" t="s">
        <v>48</v>
      </c>
      <c r="B126" s="84" t="s">
        <v>326</v>
      </c>
      <c r="C126" s="86">
        <v>2052</v>
      </c>
      <c r="D126" s="87" t="s">
        <v>331</v>
      </c>
      <c r="E126" s="93" t="s">
        <v>332</v>
      </c>
      <c r="F126" s="28" t="s">
        <v>48</v>
      </c>
      <c r="G126" s="28" t="s">
        <v>326</v>
      </c>
      <c r="H126" s="28" t="s">
        <v>37</v>
      </c>
      <c r="I126" s="28">
        <v>21240</v>
      </c>
      <c r="J126" s="31" t="str">
        <f>VLOOKUP(K126,'цср уточн 2016'!$A$1:$B$549,2,0)</f>
        <v>Расходы по договору пожизненного содержания с иждивением</v>
      </c>
      <c r="K126" s="5" t="str">
        <f t="shared" si="7"/>
        <v>03 4 02 21240</v>
      </c>
      <c r="L126" s="265" t="str">
        <f>VLOOKUP(O126,'цср уточн 2016'!$A$1:$B$549,2,0)</f>
        <v>Расходы по договору пожизненного содержания с иждивением</v>
      </c>
      <c r="N126" s="32"/>
      <c r="O126" s="13" t="s">
        <v>335</v>
      </c>
      <c r="P126" s="7" t="b">
        <f t="shared" si="10"/>
        <v>1</v>
      </c>
      <c r="Q126" s="7" t="b">
        <f t="shared" si="6"/>
        <v>1</v>
      </c>
    </row>
    <row r="127" spans="1:17" s="34" customFormat="1" ht="19.5">
      <c r="A127" s="81" t="s">
        <v>48</v>
      </c>
      <c r="B127" s="81" t="s">
        <v>336</v>
      </c>
      <c r="C127" s="82">
        <v>0</v>
      </c>
      <c r="D127" s="83" t="s">
        <v>337</v>
      </c>
      <c r="E127" s="187" t="s">
        <v>338</v>
      </c>
      <c r="F127" s="24" t="s">
        <v>48</v>
      </c>
      <c r="G127" s="24" t="s">
        <v>336</v>
      </c>
      <c r="H127" s="24" t="s">
        <v>12</v>
      </c>
      <c r="I127" s="24" t="s">
        <v>13</v>
      </c>
      <c r="J127" s="26" t="str">
        <f>VLOOKUP(K127,'цср уточн 2016'!$A$1:$B$549,2,0)</f>
        <v>Подпрограмма «Доступная среда»</v>
      </c>
      <c r="K127" s="5" t="str">
        <f t="shared" si="7"/>
        <v>03 5 00 00000</v>
      </c>
      <c r="L127" s="265" t="str">
        <f>VLOOKUP(O127,'цср уточн 2016'!$A$1:$B$549,2,0)</f>
        <v>Подпрограмма «Доступная среда»</v>
      </c>
      <c r="M127" s="5"/>
      <c r="N127" s="6"/>
      <c r="O127" s="12" t="s">
        <v>339</v>
      </c>
      <c r="P127" s="7" t="b">
        <f t="shared" si="10"/>
        <v>1</v>
      </c>
      <c r="Q127" s="7" t="b">
        <f t="shared" si="6"/>
        <v>1</v>
      </c>
    </row>
    <row r="128" spans="1:17" s="32" customFormat="1" ht="58.5">
      <c r="A128" s="194"/>
      <c r="B128" s="194"/>
      <c r="C128" s="195"/>
      <c r="D128" s="196"/>
      <c r="E128" s="200"/>
      <c r="F128" s="201" t="s">
        <v>48</v>
      </c>
      <c r="G128" s="201" t="s">
        <v>336</v>
      </c>
      <c r="H128" s="201" t="s">
        <v>7</v>
      </c>
      <c r="I128" s="201" t="s">
        <v>13</v>
      </c>
      <c r="J128" s="202" t="str">
        <f>VLOOKUP(K128,'цср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K128" s="5" t="str">
        <f t="shared" si="7"/>
        <v>03 5 01 00000</v>
      </c>
      <c r="L128" s="265" t="str">
        <f>VLOOKUP(O128,'цср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M128" s="5"/>
      <c r="N128" s="34"/>
      <c r="O128" s="13" t="s">
        <v>340</v>
      </c>
      <c r="P128" s="7" t="b">
        <f t="shared" si="10"/>
        <v>1</v>
      </c>
      <c r="Q128" s="7" t="b">
        <f t="shared" si="6"/>
        <v>1</v>
      </c>
    </row>
    <row r="129" spans="1:17" s="37" customFormat="1" ht="37.5">
      <c r="A129" s="84" t="s">
        <v>48</v>
      </c>
      <c r="B129" s="84" t="s">
        <v>336</v>
      </c>
      <c r="C129" s="86">
        <v>2053</v>
      </c>
      <c r="D129" s="87" t="s">
        <v>341</v>
      </c>
      <c r="E129" s="93" t="s">
        <v>342</v>
      </c>
      <c r="F129" s="28" t="s">
        <v>48</v>
      </c>
      <c r="G129" s="28" t="s">
        <v>336</v>
      </c>
      <c r="H129" s="28" t="s">
        <v>7</v>
      </c>
      <c r="I129" s="28">
        <v>20530</v>
      </c>
      <c r="J129" s="203" t="str">
        <f>VLOOKUP(K129,'цср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K129" s="5" t="str">
        <f t="shared" si="7"/>
        <v>03 5 01 20530</v>
      </c>
      <c r="L129" s="265" t="str">
        <f>VLOOKUP(O129,'цср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M129" s="5"/>
      <c r="N129" s="32"/>
      <c r="O129" s="13" t="s">
        <v>343</v>
      </c>
      <c r="P129" s="7" t="b">
        <f t="shared" si="10"/>
        <v>1</v>
      </c>
      <c r="Q129" s="7" t="b">
        <f t="shared" si="6"/>
        <v>1</v>
      </c>
    </row>
    <row r="130" spans="1:17" s="32" customFormat="1" ht="57" thickBot="1">
      <c r="A130" s="84"/>
      <c r="B130" s="84"/>
      <c r="C130" s="86"/>
      <c r="D130" s="87"/>
      <c r="E130" s="93"/>
      <c r="F130" s="28" t="s">
        <v>48</v>
      </c>
      <c r="G130" s="28" t="s">
        <v>336</v>
      </c>
      <c r="H130" s="28" t="s">
        <v>7</v>
      </c>
      <c r="I130" s="28" t="s">
        <v>1565</v>
      </c>
      <c r="J130" s="203" t="str">
        <f>VLOOKUP(K130,'цср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K130" s="5" t="str">
        <f t="shared" si="7"/>
        <v>03 5 01 50270</v>
      </c>
      <c r="L130" s="265" t="str">
        <f>VLOOKUP(O130,'цср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M130" s="5"/>
      <c r="N130" s="37"/>
      <c r="O130" s="13" t="s">
        <v>1310</v>
      </c>
      <c r="P130" s="7" t="b">
        <f t="shared" si="10"/>
        <v>1</v>
      </c>
      <c r="Q130" s="7" t="b">
        <f t="shared" si="6"/>
        <v>1</v>
      </c>
    </row>
    <row r="131" spans="1:17" s="38" customFormat="1" ht="57" thickBot="1">
      <c r="A131" s="84" t="s">
        <v>48</v>
      </c>
      <c r="B131" s="84" t="s">
        <v>336</v>
      </c>
      <c r="C131" s="86">
        <v>2053</v>
      </c>
      <c r="D131" s="87" t="s">
        <v>341</v>
      </c>
      <c r="E131" s="93" t="s">
        <v>342</v>
      </c>
      <c r="F131" s="28" t="s">
        <v>48</v>
      </c>
      <c r="G131" s="28" t="s">
        <v>336</v>
      </c>
      <c r="H131" s="28" t="s">
        <v>7</v>
      </c>
      <c r="I131" s="28" t="s">
        <v>344</v>
      </c>
      <c r="J131" s="203" t="str">
        <f>VLOOKUP(K131,'цср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K131" s="5" t="str">
        <f t="shared" si="7"/>
        <v>03 5 01 L0270</v>
      </c>
      <c r="L131" s="265" t="str">
        <f>VLOOKUP(O131,'цср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M131" s="5"/>
      <c r="N131" s="32"/>
      <c r="O131" s="13" t="s">
        <v>345</v>
      </c>
      <c r="P131" s="7" t="b">
        <f t="shared" si="10"/>
        <v>1</v>
      </c>
      <c r="Q131" s="7" t="b">
        <f t="shared" si="6"/>
        <v>1</v>
      </c>
    </row>
    <row r="132" spans="1:17" s="39" customFormat="1" ht="42.75" customHeight="1">
      <c r="A132" s="81" t="s">
        <v>48</v>
      </c>
      <c r="B132" s="81" t="s">
        <v>346</v>
      </c>
      <c r="C132" s="82">
        <v>0</v>
      </c>
      <c r="D132" s="83" t="s">
        <v>347</v>
      </c>
      <c r="E132" s="187" t="s">
        <v>348</v>
      </c>
      <c r="F132" s="24" t="s">
        <v>48</v>
      </c>
      <c r="G132" s="24" t="s">
        <v>346</v>
      </c>
      <c r="H132" s="24" t="s">
        <v>12</v>
      </c>
      <c r="I132" s="24" t="s">
        <v>13</v>
      </c>
      <c r="J132" s="26" t="str">
        <f>VLOOKUP(K132,'цср уточн 2016'!$A$1:$B$549,2,0)</f>
        <v>Подпрограмма «Поддержка социально ориентированных некоммерческих организаций»</v>
      </c>
      <c r="K132" s="5" t="str">
        <f t="shared" si="7"/>
        <v>03 6 00 00000</v>
      </c>
      <c r="L132" s="265" t="str">
        <f>VLOOKUP(O132,'цср уточн 2016'!$A$1:$B$549,2,0)</f>
        <v>Подпрограмма «Поддержка социально ориентированных некоммерческих организаций»</v>
      </c>
      <c r="M132" s="5"/>
      <c r="N132" s="38"/>
      <c r="O132" s="12" t="s">
        <v>349</v>
      </c>
      <c r="P132" s="7" t="b">
        <f t="shared" si="10"/>
        <v>1</v>
      </c>
      <c r="Q132" s="7" t="b">
        <f t="shared" si="6"/>
        <v>1</v>
      </c>
    </row>
    <row r="133" spans="1:17" s="40" customFormat="1" ht="39.75" thickBot="1">
      <c r="A133" s="194"/>
      <c r="B133" s="194"/>
      <c r="C133" s="195"/>
      <c r="D133" s="196"/>
      <c r="E133" s="200"/>
      <c r="F133" s="201" t="s">
        <v>48</v>
      </c>
      <c r="G133" s="201" t="s">
        <v>346</v>
      </c>
      <c r="H133" s="201" t="s">
        <v>7</v>
      </c>
      <c r="I133" s="201" t="s">
        <v>13</v>
      </c>
      <c r="J133" s="202" t="str">
        <f>VLOOKUP(K133,'цср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K133" s="5" t="str">
        <f t="shared" si="7"/>
        <v>03 6 01 00000</v>
      </c>
      <c r="L133" s="265" t="str">
        <f>VLOOKUP(O133,'цср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M133" s="5"/>
      <c r="N133" s="39"/>
      <c r="O133" s="13" t="s">
        <v>350</v>
      </c>
      <c r="P133" s="7" t="b">
        <f t="shared" si="10"/>
        <v>1</v>
      </c>
      <c r="Q133" s="7" t="b">
        <f t="shared" si="6"/>
        <v>1</v>
      </c>
    </row>
    <row r="134" spans="1:17" ht="57" thickBot="1">
      <c r="A134" s="84" t="s">
        <v>207</v>
      </c>
      <c r="B134" s="84" t="s">
        <v>346</v>
      </c>
      <c r="C134" s="86">
        <v>6004</v>
      </c>
      <c r="D134" s="87" t="s">
        <v>351</v>
      </c>
      <c r="E134" s="93" t="s">
        <v>352</v>
      </c>
      <c r="F134" s="28" t="s">
        <v>48</v>
      </c>
      <c r="G134" s="28" t="s">
        <v>346</v>
      </c>
      <c r="H134" s="28" t="s">
        <v>7</v>
      </c>
      <c r="I134" s="28">
        <v>60040</v>
      </c>
      <c r="J134" s="31" t="str">
        <f>VLOOKUP(K134,'цср уточн 2016'!$A$1:$B$549,2,0)</f>
        <v>Субсидии на поддержку социально ориентированных некоммерческих организаций</v>
      </c>
      <c r="K134" s="5" t="str">
        <f t="shared" si="7"/>
        <v>03 6 01 60040</v>
      </c>
      <c r="L134" s="265" t="str">
        <f>VLOOKUP(O134,'цср уточн 2016'!$A$1:$B$549,2,0)</f>
        <v>Субсидии на поддержку социально ориентированных некоммерческих организаций</v>
      </c>
      <c r="N134" s="40"/>
      <c r="O134" s="13" t="s">
        <v>353</v>
      </c>
      <c r="P134" s="7" t="b">
        <f t="shared" si="10"/>
        <v>1</v>
      </c>
      <c r="Q134" s="7" t="b">
        <f t="shared" si="6"/>
        <v>1</v>
      </c>
    </row>
    <row r="135" spans="1:17" s="41" customFormat="1" ht="54.6" customHeight="1" thickBot="1">
      <c r="A135" s="81" t="s">
        <v>48</v>
      </c>
      <c r="B135" s="81" t="s">
        <v>354</v>
      </c>
      <c r="C135" s="82">
        <v>0</v>
      </c>
      <c r="D135" s="83" t="s">
        <v>355</v>
      </c>
      <c r="E135" s="187" t="s">
        <v>356</v>
      </c>
      <c r="F135" s="24" t="s">
        <v>48</v>
      </c>
      <c r="G135" s="24" t="s">
        <v>354</v>
      </c>
      <c r="H135" s="24" t="s">
        <v>12</v>
      </c>
      <c r="I135" s="24" t="s">
        <v>13</v>
      </c>
      <c r="J135" s="26" t="str">
        <f>VLOOKUP(K135,'цср уточн 2016'!$A$1:$B$549,2,0)</f>
        <v>Подпрограмма «Проведение мероприятий, посвященных знаменательным и памятным датам»</v>
      </c>
      <c r="K135" s="5" t="str">
        <f t="shared" si="7"/>
        <v>03 7 00 00000</v>
      </c>
      <c r="L135" s="265" t="str">
        <f>VLOOKUP(O135,'цср уточн 2016'!$A$1:$B$549,2,0)</f>
        <v>Подпрограмма «Проведение мероприятий, посвященных знаменательным и памятным датам»</v>
      </c>
      <c r="M135" s="5"/>
      <c r="N135" s="6"/>
      <c r="O135" s="12" t="s">
        <v>357</v>
      </c>
      <c r="P135" s="7" t="b">
        <f t="shared" si="10"/>
        <v>1</v>
      </c>
      <c r="Q135" s="7" t="b">
        <f t="shared" si="6"/>
        <v>1</v>
      </c>
    </row>
    <row r="136" spans="1:17" s="40" customFormat="1" ht="39" customHeight="1" thickBot="1">
      <c r="A136" s="204"/>
      <c r="B136" s="204"/>
      <c r="C136" s="205"/>
      <c r="D136" s="206"/>
      <c r="E136" s="207"/>
      <c r="F136" s="201" t="s">
        <v>48</v>
      </c>
      <c r="G136" s="201" t="s">
        <v>354</v>
      </c>
      <c r="H136" s="201" t="s">
        <v>7</v>
      </c>
      <c r="I136" s="201" t="s">
        <v>13</v>
      </c>
      <c r="J136" s="208" t="str">
        <f>VLOOKUP(K136,'цср уточн 2016'!$A$1:$B$549,2,0)</f>
        <v>Основное мероприятие «Сохранение и укрепление традиций и духовно-нравственных ценностей»</v>
      </c>
      <c r="K136" s="5" t="str">
        <f t="shared" si="7"/>
        <v>03 7 01 00000</v>
      </c>
      <c r="L136" s="265" t="str">
        <f>VLOOKUP(O136,'цср уточн 2016'!$A$1:$B$549,2,0)</f>
        <v>Основное мероприятие «Сохранение и укрепление традиций и духовно-нравственных ценностей»</v>
      </c>
      <c r="M136" s="5"/>
      <c r="N136" s="41"/>
      <c r="O136" s="13" t="s">
        <v>358</v>
      </c>
      <c r="P136" s="7" t="b">
        <f t="shared" si="10"/>
        <v>1</v>
      </c>
      <c r="Q136" s="7" t="b">
        <f t="shared" ref="Q136:Q199" si="11">J136=L136</f>
        <v>1</v>
      </c>
    </row>
    <row r="137" spans="1:17" ht="57" thickBot="1">
      <c r="A137" s="84" t="s">
        <v>48</v>
      </c>
      <c r="B137" s="84" t="s">
        <v>354</v>
      </c>
      <c r="C137" s="86">
        <v>2051</v>
      </c>
      <c r="D137" s="87" t="s">
        <v>359</v>
      </c>
      <c r="E137" s="93" t="s">
        <v>360</v>
      </c>
      <c r="F137" s="28" t="s">
        <v>48</v>
      </c>
      <c r="G137" s="28" t="s">
        <v>354</v>
      </c>
      <c r="H137" s="28" t="s">
        <v>7</v>
      </c>
      <c r="I137" s="28">
        <v>20510</v>
      </c>
      <c r="J137" s="203" t="str">
        <f>VLOOKUP(K137,'цср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K137" s="5" t="str">
        <f t="shared" si="7"/>
        <v>03 7 01 20510</v>
      </c>
      <c r="L137" s="265" t="str">
        <f>VLOOKUP(O137,'цср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N137" s="40"/>
      <c r="O137" s="13" t="s">
        <v>361</v>
      </c>
      <c r="P137" s="7" t="b">
        <f t="shared" si="10"/>
        <v>1</v>
      </c>
      <c r="Q137" s="7" t="b">
        <f t="shared" si="11"/>
        <v>1</v>
      </c>
    </row>
    <row r="138" spans="1:17" s="43" customFormat="1" ht="112.5">
      <c r="A138" s="78" t="s">
        <v>53</v>
      </c>
      <c r="B138" s="78" t="s">
        <v>8</v>
      </c>
      <c r="C138" s="79" t="s">
        <v>9</v>
      </c>
      <c r="D138" s="80" t="s">
        <v>362</v>
      </c>
      <c r="E138" s="95" t="s">
        <v>363</v>
      </c>
      <c r="F138" s="9" t="s">
        <v>53</v>
      </c>
      <c r="G138" s="9" t="s">
        <v>8</v>
      </c>
      <c r="H138" s="9" t="s">
        <v>12</v>
      </c>
      <c r="I138" s="9" t="s">
        <v>13</v>
      </c>
      <c r="J138" s="176" t="str">
        <f>VLOOKUP(K138,'цср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K138" s="5" t="str">
        <f t="shared" si="7"/>
        <v>04 0 00 00000</v>
      </c>
      <c r="L138" s="265" t="str">
        <f>VLOOKUP(O138,'цср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M138" s="5"/>
      <c r="N138" s="6"/>
      <c r="O138" s="35" t="s">
        <v>365</v>
      </c>
      <c r="P138" s="7" t="b">
        <f t="shared" si="10"/>
        <v>1</v>
      </c>
      <c r="Q138" s="7" t="b">
        <f t="shared" si="11"/>
        <v>1</v>
      </c>
    </row>
    <row r="139" spans="1:17" s="32" customFormat="1" ht="37.5">
      <c r="A139" s="81" t="s">
        <v>53</v>
      </c>
      <c r="B139" s="81" t="s">
        <v>15</v>
      </c>
      <c r="C139" s="82" t="s">
        <v>9</v>
      </c>
      <c r="D139" s="83" t="s">
        <v>366</v>
      </c>
      <c r="E139" s="96" t="s">
        <v>367</v>
      </c>
      <c r="F139" s="25" t="s">
        <v>53</v>
      </c>
      <c r="G139" s="25" t="s">
        <v>15</v>
      </c>
      <c r="H139" s="25" t="s">
        <v>12</v>
      </c>
      <c r="I139" s="25" t="s">
        <v>13</v>
      </c>
      <c r="J139" s="183" t="str">
        <f>VLOOKUP(K139,'цср уточн 2016'!$A$1:$B$549,2,0)</f>
        <v>Подпрограмма «Развитие жилищно-коммунального хозяйства на территории города Ставрополя»</v>
      </c>
      <c r="K139" s="5" t="str">
        <f t="shared" si="7"/>
        <v>04 1 00 00000</v>
      </c>
      <c r="L139" s="265" t="str">
        <f>VLOOKUP(O139,'цср уточн 2016'!$A$1:$B$549,2,0)</f>
        <v>Подпрограмма «Развитие жилищно-коммунального хозяйства на территории города Ставрополя»</v>
      </c>
      <c r="M139" s="5"/>
      <c r="N139" s="43"/>
      <c r="O139" s="36" t="s">
        <v>368</v>
      </c>
      <c r="P139" s="7" t="b">
        <f t="shared" si="10"/>
        <v>1</v>
      </c>
      <c r="Q139" s="7" t="b">
        <f t="shared" si="11"/>
        <v>1</v>
      </c>
    </row>
    <row r="140" spans="1:17" s="32" customFormat="1" ht="37.5">
      <c r="A140" s="209"/>
      <c r="B140" s="209"/>
      <c r="C140" s="210"/>
      <c r="D140" s="211"/>
      <c r="E140" s="212"/>
      <c r="F140" s="172" t="s">
        <v>53</v>
      </c>
      <c r="G140" s="172" t="s">
        <v>15</v>
      </c>
      <c r="H140" s="172" t="s">
        <v>7</v>
      </c>
      <c r="I140" s="172" t="s">
        <v>13</v>
      </c>
      <c r="J140" s="213" t="str">
        <f>VLOOKUP(K140,'цср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K140" s="5" t="str">
        <f t="shared" si="7"/>
        <v>04 1 01 00000</v>
      </c>
      <c r="L140" s="265" t="str">
        <f>VLOOKUP(O140,'цср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M140" s="5"/>
      <c r="O140" s="13" t="s">
        <v>370</v>
      </c>
      <c r="P140" s="7" t="b">
        <f t="shared" si="10"/>
        <v>1</v>
      </c>
      <c r="Q140" s="7" t="b">
        <f t="shared" si="11"/>
        <v>1</v>
      </c>
    </row>
    <row r="141" spans="1:17" ht="37.5">
      <c r="A141" s="84" t="s">
        <v>53</v>
      </c>
      <c r="B141" s="84" t="s">
        <v>15</v>
      </c>
      <c r="C141" s="84" t="s">
        <v>386</v>
      </c>
      <c r="D141" s="84" t="s">
        <v>387</v>
      </c>
      <c r="E141" s="88" t="s">
        <v>388</v>
      </c>
      <c r="F141" s="28" t="s">
        <v>53</v>
      </c>
      <c r="G141" s="28" t="s">
        <v>15</v>
      </c>
      <c r="H141" s="28" t="s">
        <v>7</v>
      </c>
      <c r="I141" s="28" t="s">
        <v>389</v>
      </c>
      <c r="J141" s="152" t="str">
        <f>VLOOKUP(K141,'цср уточн 2016'!$A$1:$B$549,2,0)</f>
        <v xml:space="preserve">Обеспечение мероприятий по капитальному ремонту многоквартирных домов </v>
      </c>
      <c r="K141" s="5" t="str">
        <f t="shared" si="7"/>
        <v>04 1 01 09601</v>
      </c>
      <c r="L141" s="265" t="str">
        <f>VLOOKUP(O141,'цср уточн 2016'!$A$1:$B$549,2,0)</f>
        <v xml:space="preserve">Обеспечение мероприятий по капитальному ремонту многоквартирных домов </v>
      </c>
      <c r="O141" s="13" t="s">
        <v>390</v>
      </c>
      <c r="P141" s="7" t="b">
        <f t="shared" si="10"/>
        <v>1</v>
      </c>
      <c r="Q141" s="7" t="b">
        <f t="shared" si="11"/>
        <v>1</v>
      </c>
    </row>
    <row r="142" spans="1:17" s="32" customFormat="1" ht="36" customHeight="1">
      <c r="A142" s="84" t="s">
        <v>53</v>
      </c>
      <c r="B142" s="84" t="s">
        <v>15</v>
      </c>
      <c r="C142" s="84" t="s">
        <v>371</v>
      </c>
      <c r="D142" s="84" t="s">
        <v>372</v>
      </c>
      <c r="E142" s="88" t="s">
        <v>373</v>
      </c>
      <c r="F142" s="28" t="s">
        <v>53</v>
      </c>
      <c r="G142" s="28" t="s">
        <v>15</v>
      </c>
      <c r="H142" s="28" t="s">
        <v>7</v>
      </c>
      <c r="I142" s="28" t="s">
        <v>374</v>
      </c>
      <c r="J142" s="152" t="str">
        <f>VLOOKUP(K142,'цср уточн 2016'!$A$1:$B$549,2,0)</f>
        <v>Расходы на проведение капитального ремонта муниципального жилищного фонда</v>
      </c>
      <c r="K142" s="5" t="str">
        <f t="shared" si="7"/>
        <v>04 1 01 20190</v>
      </c>
      <c r="L142" s="265" t="str">
        <f>VLOOKUP(O142,'цср уточн 2016'!$A$1:$B$549,2,0)</f>
        <v>Расходы на проведение капитального ремонта муниципального жилищного фонда</v>
      </c>
      <c r="M142" s="5"/>
      <c r="O142" s="13" t="s">
        <v>375</v>
      </c>
      <c r="P142" s="7" t="b">
        <f t="shared" si="10"/>
        <v>1</v>
      </c>
      <c r="Q142" s="7" t="b">
        <f t="shared" si="11"/>
        <v>1</v>
      </c>
    </row>
    <row r="143" spans="1:17" s="32" customFormat="1" ht="93" customHeight="1">
      <c r="A143" s="84" t="s">
        <v>53</v>
      </c>
      <c r="B143" s="84" t="s">
        <v>15</v>
      </c>
      <c r="C143" s="84" t="s">
        <v>376</v>
      </c>
      <c r="D143" s="84" t="s">
        <v>377</v>
      </c>
      <c r="E143" s="88" t="s">
        <v>378</v>
      </c>
      <c r="F143" s="28" t="s">
        <v>53</v>
      </c>
      <c r="G143" s="28" t="s">
        <v>15</v>
      </c>
      <c r="H143" s="28" t="s">
        <v>7</v>
      </c>
      <c r="I143" s="28" t="s">
        <v>379</v>
      </c>
      <c r="J143" s="152" t="str">
        <f>VLOOKUP(K143,'цср уточн 2016'!$A$1:$B$549,2,0)</f>
        <v>Расходы на мероприятия в области жилищного хозяйства</v>
      </c>
      <c r="K143" s="5" t="str">
        <f t="shared" si="7"/>
        <v>04 1 01 20200</v>
      </c>
      <c r="L143" s="265" t="str">
        <f>VLOOKUP(O143,'цср уточн 2016'!$A$1:$B$549,2,0)</f>
        <v>Расходы на мероприятия в области жилищного хозяйства</v>
      </c>
      <c r="M143" s="5"/>
      <c r="O143" s="13" t="s">
        <v>380</v>
      </c>
      <c r="P143" s="7" t="b">
        <f t="shared" si="10"/>
        <v>1</v>
      </c>
      <c r="Q143" s="7" t="b">
        <f t="shared" si="11"/>
        <v>1</v>
      </c>
    </row>
    <row r="144" spans="1:17" s="32" customFormat="1" ht="75">
      <c r="A144" s="84" t="s">
        <v>53</v>
      </c>
      <c r="B144" s="84" t="s">
        <v>15</v>
      </c>
      <c r="C144" s="84" t="s">
        <v>381</v>
      </c>
      <c r="D144" s="84" t="s">
        <v>382</v>
      </c>
      <c r="E144" s="88" t="s">
        <v>383</v>
      </c>
      <c r="F144" s="28" t="s">
        <v>53</v>
      </c>
      <c r="G144" s="28" t="s">
        <v>15</v>
      </c>
      <c r="H144" s="28" t="s">
        <v>7</v>
      </c>
      <c r="I144" s="28" t="s">
        <v>384</v>
      </c>
      <c r="J144" s="152" t="str">
        <f>VLOOKUP(K144,'цср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K144" s="5" t="str">
        <f t="shared" si="7"/>
        <v>04 1 01 60140</v>
      </c>
      <c r="L144" s="265" t="str">
        <f>VLOOKUP(O144,'цср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M144" s="5"/>
      <c r="O144" s="13" t="s">
        <v>385</v>
      </c>
      <c r="P144" s="7" t="b">
        <f t="shared" si="10"/>
        <v>1</v>
      </c>
      <c r="Q144" s="7" t="b">
        <f t="shared" si="11"/>
        <v>1</v>
      </c>
    </row>
    <row r="145" spans="1:17" s="32" customFormat="1" ht="56.25">
      <c r="A145" s="209"/>
      <c r="B145" s="209"/>
      <c r="C145" s="210"/>
      <c r="D145" s="211"/>
      <c r="E145" s="212"/>
      <c r="F145" s="172" t="s">
        <v>53</v>
      </c>
      <c r="G145" s="172" t="s">
        <v>15</v>
      </c>
      <c r="H145" s="172" t="s">
        <v>37</v>
      </c>
      <c r="I145" s="172" t="s">
        <v>13</v>
      </c>
      <c r="J145" s="213" t="str">
        <f>VLOOKUP(K145,'цср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K145" s="5" t="str">
        <f t="shared" si="7"/>
        <v>04 1 02 00000</v>
      </c>
      <c r="L145" s="265" t="str">
        <f>VLOOKUP(O145,'цср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M145" s="5"/>
      <c r="O145" s="13" t="s">
        <v>391</v>
      </c>
      <c r="P145" s="7" t="b">
        <f>K145=O145</f>
        <v>1</v>
      </c>
      <c r="Q145" s="7" t="b">
        <f t="shared" si="11"/>
        <v>1</v>
      </c>
    </row>
    <row r="146" spans="1:17" s="32" customFormat="1">
      <c r="A146" s="84" t="s">
        <v>53</v>
      </c>
      <c r="B146" s="84" t="s">
        <v>15</v>
      </c>
      <c r="C146" s="84" t="s">
        <v>392</v>
      </c>
      <c r="D146" s="84" t="s">
        <v>393</v>
      </c>
      <c r="E146" s="88" t="s">
        <v>394</v>
      </c>
      <c r="F146" s="28" t="s">
        <v>53</v>
      </c>
      <c r="G146" s="28" t="s">
        <v>15</v>
      </c>
      <c r="H146" s="28" t="s">
        <v>37</v>
      </c>
      <c r="I146" s="28" t="s">
        <v>395</v>
      </c>
      <c r="J146" s="152" t="str">
        <f>VLOOKUP(K146,'цср уточн 2016'!$A$1:$B$549,2,0)</f>
        <v>Расходы на мероприятия в области коммунального хозяйства</v>
      </c>
      <c r="K146" s="5" t="str">
        <f t="shared" si="7"/>
        <v>04 1 02 20220</v>
      </c>
      <c r="L146" s="265" t="str">
        <f>VLOOKUP(O146,'цср уточн 2016'!$A$1:$B$549,2,0)</f>
        <v>Расходы на мероприятия в области коммунального хозяйства</v>
      </c>
      <c r="M146" s="5"/>
      <c r="O146" s="13" t="s">
        <v>396</v>
      </c>
      <c r="P146" s="7" t="b">
        <f>K146=O146</f>
        <v>1</v>
      </c>
      <c r="Q146" s="7" t="b">
        <f t="shared" si="11"/>
        <v>1</v>
      </c>
    </row>
    <row r="147" spans="1:17" s="32" customFormat="1" ht="56.25">
      <c r="A147" s="81" t="s">
        <v>53</v>
      </c>
      <c r="B147" s="81" t="s">
        <v>94</v>
      </c>
      <c r="C147" s="82" t="s">
        <v>9</v>
      </c>
      <c r="D147" s="83" t="s">
        <v>397</v>
      </c>
      <c r="E147" s="96" t="s">
        <v>398</v>
      </c>
      <c r="F147" s="25" t="s">
        <v>53</v>
      </c>
      <c r="G147" s="25" t="s">
        <v>94</v>
      </c>
      <c r="H147" s="25" t="s">
        <v>12</v>
      </c>
      <c r="I147" s="25" t="s">
        <v>13</v>
      </c>
      <c r="J147" s="183" t="str">
        <f>VLOOKUP(K147,'цср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K147" s="5" t="str">
        <f t="shared" si="7"/>
        <v>04 2 00 00000</v>
      </c>
      <c r="L147" s="265" t="str">
        <f>VLOOKUP(O147,'цср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M147" s="5"/>
      <c r="O147" s="42" t="s">
        <v>399</v>
      </c>
      <c r="P147" s="7" t="b">
        <f>K147=O147</f>
        <v>1</v>
      </c>
      <c r="Q147" s="7" t="b">
        <f t="shared" si="11"/>
        <v>1</v>
      </c>
    </row>
    <row r="148" spans="1:17" s="32" customFormat="1" ht="56.25">
      <c r="A148" s="209"/>
      <c r="B148" s="209"/>
      <c r="C148" s="210"/>
      <c r="D148" s="211"/>
      <c r="E148" s="212"/>
      <c r="F148" s="172" t="s">
        <v>53</v>
      </c>
      <c r="G148" s="172" t="s">
        <v>94</v>
      </c>
      <c r="H148" s="172" t="s">
        <v>7</v>
      </c>
      <c r="I148" s="172" t="s">
        <v>13</v>
      </c>
      <c r="J148" s="213" t="str">
        <f>VLOOKUP(K148,'цср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K148" s="5" t="str">
        <f t="shared" si="7"/>
        <v>04 2 01 00000</v>
      </c>
      <c r="L148" s="265" t="str">
        <f>VLOOKUP(O148,'цср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M148" s="5"/>
      <c r="O148" s="22" t="s">
        <v>400</v>
      </c>
      <c r="P148" s="7" t="b">
        <f>K148=O148</f>
        <v>1</v>
      </c>
      <c r="Q148" s="7" t="b">
        <f t="shared" si="11"/>
        <v>1</v>
      </c>
    </row>
    <row r="149" spans="1:17" s="43" customFormat="1" ht="122.25" customHeight="1">
      <c r="A149" s="84" t="s">
        <v>53</v>
      </c>
      <c r="B149" s="84" t="s">
        <v>94</v>
      </c>
      <c r="C149" s="84" t="s">
        <v>401</v>
      </c>
      <c r="D149" s="84" t="s">
        <v>402</v>
      </c>
      <c r="E149" s="89" t="s">
        <v>403</v>
      </c>
      <c r="F149" s="28" t="s">
        <v>53</v>
      </c>
      <c r="G149" s="28" t="s">
        <v>94</v>
      </c>
      <c r="H149" s="28" t="s">
        <v>7</v>
      </c>
      <c r="I149" s="28" t="s">
        <v>22</v>
      </c>
      <c r="J149" s="29" t="str">
        <f>VLOOKUP(K149,'цср уточн 2016'!$A$1:$B$549,2,0)</f>
        <v>Расходы на обеспечение деятельности (оказание услуг) муниципальных учреждений</v>
      </c>
      <c r="K149" s="5" t="str">
        <f t="shared" si="7"/>
        <v>04 2 01 11010</v>
      </c>
      <c r="L149" s="265" t="str">
        <f>VLOOKUP(O149,'цср уточн 2016'!$A$1:$B$549,2,0)</f>
        <v>Расходы на обеспечение деятельности (оказание услуг) муниципальных учреждений</v>
      </c>
      <c r="M149" s="5"/>
      <c r="N149" s="32"/>
      <c r="O149" s="22" t="s">
        <v>404</v>
      </c>
      <c r="P149" s="7" t="b">
        <f t="shared" ref="P149:P212" si="12">K149=O149</f>
        <v>1</v>
      </c>
      <c r="Q149" s="7" t="b">
        <f t="shared" si="11"/>
        <v>1</v>
      </c>
    </row>
    <row r="150" spans="1:17" s="32" customFormat="1" ht="87.75" customHeight="1">
      <c r="A150" s="90"/>
      <c r="B150" s="90"/>
      <c r="C150" s="90"/>
      <c r="D150" s="90"/>
      <c r="E150" s="90"/>
      <c r="F150" s="28" t="s">
        <v>53</v>
      </c>
      <c r="G150" s="28" t="s">
        <v>94</v>
      </c>
      <c r="H150" s="28" t="s">
        <v>7</v>
      </c>
      <c r="I150" s="28" t="s">
        <v>1566</v>
      </c>
      <c r="J150" s="29" t="str">
        <f>VLOOKUP(K150,'цср уточн 2016'!$A$1:$B$549,2,0)</f>
        <v>Проведение отдельных мероприятий в области транспорта</v>
      </c>
      <c r="K150" s="5" t="str">
        <f t="shared" si="7"/>
        <v>04 2 01 21170</v>
      </c>
      <c r="L150" s="265" t="str">
        <f>VLOOKUP(O150,'цср уточн 2016'!$A$1:$B$549,2,0)</f>
        <v>Проведение отдельных мероприятий в области транспорта</v>
      </c>
      <c r="M150" s="5"/>
      <c r="N150" s="43"/>
      <c r="O150" s="22" t="s">
        <v>1318</v>
      </c>
      <c r="P150" s="7" t="b">
        <f t="shared" si="12"/>
        <v>1</v>
      </c>
      <c r="Q150" s="7" t="b">
        <f t="shared" si="11"/>
        <v>1</v>
      </c>
    </row>
    <row r="151" spans="1:17" s="32" customFormat="1" ht="54.75" customHeight="1">
      <c r="A151" s="84" t="s">
        <v>53</v>
      </c>
      <c r="B151" s="84" t="s">
        <v>94</v>
      </c>
      <c r="C151" s="84" t="s">
        <v>405</v>
      </c>
      <c r="D151" s="84" t="s">
        <v>406</v>
      </c>
      <c r="E151" s="89" t="s">
        <v>407</v>
      </c>
      <c r="F151" s="28" t="s">
        <v>53</v>
      </c>
      <c r="G151" s="28" t="s">
        <v>94</v>
      </c>
      <c r="H151" s="28" t="s">
        <v>7</v>
      </c>
      <c r="I151" s="28" t="s">
        <v>408</v>
      </c>
      <c r="J151" s="29" t="str">
        <f>VLOOKUP(K151,'цср уточн 2016'!$A$1:$B$549,2,0)</f>
        <v>Расходы на проведение  отдельных мероприятий по электрическому транспорту</v>
      </c>
      <c r="K151" s="5" t="str">
        <f t="shared" si="7"/>
        <v>04 2 01 60020</v>
      </c>
      <c r="L151" s="265" t="str">
        <f>VLOOKUP(O151,'цср уточн 2016'!$A$1:$B$549,2,0)</f>
        <v>Расходы на проведение  отдельных мероприятий по электрическому транспорту</v>
      </c>
      <c r="M151" s="5"/>
      <c r="N151" s="43"/>
      <c r="O151" s="22" t="s">
        <v>409</v>
      </c>
      <c r="P151" s="7" t="b">
        <f t="shared" si="12"/>
        <v>1</v>
      </c>
      <c r="Q151" s="7" t="b">
        <f t="shared" si="11"/>
        <v>1</v>
      </c>
    </row>
    <row r="152" spans="1:17" s="32" customFormat="1" ht="56.25">
      <c r="A152" s="209"/>
      <c r="B152" s="209"/>
      <c r="C152" s="210"/>
      <c r="D152" s="211"/>
      <c r="E152" s="212"/>
      <c r="F152" s="172" t="s">
        <v>53</v>
      </c>
      <c r="G152" s="172" t="s">
        <v>94</v>
      </c>
      <c r="H152" s="172" t="s">
        <v>37</v>
      </c>
      <c r="I152" s="172" t="s">
        <v>13</v>
      </c>
      <c r="J152" s="213" t="str">
        <f>VLOOKUP(K152,'цср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K152" s="5" t="str">
        <f t="shared" si="7"/>
        <v>04 2 02 00000</v>
      </c>
      <c r="L152" s="265" t="str">
        <f>VLOOKUP(O152,'цср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M152" s="5"/>
      <c r="N152" s="43"/>
      <c r="O152" s="22" t="s">
        <v>410</v>
      </c>
      <c r="P152" s="7" t="b">
        <f t="shared" si="12"/>
        <v>1</v>
      </c>
      <c r="Q152" s="7" t="b">
        <f t="shared" si="11"/>
        <v>1</v>
      </c>
    </row>
    <row r="153" spans="1:17" s="32" customFormat="1" ht="37.5">
      <c r="A153" s="84" t="s">
        <v>53</v>
      </c>
      <c r="B153" s="84" t="s">
        <v>94</v>
      </c>
      <c r="C153" s="84" t="s">
        <v>411</v>
      </c>
      <c r="D153" s="84" t="s">
        <v>412</v>
      </c>
      <c r="E153" s="89" t="s">
        <v>413</v>
      </c>
      <c r="F153" s="30" t="s">
        <v>53</v>
      </c>
      <c r="G153" s="30" t="s">
        <v>94</v>
      </c>
      <c r="H153" s="30" t="s">
        <v>37</v>
      </c>
      <c r="I153" s="30" t="s">
        <v>414</v>
      </c>
      <c r="J153" s="29" t="str">
        <f>VLOOKUP(K153,'цср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K153" s="5" t="str">
        <f t="shared" si="7"/>
        <v>04 2 02 20130</v>
      </c>
      <c r="L153" s="265" t="str">
        <f>VLOOKUP(O153,'цср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M153" s="5"/>
      <c r="N153" s="43"/>
      <c r="O153" s="22" t="s">
        <v>415</v>
      </c>
      <c r="P153" s="7" t="b">
        <f t="shared" si="12"/>
        <v>1</v>
      </c>
      <c r="Q153" s="7" t="b">
        <f t="shared" si="11"/>
        <v>1</v>
      </c>
    </row>
    <row r="154" spans="1:17" s="32" customFormat="1" ht="75">
      <c r="A154" s="84" t="s">
        <v>53</v>
      </c>
      <c r="B154" s="84" t="s">
        <v>94</v>
      </c>
      <c r="C154" s="84" t="s">
        <v>416</v>
      </c>
      <c r="D154" s="84" t="s">
        <v>417</v>
      </c>
      <c r="E154" s="89" t="s">
        <v>418</v>
      </c>
      <c r="F154" s="30" t="s">
        <v>53</v>
      </c>
      <c r="G154" s="30" t="s">
        <v>94</v>
      </c>
      <c r="H154" s="30" t="s">
        <v>37</v>
      </c>
      <c r="I154" s="30" t="s">
        <v>419</v>
      </c>
      <c r="J154" s="29" t="str">
        <f>VLOOKUP(K154,'цср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K154" s="5" t="str">
        <f t="shared" si="7"/>
        <v>04 2 02 20810</v>
      </c>
      <c r="L154" s="265" t="str">
        <f>VLOOKUP(O154,'цср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M154" s="5"/>
      <c r="N154" s="43"/>
      <c r="O154" s="22" t="s">
        <v>420</v>
      </c>
      <c r="P154" s="7" t="b">
        <f t="shared" si="12"/>
        <v>1</v>
      </c>
      <c r="Q154" s="7" t="b">
        <f t="shared" si="11"/>
        <v>1</v>
      </c>
    </row>
    <row r="155" spans="1:17" s="32" customFormat="1" ht="37.5">
      <c r="A155" s="84" t="s">
        <v>53</v>
      </c>
      <c r="B155" s="84" t="s">
        <v>94</v>
      </c>
      <c r="C155" s="84" t="s">
        <v>421</v>
      </c>
      <c r="D155" s="84" t="s">
        <v>422</v>
      </c>
      <c r="E155" s="89" t="s">
        <v>423</v>
      </c>
      <c r="F155" s="30" t="s">
        <v>53</v>
      </c>
      <c r="G155" s="30" t="s">
        <v>94</v>
      </c>
      <c r="H155" s="30" t="s">
        <v>37</v>
      </c>
      <c r="I155" s="30" t="s">
        <v>424</v>
      </c>
      <c r="J155" s="29" t="str">
        <f>VLOOKUP(K155,'цср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K155" s="5" t="str">
        <f t="shared" si="7"/>
        <v>04 2 02 20820</v>
      </c>
      <c r="L155" s="265" t="str">
        <f>VLOOKUP(O155,'цср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M155" s="5"/>
      <c r="N155" s="43"/>
      <c r="O155" s="22" t="s">
        <v>425</v>
      </c>
      <c r="P155" s="7" t="b">
        <f t="shared" si="12"/>
        <v>1</v>
      </c>
      <c r="Q155" s="7" t="b">
        <f t="shared" si="11"/>
        <v>1</v>
      </c>
    </row>
    <row r="156" spans="1:17" s="32" customFormat="1">
      <c r="A156" s="84" t="s">
        <v>53</v>
      </c>
      <c r="B156" s="84" t="s">
        <v>94</v>
      </c>
      <c r="C156" s="84" t="s">
        <v>426</v>
      </c>
      <c r="D156" s="84" t="s">
        <v>427</v>
      </c>
      <c r="E156" s="89" t="s">
        <v>428</v>
      </c>
      <c r="F156" s="30" t="s">
        <v>53</v>
      </c>
      <c r="G156" s="30" t="s">
        <v>94</v>
      </c>
      <c r="H156" s="30" t="s">
        <v>37</v>
      </c>
      <c r="I156" s="30" t="s">
        <v>429</v>
      </c>
      <c r="J156" s="29" t="str">
        <f>VLOOKUP(K156,'цср уточн 2016'!$A$1:$B$549,2,0)</f>
        <v>Расходы на прочие мероприятия  в области дорожного хозяйства</v>
      </c>
      <c r="K156" s="5" t="str">
        <f t="shared" si="7"/>
        <v>04 2 02 20830</v>
      </c>
      <c r="L156" s="265" t="str">
        <f>VLOOKUP(O156,'цср уточн 2016'!$A$1:$B$549,2,0)</f>
        <v>Расходы на прочие мероприятия  в области дорожного хозяйства</v>
      </c>
      <c r="M156" s="5"/>
      <c r="N156" s="43"/>
      <c r="O156" s="22" t="s">
        <v>430</v>
      </c>
      <c r="P156" s="7" t="b">
        <f t="shared" si="12"/>
        <v>1</v>
      </c>
      <c r="Q156" s="7" t="b">
        <f t="shared" si="11"/>
        <v>1</v>
      </c>
    </row>
    <row r="157" spans="1:17" s="32" customFormat="1" ht="37.5">
      <c r="A157" s="84" t="s">
        <v>53</v>
      </c>
      <c r="B157" s="84" t="s">
        <v>94</v>
      </c>
      <c r="C157" s="84" t="s">
        <v>431</v>
      </c>
      <c r="D157" s="84" t="s">
        <v>432</v>
      </c>
      <c r="E157" s="91" t="s">
        <v>433</v>
      </c>
      <c r="F157" s="30" t="s">
        <v>53</v>
      </c>
      <c r="G157" s="30" t="s">
        <v>94</v>
      </c>
      <c r="H157" s="30" t="s">
        <v>37</v>
      </c>
      <c r="I157" s="30" t="s">
        <v>434</v>
      </c>
      <c r="J157" s="29" t="str">
        <f>VLOOKUP(K157,'цср уточн 2016'!$A$1:$B$549,2,0)</f>
        <v>Расходы на приобретение техники для уборки дорог и тротуаров (на условиях финансовой аренды (лизинга)</v>
      </c>
      <c r="K157" s="5" t="str">
        <f t="shared" ref="K157:K192" si="13">CONCATENATE(F157," ",G157," ",H157," ",I157)</f>
        <v>04 2 02 21010</v>
      </c>
      <c r="L157" s="265" t="str">
        <f>VLOOKUP(O157,'цср уточн 2016'!$A$1:$B$549,2,0)</f>
        <v>Расходы на приобретение техники для уборки дорог и тротуаров (на условиях финансовой аренды (лизинга)</v>
      </c>
      <c r="M157" s="5"/>
      <c r="N157" s="43"/>
      <c r="O157" s="22" t="s">
        <v>435</v>
      </c>
      <c r="P157" s="7" t="b">
        <f t="shared" si="12"/>
        <v>1</v>
      </c>
      <c r="Q157" s="7" t="b">
        <f t="shared" si="11"/>
        <v>1</v>
      </c>
    </row>
    <row r="158" spans="1:17" s="32" customFormat="1" ht="75">
      <c r="A158" s="84"/>
      <c r="B158" s="84"/>
      <c r="C158" s="84"/>
      <c r="D158" s="84"/>
      <c r="E158" s="89"/>
      <c r="F158" s="30" t="s">
        <v>53</v>
      </c>
      <c r="G158" s="30" t="s">
        <v>94</v>
      </c>
      <c r="H158" s="30" t="s">
        <v>37</v>
      </c>
      <c r="I158" s="30" t="s">
        <v>1567</v>
      </c>
      <c r="J158" s="29" t="str">
        <f>VLOOKUP(K158,'цср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K158" s="5" t="str">
        <f t="shared" si="13"/>
        <v>04 2 02 21030</v>
      </c>
      <c r="L158" s="265" t="str">
        <f>VLOOKUP(O158,'цср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M158" s="5"/>
      <c r="N158" s="43"/>
      <c r="O158" s="22" t="s">
        <v>1324</v>
      </c>
      <c r="P158" s="7" t="b">
        <f t="shared" si="12"/>
        <v>1</v>
      </c>
      <c r="Q158" s="7" t="b">
        <f t="shared" si="11"/>
        <v>1</v>
      </c>
    </row>
    <row r="159" spans="1:17" s="32" customFormat="1" ht="75">
      <c r="A159" s="84" t="s">
        <v>53</v>
      </c>
      <c r="B159" s="84" t="s">
        <v>94</v>
      </c>
      <c r="C159" s="84" t="s">
        <v>436</v>
      </c>
      <c r="D159" s="84" t="s">
        <v>437</v>
      </c>
      <c r="E159" s="91" t="s">
        <v>438</v>
      </c>
      <c r="F159" s="30" t="s">
        <v>53</v>
      </c>
      <c r="G159" s="30" t="s">
        <v>94</v>
      </c>
      <c r="H159" s="30" t="s">
        <v>37</v>
      </c>
      <c r="I159" s="30" t="s">
        <v>439</v>
      </c>
      <c r="J159" s="29" t="str">
        <f>VLOOKUP(K159,'цср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K159" s="5" t="str">
        <f t="shared" si="13"/>
        <v>04 2 02 60090</v>
      </c>
      <c r="L159" s="265" t="str">
        <f>VLOOKUP(O159,'цср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M159" s="5"/>
      <c r="N159" s="43"/>
      <c r="O159" s="22" t="s">
        <v>440</v>
      </c>
      <c r="P159" s="7" t="b">
        <f t="shared" si="12"/>
        <v>1</v>
      </c>
      <c r="Q159" s="7" t="b">
        <f t="shared" si="11"/>
        <v>1</v>
      </c>
    </row>
    <row r="160" spans="1:17" s="32" customFormat="1" ht="37.5">
      <c r="A160" s="84"/>
      <c r="B160" s="84"/>
      <c r="C160" s="84"/>
      <c r="D160" s="84"/>
      <c r="E160" s="91"/>
      <c r="F160" s="30" t="s">
        <v>53</v>
      </c>
      <c r="G160" s="30" t="s">
        <v>94</v>
      </c>
      <c r="H160" s="30" t="s">
        <v>37</v>
      </c>
      <c r="I160" s="30" t="s">
        <v>1568</v>
      </c>
      <c r="J160" s="29" t="str">
        <f>VLOOKUP(K160,'цср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K160" s="5" t="str">
        <f t="shared" si="13"/>
        <v>04 2 02 76460</v>
      </c>
      <c r="L160" s="265" t="str">
        <f>VLOOKUP(O160,'цср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M160" s="5"/>
      <c r="O160" s="22" t="s">
        <v>1327</v>
      </c>
      <c r="P160" s="7" t="b">
        <f t="shared" si="12"/>
        <v>1</v>
      </c>
      <c r="Q160" s="7" t="b">
        <f t="shared" si="11"/>
        <v>1</v>
      </c>
    </row>
    <row r="161" spans="1:17" s="32" customFormat="1" ht="56.25">
      <c r="A161" s="84"/>
      <c r="B161" s="84"/>
      <c r="C161" s="84"/>
      <c r="D161" s="84"/>
      <c r="E161" s="91"/>
      <c r="F161" s="30" t="s">
        <v>53</v>
      </c>
      <c r="G161" s="30" t="s">
        <v>94</v>
      </c>
      <c r="H161" s="30" t="s">
        <v>37</v>
      </c>
      <c r="I161" s="30" t="s">
        <v>1569</v>
      </c>
      <c r="J161" s="29" t="str">
        <f>VLOOKUP(K161,'цср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K161" s="5" t="str">
        <f t="shared" si="13"/>
        <v>04 2 02 76470</v>
      </c>
      <c r="L161" s="265" t="str">
        <f>VLOOKUP(O161,'цср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M161" s="5"/>
      <c r="O161" s="22" t="s">
        <v>1329</v>
      </c>
      <c r="P161" s="7" t="b">
        <f t="shared" si="12"/>
        <v>1</v>
      </c>
      <c r="Q161" s="7" t="b">
        <f t="shared" si="11"/>
        <v>1</v>
      </c>
    </row>
    <row r="162" spans="1:17" s="32" customFormat="1" ht="37.5">
      <c r="A162" s="84"/>
      <c r="B162" s="84"/>
      <c r="C162" s="84"/>
      <c r="D162" s="84"/>
      <c r="E162" s="91"/>
      <c r="F162" s="30" t="s">
        <v>53</v>
      </c>
      <c r="G162" s="30" t="s">
        <v>94</v>
      </c>
      <c r="H162" s="30" t="s">
        <v>37</v>
      </c>
      <c r="I162" s="30" t="s">
        <v>1570</v>
      </c>
      <c r="J162" s="29" t="str">
        <f>VLOOKUP(K162,'цср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K162" s="5" t="str">
        <f t="shared" si="13"/>
        <v>04 2 02 S6460</v>
      </c>
      <c r="L162" s="265" t="str">
        <f>VLOOKUP(O162,'цср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M162" s="5"/>
      <c r="O162" s="22" t="s">
        <v>1331</v>
      </c>
      <c r="P162" s="7" t="b">
        <f t="shared" si="12"/>
        <v>1</v>
      </c>
      <c r="Q162" s="7" t="b">
        <f t="shared" si="11"/>
        <v>1</v>
      </c>
    </row>
    <row r="163" spans="1:17" s="32" customFormat="1" ht="56.25">
      <c r="A163" s="84"/>
      <c r="B163" s="84"/>
      <c r="C163" s="84"/>
      <c r="D163" s="84"/>
      <c r="E163" s="91"/>
      <c r="F163" s="30" t="s">
        <v>53</v>
      </c>
      <c r="G163" s="30" t="s">
        <v>94</v>
      </c>
      <c r="H163" s="30" t="s">
        <v>37</v>
      </c>
      <c r="I163" s="30" t="s">
        <v>1571</v>
      </c>
      <c r="J163" s="29" t="str">
        <f>VLOOKUP(K163,'цср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K163" s="5" t="str">
        <f t="shared" si="13"/>
        <v>04 2 02 S6470</v>
      </c>
      <c r="L163" s="265" t="str">
        <f>VLOOKUP(O163,'цср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M163" s="5"/>
      <c r="O163" s="22" t="s">
        <v>1333</v>
      </c>
      <c r="P163" s="7" t="b">
        <f t="shared" si="12"/>
        <v>1</v>
      </c>
      <c r="Q163" s="7" t="b">
        <f t="shared" si="11"/>
        <v>1</v>
      </c>
    </row>
    <row r="164" spans="1:17" s="32" customFormat="1" ht="37.5">
      <c r="A164" s="209"/>
      <c r="B164" s="209"/>
      <c r="C164" s="210"/>
      <c r="D164" s="211"/>
      <c r="E164" s="212"/>
      <c r="F164" s="172" t="s">
        <v>53</v>
      </c>
      <c r="G164" s="172" t="s">
        <v>94</v>
      </c>
      <c r="H164" s="172" t="s">
        <v>48</v>
      </c>
      <c r="I164" s="172" t="s">
        <v>13</v>
      </c>
      <c r="J164" s="213" t="str">
        <f>VLOOKUP(K164,'цср уточн 2016'!$A$1:$B$549,2,0)</f>
        <v>Основное мероприятие «Повышение безопасности дорожного движения на территории города Ставрополя»</v>
      </c>
      <c r="K164" s="5" t="str">
        <f t="shared" si="13"/>
        <v>04 2 03 00000</v>
      </c>
      <c r="L164" s="265" t="str">
        <f>VLOOKUP(O164,'цср уточн 2016'!$A$1:$B$549,2,0)</f>
        <v>Основное мероприятие «Повышение безопасности дорожного движения на территории города Ставрополя»</v>
      </c>
      <c r="M164" s="5"/>
      <c r="O164" s="22" t="s">
        <v>441</v>
      </c>
      <c r="P164" s="7" t="b">
        <f t="shared" si="12"/>
        <v>1</v>
      </c>
      <c r="Q164" s="7" t="b">
        <f t="shared" si="11"/>
        <v>1</v>
      </c>
    </row>
    <row r="165" spans="1:17" s="32" customFormat="1" ht="80.25" customHeight="1">
      <c r="A165" s="84" t="s">
        <v>53</v>
      </c>
      <c r="B165" s="84" t="s">
        <v>94</v>
      </c>
      <c r="C165" s="84" t="s">
        <v>442</v>
      </c>
      <c r="D165" s="84" t="s">
        <v>443</v>
      </c>
      <c r="E165" s="89" t="s">
        <v>444</v>
      </c>
      <c r="F165" s="30" t="s">
        <v>53</v>
      </c>
      <c r="G165" s="30" t="s">
        <v>94</v>
      </c>
      <c r="H165" s="30" t="s">
        <v>48</v>
      </c>
      <c r="I165" s="30" t="s">
        <v>445</v>
      </c>
      <c r="J165" s="29" t="str">
        <f>VLOOKUP(K165,'цср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K165" s="5" t="str">
        <f t="shared" si="13"/>
        <v>04 2 03 20570</v>
      </c>
      <c r="L165" s="265" t="str">
        <f>VLOOKUP(O165,'цср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65" s="5"/>
      <c r="O165" s="22" t="s">
        <v>446</v>
      </c>
      <c r="P165" s="7" t="b">
        <f t="shared" si="12"/>
        <v>1</v>
      </c>
      <c r="Q165" s="7" t="b">
        <f t="shared" si="11"/>
        <v>1</v>
      </c>
    </row>
    <row r="166" spans="1:17" s="32" customFormat="1" ht="93" customHeight="1">
      <c r="A166" s="84" t="s">
        <v>53</v>
      </c>
      <c r="B166" s="84" t="s">
        <v>94</v>
      </c>
      <c r="C166" s="84" t="s">
        <v>447</v>
      </c>
      <c r="D166" s="84" t="s">
        <v>448</v>
      </c>
      <c r="E166" s="89" t="s">
        <v>449</v>
      </c>
      <c r="F166" s="30" t="s">
        <v>53</v>
      </c>
      <c r="G166" s="30" t="s">
        <v>94</v>
      </c>
      <c r="H166" s="30" t="s">
        <v>48</v>
      </c>
      <c r="I166" s="30" t="s">
        <v>450</v>
      </c>
      <c r="J166" s="29" t="str">
        <f>VLOOKUP(K166,'цср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K166" s="5" t="str">
        <f t="shared" si="13"/>
        <v>04 2 03 20920</v>
      </c>
      <c r="L166" s="265" t="str">
        <f>VLOOKUP(O166,'цср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66" s="5"/>
      <c r="O166" s="22" t="s">
        <v>451</v>
      </c>
      <c r="P166" s="7" t="b">
        <f t="shared" si="12"/>
        <v>1</v>
      </c>
      <c r="Q166" s="7" t="b">
        <f t="shared" si="11"/>
        <v>1</v>
      </c>
    </row>
    <row r="167" spans="1:17" s="32" customFormat="1" ht="111.75" customHeight="1">
      <c r="A167" s="81" t="s">
        <v>53</v>
      </c>
      <c r="B167" s="81" t="s">
        <v>316</v>
      </c>
      <c r="C167" s="82" t="s">
        <v>9</v>
      </c>
      <c r="D167" s="83" t="s">
        <v>452</v>
      </c>
      <c r="E167" s="96" t="s">
        <v>453</v>
      </c>
      <c r="F167" s="25" t="s">
        <v>53</v>
      </c>
      <c r="G167" s="25" t="s">
        <v>316</v>
      </c>
      <c r="H167" s="25" t="s">
        <v>12</v>
      </c>
      <c r="I167" s="25" t="s">
        <v>13</v>
      </c>
      <c r="J167" s="183" t="str">
        <f>VLOOKUP(K167,'цср уточн 2016'!$A$1:$B$549,2,0)</f>
        <v>Подпрограмма «Благоустройство территории города Ставрополя»</v>
      </c>
      <c r="K167" s="5" t="str">
        <f t="shared" si="13"/>
        <v>04 3 00 00000</v>
      </c>
      <c r="L167" s="265" t="str">
        <f>VLOOKUP(O167,'цср уточн 2016'!$A$1:$B$549,2,0)</f>
        <v>Подпрограмма «Благоустройство территории города Ставрополя»</v>
      </c>
      <c r="M167" s="5"/>
      <c r="O167" s="44" t="s">
        <v>454</v>
      </c>
      <c r="P167" s="7" t="b">
        <f t="shared" si="12"/>
        <v>1</v>
      </c>
      <c r="Q167" s="7" t="b">
        <f t="shared" si="11"/>
        <v>1</v>
      </c>
    </row>
    <row r="168" spans="1:17" s="43" customFormat="1" ht="37.5">
      <c r="A168" s="209"/>
      <c r="B168" s="209"/>
      <c r="C168" s="210"/>
      <c r="D168" s="211"/>
      <c r="E168" s="212"/>
      <c r="F168" s="172" t="s">
        <v>53</v>
      </c>
      <c r="G168" s="172" t="s">
        <v>316</v>
      </c>
      <c r="H168" s="172" t="s">
        <v>7</v>
      </c>
      <c r="I168" s="172" t="s">
        <v>13</v>
      </c>
      <c r="J168" s="213" t="str">
        <f>VLOOKUP(K168,'цср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K168" s="5" t="str">
        <f t="shared" si="13"/>
        <v>04 3 01 00000</v>
      </c>
      <c r="L168" s="265" t="str">
        <f>VLOOKUP(O168,'цср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M168" s="5"/>
      <c r="N168" s="32"/>
      <c r="O168" s="22" t="s">
        <v>455</v>
      </c>
      <c r="P168" s="7" t="b">
        <f t="shared" si="12"/>
        <v>1</v>
      </c>
      <c r="Q168" s="7" t="b">
        <f t="shared" si="11"/>
        <v>1</v>
      </c>
    </row>
    <row r="169" spans="1:17" s="32" customFormat="1" ht="56.25">
      <c r="A169" s="84" t="s">
        <v>53</v>
      </c>
      <c r="B169" s="84">
        <v>3</v>
      </c>
      <c r="C169" s="84">
        <v>1107</v>
      </c>
      <c r="D169" s="84" t="s">
        <v>456</v>
      </c>
      <c r="E169" s="92" t="s">
        <v>457</v>
      </c>
      <c r="F169" s="30" t="s">
        <v>53</v>
      </c>
      <c r="G169" s="30" t="s">
        <v>316</v>
      </c>
      <c r="H169" s="30" t="s">
        <v>7</v>
      </c>
      <c r="I169" s="30" t="s">
        <v>22</v>
      </c>
      <c r="J169" s="153" t="str">
        <f>VLOOKUP(K169,'цср уточн 2016'!$A$1:$B$549,2,0)</f>
        <v>Расходы на обеспечение деятельности (оказание услуг) муниципальных учреждений</v>
      </c>
      <c r="K169" s="5" t="str">
        <f t="shared" si="13"/>
        <v>04 3 01 11010</v>
      </c>
      <c r="L169" s="265" t="str">
        <f>VLOOKUP(O169,'цср уточн 2016'!$A$1:$B$549,2,0)</f>
        <v>Расходы на обеспечение деятельности (оказание услуг) муниципальных учреждений</v>
      </c>
      <c r="M169" s="5"/>
      <c r="N169" s="43"/>
      <c r="O169" s="22" t="s">
        <v>458</v>
      </c>
      <c r="P169" s="7" t="b">
        <f t="shared" si="12"/>
        <v>1</v>
      </c>
      <c r="Q169" s="7" t="b">
        <f t="shared" si="11"/>
        <v>1</v>
      </c>
    </row>
    <row r="170" spans="1:17" s="32" customFormat="1" ht="37.5">
      <c r="A170" s="84"/>
      <c r="B170" s="84"/>
      <c r="C170" s="84"/>
      <c r="D170" s="84"/>
      <c r="E170" s="92"/>
      <c r="F170" s="30" t="s">
        <v>53</v>
      </c>
      <c r="G170" s="30" t="s">
        <v>316</v>
      </c>
      <c r="H170" s="30" t="s">
        <v>7</v>
      </c>
      <c r="I170" s="30" t="s">
        <v>1544</v>
      </c>
      <c r="J170" s="153" t="str">
        <f>VLOOKUP(K170,'цср уточн 2016'!$A$1:$B$549,2,0)</f>
        <v>Расходы на обеспечение выплаты работникам организаций минимального размера оплаты труда</v>
      </c>
      <c r="K170" s="5" t="str">
        <f t="shared" si="13"/>
        <v>04 3 01 77250</v>
      </c>
      <c r="L170" s="265" t="str">
        <f>VLOOKUP(O170,'цср уточн 2016'!$A$1:$B$549,2,0)</f>
        <v>Расходы на обеспечение выплаты работникам организаций минимального размера оплаты труда</v>
      </c>
      <c r="M170" s="5"/>
      <c r="O170" s="22" t="s">
        <v>1338</v>
      </c>
      <c r="P170" s="7" t="b">
        <f t="shared" si="12"/>
        <v>1</v>
      </c>
      <c r="Q170" s="7" t="b">
        <f t="shared" si="11"/>
        <v>1</v>
      </c>
    </row>
    <row r="171" spans="1:17" s="32" customFormat="1" ht="37.5">
      <c r="A171" s="209"/>
      <c r="B171" s="209"/>
      <c r="C171" s="210"/>
      <c r="D171" s="211"/>
      <c r="E171" s="212"/>
      <c r="F171" s="172" t="s">
        <v>53</v>
      </c>
      <c r="G171" s="172" t="s">
        <v>316</v>
      </c>
      <c r="H171" s="172" t="s">
        <v>37</v>
      </c>
      <c r="I171" s="172" t="s">
        <v>13</v>
      </c>
      <c r="J171" s="213" t="str">
        <f>VLOOKUP(K171,'цср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K171" s="5" t="str">
        <f t="shared" si="13"/>
        <v>04 3 02 00000</v>
      </c>
      <c r="L171" s="265" t="str">
        <f>VLOOKUP(O171,'цср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M171" s="5"/>
      <c r="O171" s="22" t="s">
        <v>459</v>
      </c>
      <c r="P171" s="7" t="b">
        <f t="shared" si="12"/>
        <v>1</v>
      </c>
      <c r="Q171" s="7" t="b">
        <f t="shared" si="11"/>
        <v>1</v>
      </c>
    </row>
    <row r="172" spans="1:17" s="32" customFormat="1" ht="37.5">
      <c r="A172" s="84" t="s">
        <v>53</v>
      </c>
      <c r="B172" s="84" t="s">
        <v>316</v>
      </c>
      <c r="C172" s="84" t="s">
        <v>460</v>
      </c>
      <c r="D172" s="84" t="s">
        <v>461</v>
      </c>
      <c r="E172" s="91" t="s">
        <v>462</v>
      </c>
      <c r="F172" s="30" t="s">
        <v>53</v>
      </c>
      <c r="G172" s="30" t="s">
        <v>316</v>
      </c>
      <c r="H172" s="30" t="s">
        <v>37</v>
      </c>
      <c r="I172" s="30" t="s">
        <v>463</v>
      </c>
      <c r="J172" s="154" t="str">
        <f>VLOOKUP(K172,'цср уточн 2016'!$A$1:$B$549,2,0)</f>
        <v>Расходы на проектирование, строительство и содержание мест захоронения на территории города Ставрополя</v>
      </c>
      <c r="K172" s="5" t="str">
        <f t="shared" si="13"/>
        <v>04 3 02 20290</v>
      </c>
      <c r="L172" s="265" t="str">
        <f>VLOOKUP(O172,'цср уточн 2016'!$A$1:$B$549,2,0)</f>
        <v>Расходы на проектирование, строительство и содержание мест захоронения на территории города Ставрополя</v>
      </c>
      <c r="M172" s="5"/>
      <c r="O172" s="22" t="s">
        <v>464</v>
      </c>
      <c r="P172" s="7" t="b">
        <f t="shared" si="12"/>
        <v>1</v>
      </c>
      <c r="Q172" s="7" t="b">
        <f t="shared" si="11"/>
        <v>1</v>
      </c>
    </row>
    <row r="173" spans="1:17" s="32" customFormat="1" ht="56.25">
      <c r="A173" s="84"/>
      <c r="B173" s="84"/>
      <c r="C173" s="84"/>
      <c r="D173" s="84"/>
      <c r="E173" s="91"/>
      <c r="F173" s="30" t="s">
        <v>53</v>
      </c>
      <c r="G173" s="30" t="s">
        <v>316</v>
      </c>
      <c r="H173" s="30" t="s">
        <v>37</v>
      </c>
      <c r="I173" s="30" t="s">
        <v>1572</v>
      </c>
      <c r="J173" s="154" t="str">
        <f>VLOOKUP(K173,'цср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K173" s="5" t="str">
        <f t="shared" si="13"/>
        <v>04 3 02 77260</v>
      </c>
      <c r="L173" s="265" t="str">
        <f>VLOOKUP(O173,'цср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M173" s="5"/>
      <c r="O173" s="22" t="s">
        <v>1341</v>
      </c>
      <c r="P173" s="7" t="b">
        <f t="shared" si="12"/>
        <v>1</v>
      </c>
      <c r="Q173" s="7" t="b">
        <f t="shared" si="11"/>
        <v>1</v>
      </c>
    </row>
    <row r="174" spans="1:17" s="32" customFormat="1" ht="49.5" customHeight="1">
      <c r="A174" s="84"/>
      <c r="B174" s="84"/>
      <c r="C174" s="84"/>
      <c r="D174" s="84"/>
      <c r="E174" s="91"/>
      <c r="F174" s="30" t="s">
        <v>53</v>
      </c>
      <c r="G174" s="30" t="s">
        <v>316</v>
      </c>
      <c r="H174" s="30" t="s">
        <v>37</v>
      </c>
      <c r="I174" s="30" t="s">
        <v>1573</v>
      </c>
      <c r="J174" s="154" t="str">
        <f>VLOOKUP(K174,'цср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K174" s="5" t="str">
        <f t="shared" si="13"/>
        <v>04 3 02 S7260</v>
      </c>
      <c r="L174" s="265" t="str">
        <f>VLOOKUP(O174,'цср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M174" s="5"/>
      <c r="O174" s="22" t="s">
        <v>1343</v>
      </c>
      <c r="P174" s="7" t="b">
        <f t="shared" si="12"/>
        <v>1</v>
      </c>
      <c r="Q174" s="7" t="b">
        <f t="shared" si="11"/>
        <v>1</v>
      </c>
    </row>
    <row r="175" spans="1:17" s="32" customFormat="1" ht="37.5">
      <c r="A175" s="209"/>
      <c r="B175" s="209"/>
      <c r="C175" s="210"/>
      <c r="D175" s="211"/>
      <c r="E175" s="212"/>
      <c r="F175" s="172" t="s">
        <v>53</v>
      </c>
      <c r="G175" s="172" t="s">
        <v>316</v>
      </c>
      <c r="H175" s="172" t="s">
        <v>48</v>
      </c>
      <c r="I175" s="172" t="s">
        <v>13</v>
      </c>
      <c r="J175" s="213" t="str">
        <f>VLOOKUP(K175,'цср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K175" s="5" t="str">
        <f t="shared" si="13"/>
        <v>04 3 03 00000</v>
      </c>
      <c r="L175" s="265" t="str">
        <f>VLOOKUP(O175,'цср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M175" s="5"/>
      <c r="O175" s="22" t="s">
        <v>465</v>
      </c>
      <c r="P175" s="7" t="b">
        <f t="shared" si="12"/>
        <v>1</v>
      </c>
      <c r="Q175" s="7" t="b">
        <f t="shared" si="11"/>
        <v>1</v>
      </c>
    </row>
    <row r="176" spans="1:17" s="32" customFormat="1" ht="81.75" customHeight="1">
      <c r="A176" s="69"/>
      <c r="B176" s="69"/>
      <c r="C176" s="69"/>
      <c r="D176" s="69"/>
      <c r="E176" s="76"/>
      <c r="F176" s="14" t="s">
        <v>53</v>
      </c>
      <c r="G176" s="14" t="s">
        <v>316</v>
      </c>
      <c r="H176" s="15" t="s">
        <v>48</v>
      </c>
      <c r="I176" s="15">
        <v>77150</v>
      </c>
      <c r="J176" s="155" t="str">
        <f>VLOOKUP(K176,'цср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K176" s="5" t="str">
        <f t="shared" si="13"/>
        <v>04 3 03 77150</v>
      </c>
      <c r="L176" s="265" t="str">
        <f>VLOOKUP(O176,'цср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M176" s="5"/>
      <c r="O176" s="22" t="s">
        <v>466</v>
      </c>
      <c r="P176" s="7" t="b">
        <f t="shared" si="12"/>
        <v>1</v>
      </c>
      <c r="Q176" s="7" t="b">
        <f t="shared" si="11"/>
        <v>1</v>
      </c>
    </row>
    <row r="177" spans="1:17" s="32" customFormat="1" ht="20.25" thickBot="1">
      <c r="A177" s="209"/>
      <c r="B177" s="209"/>
      <c r="C177" s="210"/>
      <c r="D177" s="211"/>
      <c r="E177" s="212"/>
      <c r="F177" s="172" t="s">
        <v>53</v>
      </c>
      <c r="G177" s="172" t="s">
        <v>316</v>
      </c>
      <c r="H177" s="172" t="s">
        <v>53</v>
      </c>
      <c r="I177" s="172" t="s">
        <v>13</v>
      </c>
      <c r="J177" s="214" t="str">
        <f>VLOOKUP(K177,'цср уточн 2016'!$A$1:$B$549,2,0)</f>
        <v>Основное мероприятие «Благоустройство территории города Ставрополя»</v>
      </c>
      <c r="K177" s="5" t="str">
        <f t="shared" si="13"/>
        <v>04 3 04 00000</v>
      </c>
      <c r="L177" s="265" t="str">
        <f>VLOOKUP(O177,'цср уточн 2016'!$A$1:$B$549,2,0)</f>
        <v>Основное мероприятие «Благоустройство территории города Ставрополя»</v>
      </c>
      <c r="M177" s="5"/>
      <c r="O177" s="22" t="s">
        <v>467</v>
      </c>
      <c r="P177" s="7" t="b">
        <f t="shared" si="12"/>
        <v>1</v>
      </c>
      <c r="Q177" s="7" t="b">
        <f t="shared" si="11"/>
        <v>1</v>
      </c>
    </row>
    <row r="178" spans="1:17" s="27" customFormat="1" ht="38.25" thickBot="1">
      <c r="A178" s="84"/>
      <c r="B178" s="84"/>
      <c r="C178" s="84"/>
      <c r="D178" s="84"/>
      <c r="E178" s="92"/>
      <c r="F178" s="30" t="s">
        <v>53</v>
      </c>
      <c r="G178" s="30" t="s">
        <v>316</v>
      </c>
      <c r="H178" s="30" t="s">
        <v>53</v>
      </c>
      <c r="I178" s="30" t="s">
        <v>22</v>
      </c>
      <c r="J178" s="147" t="str">
        <f>VLOOKUP(K178,'цср уточн 2016'!$A$1:$B$549,2,0)</f>
        <v>Расходы на обеспечение деятельности (оказание услуг) муниципальных учреждений</v>
      </c>
      <c r="K178" s="5" t="str">
        <f t="shared" si="13"/>
        <v>04 3 04 11010</v>
      </c>
      <c r="L178" s="265" t="str">
        <f>VLOOKUP(O178,'цср уточн 2016'!$A$1:$B$549,2,0)</f>
        <v>Расходы на обеспечение деятельности (оказание услуг) муниципальных учреждений</v>
      </c>
      <c r="M178" s="5"/>
      <c r="N178" s="32"/>
      <c r="O178" s="22" t="s">
        <v>468</v>
      </c>
      <c r="P178" s="7" t="b">
        <f t="shared" si="12"/>
        <v>1</v>
      </c>
      <c r="Q178" s="7" t="b">
        <f t="shared" si="11"/>
        <v>1</v>
      </c>
    </row>
    <row r="179" spans="1:17" ht="19.5" thickBot="1">
      <c r="A179" s="84" t="s">
        <v>53</v>
      </c>
      <c r="B179" s="84" t="s">
        <v>316</v>
      </c>
      <c r="C179" s="84" t="s">
        <v>469</v>
      </c>
      <c r="D179" s="84" t="s">
        <v>470</v>
      </c>
      <c r="E179" s="215" t="s">
        <v>471</v>
      </c>
      <c r="F179" s="30" t="s">
        <v>53</v>
      </c>
      <c r="G179" s="30" t="s">
        <v>316</v>
      </c>
      <c r="H179" s="30" t="s">
        <v>53</v>
      </c>
      <c r="I179" s="30" t="s">
        <v>472</v>
      </c>
      <c r="J179" s="147" t="str">
        <f>VLOOKUP(K179,'цср уточн 2016'!$A$1:$B$549,2,0)</f>
        <v>Расходы на уличное освещение города Ставрополя</v>
      </c>
      <c r="K179" s="5" t="str">
        <f t="shared" si="13"/>
        <v>04 3 04 20280</v>
      </c>
      <c r="L179" s="265" t="str">
        <f>VLOOKUP(O179,'цср уточн 2016'!$A$1:$B$549,2,0)</f>
        <v>Расходы на уличное освещение города Ставрополя</v>
      </c>
      <c r="N179" s="27"/>
      <c r="O179" s="22" t="s">
        <v>473</v>
      </c>
      <c r="P179" s="7" t="b">
        <f t="shared" si="12"/>
        <v>1</v>
      </c>
      <c r="Q179" s="7" t="b">
        <f t="shared" si="11"/>
        <v>1</v>
      </c>
    </row>
    <row r="180" spans="1:17" s="46" customFormat="1" ht="37.5">
      <c r="A180" s="84" t="s">
        <v>53</v>
      </c>
      <c r="B180" s="84" t="s">
        <v>316</v>
      </c>
      <c r="C180" s="84" t="s">
        <v>474</v>
      </c>
      <c r="D180" s="84" t="s">
        <v>475</v>
      </c>
      <c r="E180" s="91" t="s">
        <v>476</v>
      </c>
      <c r="F180" s="30" t="s">
        <v>53</v>
      </c>
      <c r="G180" s="30" t="s">
        <v>316</v>
      </c>
      <c r="H180" s="30" t="s">
        <v>53</v>
      </c>
      <c r="I180" s="30" t="s">
        <v>477</v>
      </c>
      <c r="J180" s="147" t="str">
        <f>VLOOKUP(K180,'цср уточн 2016'!$A$1:$B$549,2,0)</f>
        <v>Расходы на прочие мероприятия по благоустройству территории города Ставрополя</v>
      </c>
      <c r="K180" s="5" t="str">
        <f t="shared" si="13"/>
        <v>04 3 04 20300</v>
      </c>
      <c r="L180" s="265" t="str">
        <f>VLOOKUP(O180,'цср уточн 2016'!$A$1:$B$549,2,0)</f>
        <v>Расходы на прочие мероприятия по благоустройству территории города Ставрополя</v>
      </c>
      <c r="M180" s="5"/>
      <c r="N180" s="6"/>
      <c r="O180" s="22" t="s">
        <v>478</v>
      </c>
      <c r="P180" s="7" t="b">
        <f t="shared" si="12"/>
        <v>1</v>
      </c>
      <c r="Q180" s="7" t="b">
        <f t="shared" si="11"/>
        <v>1</v>
      </c>
    </row>
    <row r="181" spans="1:17" ht="37.5">
      <c r="A181" s="84" t="s">
        <v>53</v>
      </c>
      <c r="B181" s="84" t="s">
        <v>316</v>
      </c>
      <c r="C181" s="84" t="s">
        <v>479</v>
      </c>
      <c r="D181" s="84" t="s">
        <v>480</v>
      </c>
      <c r="E181" s="93" t="s">
        <v>481</v>
      </c>
      <c r="F181" s="30" t="s">
        <v>53</v>
      </c>
      <c r="G181" s="30" t="s">
        <v>316</v>
      </c>
      <c r="H181" s="30" t="s">
        <v>53</v>
      </c>
      <c r="I181" s="30" t="s">
        <v>482</v>
      </c>
      <c r="J181" s="147" t="str">
        <f>VLOOKUP(K181,'цср уточн 2016'!$A$1:$B$549,2,0)</f>
        <v>Расходы на проведение мероприятий по озеленению территории города Ставрополя</v>
      </c>
      <c r="K181" s="5" t="str">
        <f t="shared" si="13"/>
        <v>04 3 04 20780</v>
      </c>
      <c r="L181" s="265" t="str">
        <f>VLOOKUP(O181,'цср уточн 2016'!$A$1:$B$549,2,0)</f>
        <v>Расходы на проведение мероприятий по озеленению территории города Ставрополя</v>
      </c>
      <c r="N181" s="46"/>
      <c r="O181" s="22" t="s">
        <v>483</v>
      </c>
      <c r="P181" s="7" t="b">
        <f t="shared" si="12"/>
        <v>1</v>
      </c>
      <c r="Q181" s="7" t="b">
        <f t="shared" si="11"/>
        <v>1</v>
      </c>
    </row>
    <row r="182" spans="1:17" s="46" customFormat="1" ht="75">
      <c r="A182" s="84" t="s">
        <v>53</v>
      </c>
      <c r="B182" s="84" t="s">
        <v>316</v>
      </c>
      <c r="C182" s="84" t="s">
        <v>484</v>
      </c>
      <c r="D182" s="84" t="s">
        <v>485</v>
      </c>
      <c r="E182" s="89" t="s">
        <v>486</v>
      </c>
      <c r="F182" s="30" t="s">
        <v>53</v>
      </c>
      <c r="G182" s="30" t="s">
        <v>316</v>
      </c>
      <c r="H182" s="30" t="s">
        <v>53</v>
      </c>
      <c r="I182" s="30" t="s">
        <v>487</v>
      </c>
      <c r="J182" s="147" t="str">
        <f>VLOOKUP(K182,'цср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K182" s="5" t="str">
        <f t="shared" si="13"/>
        <v>04 3 04 20790</v>
      </c>
      <c r="L182" s="265" t="str">
        <f>VLOOKUP(O182,'цср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M182" s="5"/>
      <c r="N182" s="6"/>
      <c r="O182" s="22" t="s">
        <v>488</v>
      </c>
      <c r="P182" s="7" t="b">
        <f t="shared" si="12"/>
        <v>1</v>
      </c>
      <c r="Q182" s="7" t="b">
        <f t="shared" si="11"/>
        <v>1</v>
      </c>
    </row>
    <row r="183" spans="1:17" ht="75.75" thickBot="1">
      <c r="A183" s="84" t="s">
        <v>53</v>
      </c>
      <c r="B183" s="84" t="s">
        <v>316</v>
      </c>
      <c r="C183" s="84" t="s">
        <v>489</v>
      </c>
      <c r="D183" s="84" t="s">
        <v>490</v>
      </c>
      <c r="E183" s="89" t="s">
        <v>491</v>
      </c>
      <c r="F183" s="30" t="s">
        <v>53</v>
      </c>
      <c r="G183" s="30" t="s">
        <v>316</v>
      </c>
      <c r="H183" s="30" t="s">
        <v>53</v>
      </c>
      <c r="I183" s="30" t="s">
        <v>492</v>
      </c>
      <c r="J183" s="147" t="str">
        <f>VLOOKUP(K183,'цср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K183" s="5" t="str">
        <f t="shared" si="13"/>
        <v>04 3 04 20800</v>
      </c>
      <c r="L183" s="265" t="str">
        <f>VLOOKUP(O183,'цср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N183" s="46"/>
      <c r="O183" s="22" t="s">
        <v>493</v>
      </c>
      <c r="P183" s="7" t="b">
        <f t="shared" si="12"/>
        <v>1</v>
      </c>
      <c r="Q183" s="7" t="b">
        <f t="shared" si="11"/>
        <v>1</v>
      </c>
    </row>
    <row r="184" spans="1:17" s="27" customFormat="1" ht="75.75" thickBot="1">
      <c r="A184" s="84"/>
      <c r="B184" s="84"/>
      <c r="C184" s="84"/>
      <c r="D184" s="84"/>
      <c r="E184" s="89"/>
      <c r="F184" s="30" t="s">
        <v>53</v>
      </c>
      <c r="G184" s="30" t="s">
        <v>316</v>
      </c>
      <c r="H184" s="30" t="s">
        <v>53</v>
      </c>
      <c r="I184" s="30" t="s">
        <v>1574</v>
      </c>
      <c r="J184" s="147" t="str">
        <f>VLOOKUP(K184,'цср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K184" s="5" t="str">
        <f t="shared" si="13"/>
        <v>04 3 04 77060</v>
      </c>
      <c r="L184" s="265" t="str">
        <f>VLOOKUP(O184,'цср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M184" s="5"/>
      <c r="N184" s="6"/>
      <c r="O184" s="22" t="s">
        <v>1350</v>
      </c>
      <c r="P184" s="7" t="b">
        <f t="shared" si="12"/>
        <v>1</v>
      </c>
      <c r="Q184" s="7" t="b">
        <f t="shared" si="11"/>
        <v>1</v>
      </c>
    </row>
    <row r="185" spans="1:17" s="27" customFormat="1" ht="68.25" thickBot="1">
      <c r="A185" s="216" t="s">
        <v>62</v>
      </c>
      <c r="B185" s="216" t="s">
        <v>8</v>
      </c>
      <c r="C185" s="217" t="s">
        <v>9</v>
      </c>
      <c r="D185" s="218" t="s">
        <v>494</v>
      </c>
      <c r="E185" s="219" t="s">
        <v>495</v>
      </c>
      <c r="F185" s="220" t="s">
        <v>62</v>
      </c>
      <c r="G185" s="220" t="s">
        <v>8</v>
      </c>
      <c r="H185" s="220" t="s">
        <v>12</v>
      </c>
      <c r="I185" s="220" t="s">
        <v>13</v>
      </c>
      <c r="J185" s="221" t="str">
        <f>VLOOKUP(K185,'цср уточн 2016'!$A$1:$B$549,2,0)</f>
        <v>Муниципальная программа «Развитие градостроительства на территории города Ставрополя на 2014 - 2018 годы»</v>
      </c>
      <c r="K185" s="5" t="str">
        <f t="shared" si="13"/>
        <v>05 0 00 00000</v>
      </c>
      <c r="L185" s="265" t="str">
        <f>VLOOKUP(O185,'цср уточн 2016'!$A$1:$B$549,2,0)</f>
        <v>Муниципальная программа «Развитие градостроительства на территории города Ставрополя на 2014 - 2018 годы»</v>
      </c>
      <c r="M185" s="5"/>
      <c r="O185" s="11" t="s">
        <v>496</v>
      </c>
      <c r="P185" s="7" t="b">
        <f t="shared" si="12"/>
        <v>1</v>
      </c>
      <c r="Q185" s="7" t="b">
        <f t="shared" si="11"/>
        <v>1</v>
      </c>
    </row>
    <row r="186" spans="1:17" s="27" customFormat="1" ht="19.5" thickBot="1">
      <c r="A186" s="81" t="s">
        <v>62</v>
      </c>
      <c r="B186" s="81" t="s">
        <v>15</v>
      </c>
      <c r="C186" s="82" t="s">
        <v>9</v>
      </c>
      <c r="D186" s="83" t="s">
        <v>497</v>
      </c>
      <c r="E186" s="96" t="s">
        <v>498</v>
      </c>
      <c r="F186" s="25" t="s">
        <v>62</v>
      </c>
      <c r="G186" s="25" t="s">
        <v>15</v>
      </c>
      <c r="H186" s="25" t="s">
        <v>12</v>
      </c>
      <c r="I186" s="25" t="s">
        <v>13</v>
      </c>
      <c r="J186" s="183" t="str">
        <f>VLOOKUP(K186,'цср уточн 2016'!$A$1:$B$549,2,0)</f>
        <v xml:space="preserve">Подпрограмма «Градостроительство в городе Ставрополе» </v>
      </c>
      <c r="K186" s="5" t="str">
        <f t="shared" si="13"/>
        <v>05 1 00 00000</v>
      </c>
      <c r="L186" s="265" t="str">
        <f>VLOOKUP(O186,'цср уточн 2016'!$A$1:$B$549,2,0)</f>
        <v xml:space="preserve">Подпрограмма «Градостроительство в городе Ставрополе» </v>
      </c>
      <c r="M186" s="5"/>
      <c r="O186" s="12" t="s">
        <v>499</v>
      </c>
      <c r="P186" s="7" t="b">
        <f t="shared" si="12"/>
        <v>1</v>
      </c>
      <c r="Q186" s="7" t="b">
        <f t="shared" si="11"/>
        <v>1</v>
      </c>
    </row>
    <row r="187" spans="1:17" ht="75.75" thickBot="1">
      <c r="A187" s="209"/>
      <c r="B187" s="209"/>
      <c r="C187" s="210"/>
      <c r="D187" s="211"/>
      <c r="E187" s="212"/>
      <c r="F187" s="172" t="s">
        <v>62</v>
      </c>
      <c r="G187" s="172" t="s">
        <v>15</v>
      </c>
      <c r="H187" s="172" t="s">
        <v>7</v>
      </c>
      <c r="I187" s="172" t="s">
        <v>13</v>
      </c>
      <c r="J187" s="213" t="str">
        <f>VLOOKUP(K187,'цср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K187" s="5" t="str">
        <f t="shared" si="13"/>
        <v>05 1 01 00000</v>
      </c>
      <c r="L187" s="265" t="str">
        <f>VLOOKUP(O187,'цср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N187" s="27"/>
      <c r="O187" s="22" t="s">
        <v>500</v>
      </c>
      <c r="P187" s="7" t="b">
        <f t="shared" si="12"/>
        <v>1</v>
      </c>
      <c r="Q187" s="7" t="b">
        <f t="shared" si="11"/>
        <v>1</v>
      </c>
    </row>
    <row r="188" spans="1:17">
      <c r="A188" s="69" t="s">
        <v>62</v>
      </c>
      <c r="B188" s="69" t="s">
        <v>15</v>
      </c>
      <c r="C188" s="70">
        <v>2039</v>
      </c>
      <c r="D188" s="71" t="s">
        <v>501</v>
      </c>
      <c r="E188" s="91" t="s">
        <v>502</v>
      </c>
      <c r="F188" s="15" t="s">
        <v>62</v>
      </c>
      <c r="G188" s="15" t="s">
        <v>15</v>
      </c>
      <c r="H188" s="15" t="s">
        <v>7</v>
      </c>
      <c r="I188" s="15" t="s">
        <v>503</v>
      </c>
      <c r="J188" s="154" t="str">
        <f>VLOOKUP(K188,'цср уточн 2016'!$A$1:$B$549,2,0)</f>
        <v>Расходы на подготовку документов территориального планирования</v>
      </c>
      <c r="K188" s="5" t="str">
        <f t="shared" si="13"/>
        <v>05 1 01 20390</v>
      </c>
      <c r="L188" s="265" t="str">
        <f>VLOOKUP(O188,'цср уточн 2016'!$A$1:$B$549,2,0)</f>
        <v>Расходы на подготовку документов территориального планирования</v>
      </c>
      <c r="O188" s="22" t="s">
        <v>504</v>
      </c>
      <c r="P188" s="7" t="b">
        <f t="shared" si="12"/>
        <v>1</v>
      </c>
      <c r="Q188" s="7" t="b">
        <f t="shared" si="11"/>
        <v>1</v>
      </c>
    </row>
    <row r="189" spans="1:17" ht="75">
      <c r="A189" s="209"/>
      <c r="B189" s="209"/>
      <c r="C189" s="210"/>
      <c r="D189" s="211"/>
      <c r="E189" s="212"/>
      <c r="F189" s="172" t="s">
        <v>62</v>
      </c>
      <c r="G189" s="172" t="s">
        <v>15</v>
      </c>
      <c r="H189" s="172" t="s">
        <v>37</v>
      </c>
      <c r="I189" s="172" t="s">
        <v>13</v>
      </c>
      <c r="J189" s="213" t="str">
        <f>VLOOKUP(K189,'цср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K189" s="5" t="str">
        <f t="shared" si="13"/>
        <v>05 1 02 00000</v>
      </c>
      <c r="L189" s="265" t="str">
        <f>VLOOKUP(O189,'цср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O189" s="22" t="s">
        <v>505</v>
      </c>
      <c r="P189" s="7" t="b">
        <f t="shared" si="12"/>
        <v>1</v>
      </c>
      <c r="Q189" s="7" t="b">
        <f t="shared" si="11"/>
        <v>1</v>
      </c>
    </row>
    <row r="190" spans="1:17">
      <c r="A190" s="69" t="s">
        <v>62</v>
      </c>
      <c r="B190" s="69" t="s">
        <v>15</v>
      </c>
      <c r="C190" s="70">
        <v>2039</v>
      </c>
      <c r="D190" s="71" t="s">
        <v>501</v>
      </c>
      <c r="E190" s="91" t="s">
        <v>502</v>
      </c>
      <c r="F190" s="15" t="s">
        <v>62</v>
      </c>
      <c r="G190" s="15" t="s">
        <v>15</v>
      </c>
      <c r="H190" s="15" t="s">
        <v>37</v>
      </c>
      <c r="I190" s="15" t="s">
        <v>503</v>
      </c>
      <c r="J190" s="154" t="str">
        <f>VLOOKUP(K190,'цср уточн 2016'!$A$1:$B$549,2,0)</f>
        <v>Расходы на подготовку документов территориального планирования</v>
      </c>
      <c r="K190" s="5" t="str">
        <f t="shared" si="13"/>
        <v>05 1 02 20390</v>
      </c>
      <c r="L190" s="265" t="str">
        <f>VLOOKUP(O190,'цср уточн 2016'!$A$1:$B$549,2,0)</f>
        <v>Расходы на подготовку документов территориального планирования</v>
      </c>
      <c r="O190" s="22" t="s">
        <v>506</v>
      </c>
      <c r="P190" s="7" t="b">
        <f t="shared" si="12"/>
        <v>1</v>
      </c>
      <c r="Q190" s="7" t="b">
        <f t="shared" si="11"/>
        <v>1</v>
      </c>
    </row>
    <row r="191" spans="1:17" ht="45">
      <c r="A191" s="78" t="s">
        <v>68</v>
      </c>
      <c r="B191" s="78" t="s">
        <v>8</v>
      </c>
      <c r="C191" s="79" t="s">
        <v>9</v>
      </c>
      <c r="D191" s="80" t="s">
        <v>507</v>
      </c>
      <c r="E191" s="95" t="s">
        <v>508</v>
      </c>
      <c r="F191" s="9" t="s">
        <v>68</v>
      </c>
      <c r="G191" s="9" t="s">
        <v>8</v>
      </c>
      <c r="H191" s="9" t="s">
        <v>12</v>
      </c>
      <c r="I191" s="9" t="s">
        <v>13</v>
      </c>
      <c r="J191" s="29" t="str">
        <f>VLOOKUP(K191,'цср уточн 2016'!$A$1:$B$549,2,0)</f>
        <v xml:space="preserve">Муниципальная программа «Обеспечение жильем населения города Ставрополя на 2014 - 2018 годы» </v>
      </c>
      <c r="K191" s="5" t="str">
        <f t="shared" si="13"/>
        <v>06 0 00 00000</v>
      </c>
      <c r="L191" s="265" t="str">
        <f>VLOOKUP(O191,'цср уточн 2016'!$A$1:$B$549,2,0)</f>
        <v xml:space="preserve">Муниципальная программа «Обеспечение жильем населения города Ставрополя на 2014 - 2018 годы» </v>
      </c>
      <c r="O191" s="11" t="s">
        <v>509</v>
      </c>
      <c r="P191" s="7" t="b">
        <f t="shared" si="12"/>
        <v>1</v>
      </c>
      <c r="Q191" s="7" t="b">
        <f t="shared" si="11"/>
        <v>1</v>
      </c>
    </row>
    <row r="192" spans="1:17" s="47" customFormat="1" ht="78.75" customHeight="1">
      <c r="A192" s="81" t="s">
        <v>68</v>
      </c>
      <c r="B192" s="81" t="s">
        <v>15</v>
      </c>
      <c r="C192" s="82" t="s">
        <v>9</v>
      </c>
      <c r="D192" s="83" t="s">
        <v>510</v>
      </c>
      <c r="E192" s="96" t="s">
        <v>511</v>
      </c>
      <c r="F192" s="25" t="s">
        <v>68</v>
      </c>
      <c r="G192" s="25" t="s">
        <v>15</v>
      </c>
      <c r="H192" s="25" t="s">
        <v>12</v>
      </c>
      <c r="I192" s="25" t="s">
        <v>13</v>
      </c>
      <c r="J192" s="29" t="str">
        <f>VLOOKUP(K192,'цср уточн 2016'!$A$1:$B$549,2,0)</f>
        <v xml:space="preserve">Подпрограмма «Обеспечение жильем молодых семей в городе Ставрополе на 2014 - 2018 годы» </v>
      </c>
      <c r="K192" s="5" t="str">
        <f t="shared" si="13"/>
        <v>06 1 00 00000</v>
      </c>
      <c r="L192" s="265" t="str">
        <f>VLOOKUP(O192,'цср уточн 2016'!$A$1:$B$549,2,0)</f>
        <v xml:space="preserve">Подпрограмма «Обеспечение жильем молодых семей в городе Ставрополе на 2014 - 2018 годы» </v>
      </c>
      <c r="M192" s="5"/>
      <c r="N192" s="6"/>
      <c r="O192" s="12" t="s">
        <v>513</v>
      </c>
      <c r="P192" s="7" t="b">
        <f t="shared" si="12"/>
        <v>1</v>
      </c>
      <c r="Q192" s="7" t="b">
        <f t="shared" si="11"/>
        <v>1</v>
      </c>
    </row>
    <row r="193" spans="1:17" s="47" customFormat="1" ht="37.5">
      <c r="A193" s="209"/>
      <c r="B193" s="209"/>
      <c r="C193" s="210"/>
      <c r="D193" s="211"/>
      <c r="E193" s="212"/>
      <c r="F193" s="172" t="s">
        <v>68</v>
      </c>
      <c r="G193" s="172" t="s">
        <v>15</v>
      </c>
      <c r="H193" s="172" t="s">
        <v>7</v>
      </c>
      <c r="I193" s="172" t="s">
        <v>13</v>
      </c>
      <c r="J193" s="29" t="str">
        <f>VLOOKUP(K193,'цср уточн 2016'!$A$1:$B$549,2,0)</f>
        <v>Основное мероприятие «Предоставление молодым семьям социальных выплат»</v>
      </c>
      <c r="K193" s="5" t="str">
        <f>CONCATENATE(F193," ",G193," ",H193," ",I193)</f>
        <v>06 1 01 00000</v>
      </c>
      <c r="L193" s="265" t="str">
        <f>VLOOKUP(O193,'цср уточн 2016'!$A$1:$B$549,2,0)</f>
        <v>Основное мероприятие «Предоставление молодым семьям социальных выплат»</v>
      </c>
      <c r="M193" s="5"/>
      <c r="O193" s="22" t="s">
        <v>514</v>
      </c>
      <c r="P193" s="7" t="b">
        <f t="shared" si="12"/>
        <v>1</v>
      </c>
      <c r="Q193" s="7" t="b">
        <f t="shared" si="11"/>
        <v>1</v>
      </c>
    </row>
    <row r="194" spans="1:17" s="47" customFormat="1" ht="37.5">
      <c r="A194" s="69"/>
      <c r="B194" s="69"/>
      <c r="C194" s="70"/>
      <c r="D194" s="71"/>
      <c r="E194" s="235"/>
      <c r="F194" s="15" t="s">
        <v>68</v>
      </c>
      <c r="G194" s="15" t="s">
        <v>15</v>
      </c>
      <c r="H194" s="15" t="s">
        <v>7</v>
      </c>
      <c r="I194" s="15" t="s">
        <v>1575</v>
      </c>
      <c r="J194" s="29" t="str">
        <f>VLOOKUP(K194,'цср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K194" s="5" t="str">
        <f t="shared" ref="K194:K197" si="14">CONCATENATE(F194," ",G194," ",H194," ",I194)</f>
        <v>06 1 01 50200</v>
      </c>
      <c r="L194" s="265" t="str">
        <f>VLOOKUP(O194,'цср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M194" s="5"/>
      <c r="O194" s="22" t="s">
        <v>1355</v>
      </c>
      <c r="P194" s="7" t="b">
        <f t="shared" si="12"/>
        <v>1</v>
      </c>
      <c r="Q194" s="7" t="b">
        <f t="shared" si="11"/>
        <v>1</v>
      </c>
    </row>
    <row r="195" spans="1:17" ht="38.25" thickBot="1">
      <c r="A195" s="69"/>
      <c r="B195" s="69"/>
      <c r="C195" s="70"/>
      <c r="D195" s="71"/>
      <c r="E195" s="235"/>
      <c r="F195" s="15" t="s">
        <v>68</v>
      </c>
      <c r="G195" s="15" t="s">
        <v>15</v>
      </c>
      <c r="H195" s="15" t="s">
        <v>7</v>
      </c>
      <c r="I195" s="15" t="s">
        <v>1576</v>
      </c>
      <c r="J195" s="29" t="str">
        <f>VLOOKUP(K195,'цср уточн 2016'!$A$1:$B$549,2,0)</f>
        <v>Расходы на предоставление социальных выплат молодым семьям на приобретение (строительство) жилья</v>
      </c>
      <c r="K195" s="5" t="str">
        <f t="shared" si="14"/>
        <v>06 1 01 70200</v>
      </c>
      <c r="L195" s="265" t="str">
        <f>VLOOKUP(O195,'цср уточн 2016'!$A$1:$B$549,2,0)</f>
        <v>Расходы на предоставление социальных выплат молодым семьям на приобретение (строительство) жилья</v>
      </c>
      <c r="N195" s="47"/>
      <c r="O195" s="45" t="s">
        <v>1356</v>
      </c>
      <c r="P195" s="7" t="b">
        <f t="shared" si="12"/>
        <v>1</v>
      </c>
      <c r="Q195" s="7" t="b">
        <f t="shared" si="11"/>
        <v>1</v>
      </c>
    </row>
    <row r="196" spans="1:17" s="27" customFormat="1" ht="38.25" thickBot="1">
      <c r="A196" s="69" t="s">
        <v>68</v>
      </c>
      <c r="B196" s="69" t="s">
        <v>15</v>
      </c>
      <c r="C196" s="69" t="s">
        <v>515</v>
      </c>
      <c r="D196" s="71" t="s">
        <v>516</v>
      </c>
      <c r="E196" s="77" t="s">
        <v>517</v>
      </c>
      <c r="F196" s="15" t="s">
        <v>68</v>
      </c>
      <c r="G196" s="15" t="s">
        <v>15</v>
      </c>
      <c r="H196" s="15" t="s">
        <v>7</v>
      </c>
      <c r="I196" s="15" t="s">
        <v>518</v>
      </c>
      <c r="J196" s="29" t="str">
        <f>VLOOKUP(K196,'цср уточн 2016'!$A$1:$B$549,2,0)</f>
        <v>Расходы на предоставление социальных выплат молодым семьям на приобретение (строительство) жилья</v>
      </c>
      <c r="K196" s="5" t="str">
        <f t="shared" si="14"/>
        <v>06 1 01 90030</v>
      </c>
      <c r="L196" s="265" t="str">
        <f>VLOOKUP(O196,'цср уточн 2016'!$A$1:$B$549,2,0)</f>
        <v>Расходы на предоставление социальных выплат молодым семьям на приобретение (строительство) жилья</v>
      </c>
      <c r="M196" s="5"/>
      <c r="N196" s="6"/>
      <c r="O196" s="45" t="s">
        <v>519</v>
      </c>
      <c r="P196" s="7" t="b">
        <f t="shared" si="12"/>
        <v>1</v>
      </c>
      <c r="Q196" s="7" t="b">
        <f t="shared" si="11"/>
        <v>1</v>
      </c>
    </row>
    <row r="197" spans="1:17" s="48" customFormat="1" ht="64.5" customHeight="1" thickBot="1">
      <c r="A197" s="69"/>
      <c r="B197" s="69"/>
      <c r="C197" s="69"/>
      <c r="D197" s="71"/>
      <c r="E197" s="77"/>
      <c r="F197" s="15" t="s">
        <v>68</v>
      </c>
      <c r="G197" s="15" t="s">
        <v>15</v>
      </c>
      <c r="H197" s="15" t="s">
        <v>7</v>
      </c>
      <c r="I197" s="15" t="s">
        <v>1577</v>
      </c>
      <c r="J197" s="29" t="str">
        <f>VLOOKUP(K197,'цср уточн 2016'!$A$1:$B$549,2,0)</f>
        <v>Расходы на предоставление социальных выплат молодым семьям на приобретение (строительство) жилья</v>
      </c>
      <c r="K197" s="5" t="str">
        <f t="shared" si="14"/>
        <v>06 1 01 L0200</v>
      </c>
      <c r="L197" s="265" t="str">
        <f>VLOOKUP(O197,'цср уточн 2016'!$A$1:$B$549,2,0)</f>
        <v>Расходы на предоставление социальных выплат молодым семьям на приобретение (строительство) жилья</v>
      </c>
      <c r="M197" s="5"/>
      <c r="N197" s="27"/>
      <c r="O197" s="45" t="s">
        <v>1357</v>
      </c>
      <c r="P197" s="7" t="b">
        <f t="shared" si="12"/>
        <v>1</v>
      </c>
      <c r="Q197" s="7" t="b">
        <f t="shared" si="11"/>
        <v>1</v>
      </c>
    </row>
    <row r="198" spans="1:17" ht="104.25" customHeight="1" thickBot="1">
      <c r="A198" s="81" t="s">
        <v>68</v>
      </c>
      <c r="B198" s="81" t="s">
        <v>94</v>
      </c>
      <c r="C198" s="82" t="s">
        <v>9</v>
      </c>
      <c r="D198" s="83" t="s">
        <v>520</v>
      </c>
      <c r="E198" s="175" t="s">
        <v>521</v>
      </c>
      <c r="F198" s="25" t="s">
        <v>68</v>
      </c>
      <c r="G198" s="25" t="s">
        <v>94</v>
      </c>
      <c r="H198" s="25" t="s">
        <v>12</v>
      </c>
      <c r="I198" s="25" t="s">
        <v>13</v>
      </c>
      <c r="J198" s="177" t="s">
        <v>1360</v>
      </c>
      <c r="L198" s="265" t="e">
        <f>VLOOKUP(O198,'цср уточн 2016'!$A$1:$B$549,2,0)</f>
        <v>#N/A</v>
      </c>
      <c r="N198" s="27"/>
      <c r="O198" s="45"/>
      <c r="P198" s="7" t="b">
        <f t="shared" si="12"/>
        <v>1</v>
      </c>
      <c r="Q198" s="7" t="e">
        <f t="shared" si="11"/>
        <v>#N/A</v>
      </c>
    </row>
    <row r="199" spans="1:17" s="49" customFormat="1" ht="116.25" customHeight="1" thickBot="1">
      <c r="A199" s="209"/>
      <c r="B199" s="209"/>
      <c r="C199" s="210"/>
      <c r="D199" s="211"/>
      <c r="E199" s="212"/>
      <c r="F199" s="172" t="s">
        <v>68</v>
      </c>
      <c r="G199" s="172" t="s">
        <v>94</v>
      </c>
      <c r="H199" s="172" t="s">
        <v>7</v>
      </c>
      <c r="I199" s="172" t="s">
        <v>13</v>
      </c>
      <c r="J199" s="238" t="str">
        <f>VLOOKUP(K199,'цср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K199" s="5" t="str">
        <f>CONCATENATE(F199," ",G199," ",H199," ",I199)</f>
        <v>06 2 01 00000</v>
      </c>
      <c r="L199" s="265" t="str">
        <f>VLOOKUP(O199,'цср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M199" s="5"/>
      <c r="N199" s="27"/>
      <c r="O199" s="22" t="s">
        <v>1362</v>
      </c>
      <c r="P199" s="7" t="b">
        <f t="shared" si="12"/>
        <v>1</v>
      </c>
      <c r="Q199" s="7" t="b">
        <f t="shared" si="11"/>
        <v>1</v>
      </c>
    </row>
    <row r="200" spans="1:17" s="49" customFormat="1" ht="57" thickBot="1">
      <c r="A200" s="69"/>
      <c r="B200" s="69"/>
      <c r="C200" s="69"/>
      <c r="D200" s="69"/>
      <c r="E200" s="77"/>
      <c r="F200" s="30" t="s">
        <v>68</v>
      </c>
      <c r="G200" s="30" t="s">
        <v>94</v>
      </c>
      <c r="H200" s="30" t="s">
        <v>7</v>
      </c>
      <c r="I200" s="30" t="s">
        <v>1578</v>
      </c>
      <c r="J200" s="29" t="str">
        <f>VLOOKUP(K200,'цср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K200" s="5" t="str">
        <f t="shared" ref="K200:K263" si="15">CONCATENATE(F200," ",G200," ",H200," ",I200)</f>
        <v>06 2 01 09502</v>
      </c>
      <c r="L200" s="265" t="str">
        <f>VLOOKUP(O200,'цср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M200" s="5"/>
      <c r="N200" s="27"/>
      <c r="O200" s="22" t="s">
        <v>1364</v>
      </c>
      <c r="P200" s="7" t="b">
        <f t="shared" si="12"/>
        <v>1</v>
      </c>
      <c r="Q200" s="7" t="b">
        <f t="shared" ref="Q200:Q263" si="16">J200=L200</f>
        <v>1</v>
      </c>
    </row>
    <row r="201" spans="1:17" s="49" customFormat="1" ht="51" customHeight="1" thickBot="1">
      <c r="A201" s="69" t="s">
        <v>68</v>
      </c>
      <c r="B201" s="69" t="s">
        <v>94</v>
      </c>
      <c r="C201" s="69" t="s">
        <v>523</v>
      </c>
      <c r="D201" s="69" t="s">
        <v>524</v>
      </c>
      <c r="E201" s="77" t="s">
        <v>525</v>
      </c>
      <c r="F201" s="30" t="s">
        <v>68</v>
      </c>
      <c r="G201" s="30" t="s">
        <v>94</v>
      </c>
      <c r="H201" s="30" t="s">
        <v>7</v>
      </c>
      <c r="I201" s="30" t="s">
        <v>1579</v>
      </c>
      <c r="J201" s="29" t="str">
        <f>VLOOKUP(K201,'цср уточн 2016'!$A$1:$B$549,2,0)</f>
        <v>Обеспечение мероприятий по переселению граждан из аварийного жилищного фонда в городе Ставрополе</v>
      </c>
      <c r="K201" s="5" t="str">
        <f t="shared" si="15"/>
        <v>06 2 01 09602</v>
      </c>
      <c r="L201" s="265" t="str">
        <f>VLOOKUP(O201,'цср уточн 2016'!$A$1:$B$549,2,0)</f>
        <v>Обеспечение мероприятий по переселению граждан из аварийного жилищного фонда в городе Ставрополе</v>
      </c>
      <c r="M201" s="5"/>
      <c r="N201" s="27"/>
      <c r="O201" s="133" t="s">
        <v>1366</v>
      </c>
      <c r="P201" s="7" t="b">
        <f t="shared" si="12"/>
        <v>1</v>
      </c>
      <c r="Q201" s="7" t="b">
        <f t="shared" si="16"/>
        <v>1</v>
      </c>
    </row>
    <row r="202" spans="1:17" s="49" customFormat="1" ht="54" customHeight="1">
      <c r="A202" s="69"/>
      <c r="B202" s="69"/>
      <c r="C202" s="69"/>
      <c r="D202" s="69"/>
      <c r="E202" s="77"/>
      <c r="F202" s="30" t="s">
        <v>68</v>
      </c>
      <c r="G202" s="30" t="s">
        <v>94</v>
      </c>
      <c r="H202" s="30" t="s">
        <v>7</v>
      </c>
      <c r="I202" s="30" t="s">
        <v>1580</v>
      </c>
      <c r="J202" s="29" t="str">
        <f>VLOOKUP(K202,'цср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K202" s="5" t="str">
        <f t="shared" si="15"/>
        <v>06 2 01 76580</v>
      </c>
      <c r="L202" s="265" t="str">
        <f>VLOOKUP(O202,'цср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M202" s="5"/>
      <c r="N202" s="6"/>
      <c r="O202" s="128" t="s">
        <v>1369</v>
      </c>
      <c r="P202" s="7" t="b">
        <f t="shared" si="12"/>
        <v>1</v>
      </c>
      <c r="Q202" s="7" t="b">
        <f t="shared" si="16"/>
        <v>1</v>
      </c>
    </row>
    <row r="203" spans="1:17" s="49" customFormat="1" ht="75">
      <c r="A203" s="69"/>
      <c r="B203" s="69"/>
      <c r="C203" s="69"/>
      <c r="D203" s="69"/>
      <c r="E203" s="77"/>
      <c r="F203" s="30" t="s">
        <v>68</v>
      </c>
      <c r="G203" s="30" t="s">
        <v>94</v>
      </c>
      <c r="H203" s="30" t="s">
        <v>7</v>
      </c>
      <c r="I203" s="30" t="s">
        <v>1581</v>
      </c>
      <c r="J203" s="29" t="str">
        <f>VLOOKUP(K203,'цср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K203" s="5" t="str">
        <f t="shared" si="15"/>
        <v>06 2 01 76910</v>
      </c>
      <c r="L203" s="265" t="str">
        <f>VLOOKUP(O203,'цср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M203" s="5"/>
      <c r="N203" s="6"/>
      <c r="O203" s="128" t="s">
        <v>1371</v>
      </c>
      <c r="P203" s="7" t="b">
        <f t="shared" si="12"/>
        <v>1</v>
      </c>
      <c r="Q203" s="7" t="b">
        <f t="shared" si="16"/>
        <v>1</v>
      </c>
    </row>
    <row r="204" spans="1:17" s="49" customFormat="1" ht="37.5">
      <c r="A204" s="69"/>
      <c r="B204" s="69"/>
      <c r="C204" s="69"/>
      <c r="D204" s="69"/>
      <c r="E204" s="77"/>
      <c r="F204" s="30" t="s">
        <v>68</v>
      </c>
      <c r="G204" s="30" t="s">
        <v>94</v>
      </c>
      <c r="H204" s="30" t="s">
        <v>7</v>
      </c>
      <c r="I204" s="30" t="s">
        <v>1582</v>
      </c>
      <c r="J204" s="29" t="str">
        <f>VLOOKUP(K204,'цср уточн 2016'!$A$1:$B$549,2,0)</f>
        <v>Обеспечение мероприятий по переселению граждан из аварийного жилищного фонда в городе Ставрополе</v>
      </c>
      <c r="K204" s="5" t="str">
        <f t="shared" si="15"/>
        <v>06 2 01 S6910</v>
      </c>
      <c r="L204" s="265" t="str">
        <f>VLOOKUP(O204,'цср уточн 2016'!$A$1:$B$549,2,0)</f>
        <v>Обеспечение мероприятий по переселению граждан из аварийного жилищного фонда в городе Ставрополе</v>
      </c>
      <c r="M204" s="5"/>
      <c r="N204" s="6"/>
      <c r="O204" s="128" t="s">
        <v>1372</v>
      </c>
      <c r="P204" s="7" t="b">
        <f t="shared" si="12"/>
        <v>1</v>
      </c>
      <c r="Q204" s="7" t="b">
        <f t="shared" si="16"/>
        <v>1</v>
      </c>
    </row>
    <row r="205" spans="1:17" s="49" customFormat="1" ht="76.5" customHeight="1">
      <c r="A205" s="78" t="s">
        <v>73</v>
      </c>
      <c r="B205" s="78" t="s">
        <v>8</v>
      </c>
      <c r="C205" s="79" t="s">
        <v>9</v>
      </c>
      <c r="D205" s="80" t="s">
        <v>526</v>
      </c>
      <c r="E205" s="95" t="s">
        <v>527</v>
      </c>
      <c r="F205" s="9" t="s">
        <v>73</v>
      </c>
      <c r="G205" s="9" t="s">
        <v>8</v>
      </c>
      <c r="H205" s="9" t="s">
        <v>12</v>
      </c>
      <c r="I205" s="9" t="s">
        <v>13</v>
      </c>
      <c r="J205" s="149" t="str">
        <f>VLOOKUP(K205,'цср уточн 2016'!$A$1:$B$549,2,0)</f>
        <v>Муниципальная программа «Культура города Ставрополя на 2014 - 2018 годы»</v>
      </c>
      <c r="K205" s="5" t="str">
        <f t="shared" si="15"/>
        <v>07 0 00 00000</v>
      </c>
      <c r="L205" s="265" t="str">
        <f>VLOOKUP(O205,'цср уточн 2016'!$A$1:$B$549,2,0)</f>
        <v>Муниципальная программа «Культура города Ставрополя на 2014 - 2018 годы»</v>
      </c>
      <c r="M205" s="5"/>
      <c r="N205" s="6"/>
      <c r="O205" s="11" t="s">
        <v>528</v>
      </c>
      <c r="P205" s="7" t="b">
        <f t="shared" si="12"/>
        <v>1</v>
      </c>
      <c r="Q205" s="7" t="b">
        <f t="shared" si="16"/>
        <v>1</v>
      </c>
    </row>
    <row r="206" spans="1:17" s="49" customFormat="1" ht="56.25">
      <c r="A206" s="81" t="s">
        <v>73</v>
      </c>
      <c r="B206" s="81" t="s">
        <v>15</v>
      </c>
      <c r="C206" s="82" t="s">
        <v>9</v>
      </c>
      <c r="D206" s="83" t="s">
        <v>529</v>
      </c>
      <c r="E206" s="96" t="s">
        <v>530</v>
      </c>
      <c r="F206" s="25" t="s">
        <v>73</v>
      </c>
      <c r="G206" s="25" t="s">
        <v>15</v>
      </c>
      <c r="H206" s="25" t="s">
        <v>12</v>
      </c>
      <c r="I206" s="25" t="s">
        <v>13</v>
      </c>
      <c r="J206" s="236" t="str">
        <f>VLOOKUP(K206,'цср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K206" s="5" t="str">
        <f t="shared" si="15"/>
        <v>07 1 00 00000</v>
      </c>
      <c r="L206" s="265" t="str">
        <f>VLOOKUP(O206,'цср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M206" s="5"/>
      <c r="N206" s="6"/>
      <c r="O206" s="12" t="s">
        <v>531</v>
      </c>
      <c r="P206" s="7" t="b">
        <f t="shared" si="12"/>
        <v>1</v>
      </c>
      <c r="Q206" s="7" t="b">
        <f t="shared" si="16"/>
        <v>1</v>
      </c>
    </row>
    <row r="207" spans="1:17" s="49" customFormat="1" ht="97.5">
      <c r="A207" s="194"/>
      <c r="B207" s="194"/>
      <c r="C207" s="195"/>
      <c r="D207" s="196"/>
      <c r="E207" s="200"/>
      <c r="F207" s="172" t="s">
        <v>73</v>
      </c>
      <c r="G207" s="172" t="s">
        <v>15</v>
      </c>
      <c r="H207" s="172" t="s">
        <v>7</v>
      </c>
      <c r="I207" s="172" t="s">
        <v>13</v>
      </c>
      <c r="J207" s="237" t="str">
        <f>VLOOKUP(K207,'цср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K207" s="5" t="str">
        <f t="shared" si="15"/>
        <v>07 1 01 00000</v>
      </c>
      <c r="L207" s="265" t="str">
        <f>VLOOKUP(O207,'цср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M207" s="5"/>
      <c r="N207" s="6"/>
      <c r="O207" s="45" t="s">
        <v>532</v>
      </c>
      <c r="P207" s="7" t="b">
        <f t="shared" si="12"/>
        <v>1</v>
      </c>
      <c r="Q207" s="7" t="b">
        <f t="shared" si="16"/>
        <v>1</v>
      </c>
    </row>
    <row r="208" spans="1:17" s="49" customFormat="1" ht="37.5">
      <c r="A208" s="69" t="s">
        <v>73</v>
      </c>
      <c r="B208" s="69">
        <v>1</v>
      </c>
      <c r="C208" s="69" t="s">
        <v>9</v>
      </c>
      <c r="D208" s="69" t="s">
        <v>533</v>
      </c>
      <c r="E208" s="77" t="s">
        <v>534</v>
      </c>
      <c r="F208" s="15" t="s">
        <v>73</v>
      </c>
      <c r="G208" s="15" t="s">
        <v>15</v>
      </c>
      <c r="H208" s="15" t="s">
        <v>7</v>
      </c>
      <c r="I208" s="15" t="s">
        <v>535</v>
      </c>
      <c r="J208" s="147" t="str">
        <f>VLOOKUP(K208,'цср уточн 2016'!$A$1:$B$549,2,0)</f>
        <v>Расходы на проведение культурно-массовых мероприятий в городе Ставрополе</v>
      </c>
      <c r="K208" s="5" t="str">
        <f t="shared" si="15"/>
        <v>07 1 01 20060</v>
      </c>
      <c r="L208" s="265" t="str">
        <f>VLOOKUP(O208,'цср уточн 2016'!$A$1:$B$549,2,0)</f>
        <v>Расходы на проведение культурно-массовых мероприятий в городе Ставрополе</v>
      </c>
      <c r="M208" s="5"/>
      <c r="N208" s="6"/>
      <c r="O208" s="45" t="s">
        <v>536</v>
      </c>
      <c r="P208" s="7" t="b">
        <f t="shared" si="12"/>
        <v>1</v>
      </c>
      <c r="Q208" s="7" t="b">
        <f t="shared" si="16"/>
        <v>1</v>
      </c>
    </row>
    <row r="209" spans="1:17" s="49" customFormat="1" ht="37.5">
      <c r="A209" s="69"/>
      <c r="B209" s="69"/>
      <c r="C209" s="69"/>
      <c r="D209" s="69"/>
      <c r="E209" s="77"/>
      <c r="F209" s="15" t="s">
        <v>73</v>
      </c>
      <c r="G209" s="15" t="s">
        <v>15</v>
      </c>
      <c r="H209" s="15" t="s">
        <v>7</v>
      </c>
      <c r="I209" s="15" t="s">
        <v>537</v>
      </c>
      <c r="J209" s="147" t="str">
        <f>VLOOKUP(K209,'цср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K209" s="5" t="str">
        <f t="shared" si="15"/>
        <v>07 1 01 21130</v>
      </c>
      <c r="L209" s="265" t="str">
        <f>VLOOKUP(O209,'цср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M209" s="5"/>
      <c r="N209" s="6"/>
      <c r="O209" s="45" t="s">
        <v>538</v>
      </c>
      <c r="P209" s="7" t="b">
        <f t="shared" si="12"/>
        <v>1</v>
      </c>
      <c r="Q209" s="7" t="b">
        <f t="shared" si="16"/>
        <v>1</v>
      </c>
    </row>
    <row r="210" spans="1:17" s="49" customFormat="1" ht="123" customHeight="1">
      <c r="A210" s="81" t="s">
        <v>73</v>
      </c>
      <c r="B210" s="81" t="s">
        <v>94</v>
      </c>
      <c r="C210" s="82" t="s">
        <v>9</v>
      </c>
      <c r="D210" s="83" t="s">
        <v>539</v>
      </c>
      <c r="E210" s="96" t="s">
        <v>540</v>
      </c>
      <c r="F210" s="25" t="s">
        <v>73</v>
      </c>
      <c r="G210" s="25" t="s">
        <v>94</v>
      </c>
      <c r="H210" s="25" t="s">
        <v>12</v>
      </c>
      <c r="I210" s="25" t="s">
        <v>13</v>
      </c>
      <c r="J210" s="183" t="str">
        <f>VLOOKUP(K210,'цср уточн 2016'!$A$1:$B$549,2,0)</f>
        <v>Подпрограмма «Развитие культуры города Ставрополя»</v>
      </c>
      <c r="K210" s="5" t="str">
        <f t="shared" si="15"/>
        <v>07 2 00 00000</v>
      </c>
      <c r="L210" s="265" t="str">
        <f>VLOOKUP(O210,'цср уточн 2016'!$A$1:$B$549,2,0)</f>
        <v>Подпрограмма «Развитие культуры города Ставрополя»</v>
      </c>
      <c r="M210" s="5"/>
      <c r="N210" s="6"/>
      <c r="O210" s="12" t="s">
        <v>541</v>
      </c>
      <c r="P210" s="7" t="b">
        <f t="shared" si="12"/>
        <v>1</v>
      </c>
      <c r="Q210" s="7" t="b">
        <f t="shared" si="16"/>
        <v>1</v>
      </c>
    </row>
    <row r="211" spans="1:17" s="49" customFormat="1" ht="37.5">
      <c r="A211" s="209"/>
      <c r="B211" s="209"/>
      <c r="C211" s="210"/>
      <c r="D211" s="211"/>
      <c r="E211" s="212"/>
      <c r="F211" s="172" t="s">
        <v>73</v>
      </c>
      <c r="G211" s="172" t="s">
        <v>94</v>
      </c>
      <c r="H211" s="172" t="s">
        <v>7</v>
      </c>
      <c r="I211" s="172" t="s">
        <v>13</v>
      </c>
      <c r="J211" s="213" t="str">
        <f>VLOOKUP(K211,'цср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K211" s="5" t="str">
        <f t="shared" si="15"/>
        <v>07 2 01 00000</v>
      </c>
      <c r="L211" s="265" t="str">
        <f>VLOOKUP(O211,'цср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M211" s="5"/>
      <c r="N211" s="6"/>
      <c r="O211" s="45" t="s">
        <v>542</v>
      </c>
      <c r="P211" s="7" t="b">
        <f t="shared" si="12"/>
        <v>1</v>
      </c>
      <c r="Q211" s="7" t="b">
        <f t="shared" si="16"/>
        <v>1</v>
      </c>
    </row>
    <row r="212" spans="1:17" s="49" customFormat="1" ht="37.5">
      <c r="A212" s="69" t="s">
        <v>73</v>
      </c>
      <c r="B212" s="69" t="s">
        <v>94</v>
      </c>
      <c r="C212" s="69" t="s">
        <v>543</v>
      </c>
      <c r="D212" s="69" t="s">
        <v>544</v>
      </c>
      <c r="E212" s="77" t="s">
        <v>43</v>
      </c>
      <c r="F212" s="15" t="s">
        <v>73</v>
      </c>
      <c r="G212" s="15" t="s">
        <v>94</v>
      </c>
      <c r="H212" s="15" t="s">
        <v>7</v>
      </c>
      <c r="I212" s="30" t="s">
        <v>22</v>
      </c>
      <c r="J212" s="179" t="str">
        <f>VLOOKUP(K212,'цср уточн 2016'!$A$1:$B$549,2,0)</f>
        <v>Расходы на обеспечение деятельности (оказание услуг) муниципальных учреждений</v>
      </c>
      <c r="K212" s="5" t="str">
        <f t="shared" si="15"/>
        <v>07 2 01 11010</v>
      </c>
      <c r="L212" s="265" t="str">
        <f>VLOOKUP(O212,'цср уточн 2016'!$A$1:$B$549,2,0)</f>
        <v>Расходы на обеспечение деятельности (оказание услуг) муниципальных учреждений</v>
      </c>
      <c r="M212" s="5"/>
      <c r="N212" s="6"/>
      <c r="O212" s="45" t="s">
        <v>545</v>
      </c>
      <c r="P212" s="7" t="b">
        <f t="shared" si="12"/>
        <v>1</v>
      </c>
      <c r="Q212" s="7" t="b">
        <f t="shared" si="16"/>
        <v>1</v>
      </c>
    </row>
    <row r="213" spans="1:17" s="49" customFormat="1" ht="63.75" customHeight="1">
      <c r="A213" s="69"/>
      <c r="B213" s="69"/>
      <c r="C213" s="69"/>
      <c r="D213" s="69"/>
      <c r="E213" s="77"/>
      <c r="F213" s="15" t="s">
        <v>73</v>
      </c>
      <c r="G213" s="15" t="s">
        <v>94</v>
      </c>
      <c r="H213" s="15" t="s">
        <v>7</v>
      </c>
      <c r="I213" s="30" t="s">
        <v>1547</v>
      </c>
      <c r="J213" s="179" t="str">
        <f>VLOOKUP(K213,'цср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K213" s="5" t="str">
        <f t="shared" si="15"/>
        <v>07 2 01 77080</v>
      </c>
      <c r="L213" s="265" t="str">
        <f>VLOOKUP(O213,'цср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213" s="5"/>
      <c r="N213" s="6"/>
      <c r="O213" s="45" t="s">
        <v>1376</v>
      </c>
      <c r="P213" s="7" t="b">
        <f t="shared" ref="P213:P227" si="17">K213=O213</f>
        <v>1</v>
      </c>
      <c r="Q213" s="7" t="b">
        <f t="shared" si="16"/>
        <v>1</v>
      </c>
    </row>
    <row r="214" spans="1:17" s="49" customFormat="1" ht="55.5" customHeight="1">
      <c r="A214" s="69"/>
      <c r="B214" s="69"/>
      <c r="C214" s="69"/>
      <c r="D214" s="69"/>
      <c r="E214" s="77"/>
      <c r="F214" s="15" t="s">
        <v>73</v>
      </c>
      <c r="G214" s="15" t="s">
        <v>94</v>
      </c>
      <c r="H214" s="15" t="s">
        <v>7</v>
      </c>
      <c r="I214" s="30" t="s">
        <v>1544</v>
      </c>
      <c r="J214" s="179" t="str">
        <f>VLOOKUP(K214,'цср уточн 2016'!$A$1:$B$549,2,0)</f>
        <v>Расходы на обеспечение выплаты работникам организаций минимального размера оплаты труда</v>
      </c>
      <c r="K214" s="5" t="str">
        <f t="shared" si="15"/>
        <v>07 2 01 77250</v>
      </c>
      <c r="L214" s="265" t="str">
        <f>VLOOKUP(O214,'цср уточн 2016'!$A$1:$B$549,2,0)</f>
        <v>Расходы на обеспечение выплаты работникам организаций минимального размера оплаты труда</v>
      </c>
      <c r="M214" s="5"/>
      <c r="N214" s="6"/>
      <c r="O214" s="45" t="s">
        <v>1377</v>
      </c>
      <c r="P214" s="7" t="b">
        <f t="shared" si="17"/>
        <v>1</v>
      </c>
      <c r="Q214" s="7" t="b">
        <f t="shared" si="16"/>
        <v>1</v>
      </c>
    </row>
    <row r="215" spans="1:17" s="49" customFormat="1" ht="56.25">
      <c r="A215" s="69"/>
      <c r="B215" s="69"/>
      <c r="C215" s="69"/>
      <c r="D215" s="69"/>
      <c r="E215" s="77"/>
      <c r="F215" s="15" t="s">
        <v>73</v>
      </c>
      <c r="G215" s="15" t="s">
        <v>94</v>
      </c>
      <c r="H215" s="15" t="s">
        <v>7</v>
      </c>
      <c r="I215" s="30" t="s">
        <v>1548</v>
      </c>
      <c r="J215" s="179" t="str">
        <f>VLOOKUP(K215,'цср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K215" s="5" t="str">
        <f t="shared" si="15"/>
        <v>07 2 01 S7080</v>
      </c>
      <c r="L215" s="265" t="str">
        <f>VLOOKUP(O215,'цср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M215" s="5"/>
      <c r="N215" s="6"/>
      <c r="O215" s="45" t="s">
        <v>1378</v>
      </c>
      <c r="P215" s="7" t="b">
        <f t="shared" si="17"/>
        <v>1</v>
      </c>
      <c r="Q215" s="7" t="b">
        <f t="shared" si="16"/>
        <v>1</v>
      </c>
    </row>
    <row r="216" spans="1:17" s="49" customFormat="1" ht="37.5">
      <c r="A216" s="209"/>
      <c r="B216" s="209"/>
      <c r="C216" s="210"/>
      <c r="D216" s="211"/>
      <c r="E216" s="212"/>
      <c r="F216" s="172" t="s">
        <v>73</v>
      </c>
      <c r="G216" s="172" t="s">
        <v>94</v>
      </c>
      <c r="H216" s="172" t="s">
        <v>37</v>
      </c>
      <c r="I216" s="172" t="s">
        <v>13</v>
      </c>
      <c r="J216" s="213" t="str">
        <f>VLOOKUP(K216,'цср уточн 2016'!$A$1:$B$549,2,0)</f>
        <v>Основное мероприятие «Обеспечение деятельности муниципальных учреждений  культурно-досугового типа»</v>
      </c>
      <c r="K216" s="5" t="str">
        <f t="shared" si="15"/>
        <v>07 2 02 00000</v>
      </c>
      <c r="L216" s="265" t="str">
        <f>VLOOKUP(O216,'цср уточн 2016'!$A$1:$B$549,2,0)</f>
        <v>Основное мероприятие «Обеспечение деятельности муниципальных учреждений  культурно-досугового типа»</v>
      </c>
      <c r="M216" s="5"/>
      <c r="N216" s="6"/>
      <c r="O216" s="45" t="s">
        <v>546</v>
      </c>
      <c r="P216" s="7" t="b">
        <f t="shared" si="17"/>
        <v>1</v>
      </c>
      <c r="Q216" s="7" t="b">
        <f t="shared" si="16"/>
        <v>1</v>
      </c>
    </row>
    <row r="217" spans="1:17" s="49" customFormat="1" ht="37.5">
      <c r="A217" s="69" t="s">
        <v>73</v>
      </c>
      <c r="B217" s="69" t="s">
        <v>94</v>
      </c>
      <c r="C217" s="69" t="s">
        <v>547</v>
      </c>
      <c r="D217" s="69" t="s">
        <v>548</v>
      </c>
      <c r="E217" s="77" t="s">
        <v>549</v>
      </c>
      <c r="F217" s="15" t="s">
        <v>73</v>
      </c>
      <c r="G217" s="15" t="s">
        <v>94</v>
      </c>
      <c r="H217" s="15" t="s">
        <v>37</v>
      </c>
      <c r="I217" s="30" t="s">
        <v>22</v>
      </c>
      <c r="J217" s="179" t="str">
        <f>VLOOKUP(K217,'цср уточн 2016'!$A$1:$B$549,2,0)</f>
        <v>Расходы на обеспечение деятельности (оказание услуг) муниципальных учреждений</v>
      </c>
      <c r="K217" s="5" t="str">
        <f t="shared" si="15"/>
        <v>07 2 02 11010</v>
      </c>
      <c r="L217" s="265" t="str">
        <f>VLOOKUP(O217,'цср уточн 2016'!$A$1:$B$549,2,0)</f>
        <v>Расходы на обеспечение деятельности (оказание услуг) муниципальных учреждений</v>
      </c>
      <c r="M217" s="5"/>
      <c r="N217" s="6"/>
      <c r="O217" s="45" t="s">
        <v>550</v>
      </c>
      <c r="P217" s="7" t="b">
        <f t="shared" si="17"/>
        <v>1</v>
      </c>
      <c r="Q217" s="7" t="b">
        <f t="shared" si="16"/>
        <v>1</v>
      </c>
    </row>
    <row r="218" spans="1:17" s="49" customFormat="1" ht="37.5">
      <c r="A218" s="209"/>
      <c r="B218" s="209"/>
      <c r="C218" s="210"/>
      <c r="D218" s="211"/>
      <c r="E218" s="212"/>
      <c r="F218" s="172" t="s">
        <v>73</v>
      </c>
      <c r="G218" s="172" t="s">
        <v>94</v>
      </c>
      <c r="H218" s="172" t="s">
        <v>48</v>
      </c>
      <c r="I218" s="172" t="s">
        <v>13</v>
      </c>
      <c r="J218" s="213" t="str">
        <f>VLOOKUP(K218,'цср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K218" s="5" t="str">
        <f t="shared" si="15"/>
        <v>07 2 03 00000</v>
      </c>
      <c r="L218" s="265" t="str">
        <f>VLOOKUP(O218,'цср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M218" s="5"/>
      <c r="N218" s="6"/>
      <c r="O218" s="45" t="s">
        <v>551</v>
      </c>
      <c r="P218" s="7" t="b">
        <f t="shared" si="17"/>
        <v>1</v>
      </c>
      <c r="Q218" s="7" t="b">
        <f t="shared" si="16"/>
        <v>1</v>
      </c>
    </row>
    <row r="219" spans="1:17" s="49" customFormat="1" ht="63.75" customHeight="1">
      <c r="A219" s="69" t="s">
        <v>73</v>
      </c>
      <c r="B219" s="69" t="s">
        <v>94</v>
      </c>
      <c r="C219" s="69" t="s">
        <v>552</v>
      </c>
      <c r="D219" s="69" t="s">
        <v>553</v>
      </c>
      <c r="E219" s="77" t="s">
        <v>554</v>
      </c>
      <c r="F219" s="15" t="s">
        <v>73</v>
      </c>
      <c r="G219" s="15" t="s">
        <v>94</v>
      </c>
      <c r="H219" s="15" t="s">
        <v>48</v>
      </c>
      <c r="I219" s="30" t="s">
        <v>22</v>
      </c>
      <c r="J219" s="16" t="str">
        <f>VLOOKUP(K219,'цср уточн 2016'!$A$1:$B$549,2,0)</f>
        <v>Расходы на обеспечение деятельности (оказание услуг) муниципальных учреждений</v>
      </c>
      <c r="K219" s="5" t="str">
        <f t="shared" si="15"/>
        <v>07 2 03 11010</v>
      </c>
      <c r="L219" s="265" t="str">
        <f>VLOOKUP(O219,'цср уточн 2016'!$A$1:$B$549,2,0)</f>
        <v>Расходы на обеспечение деятельности (оказание услуг) муниципальных учреждений</v>
      </c>
      <c r="M219" s="5"/>
      <c r="N219" s="6"/>
      <c r="O219" s="45" t="s">
        <v>555</v>
      </c>
      <c r="P219" s="7" t="b">
        <f t="shared" si="17"/>
        <v>1</v>
      </c>
      <c r="Q219" s="7" t="b">
        <f t="shared" si="16"/>
        <v>1</v>
      </c>
    </row>
    <row r="220" spans="1:17" s="49" customFormat="1" ht="37.5">
      <c r="A220" s="209"/>
      <c r="B220" s="209"/>
      <c r="C220" s="210"/>
      <c r="D220" s="211"/>
      <c r="E220" s="212"/>
      <c r="F220" s="172" t="s">
        <v>73</v>
      </c>
      <c r="G220" s="172" t="s">
        <v>94</v>
      </c>
      <c r="H220" s="172" t="s">
        <v>53</v>
      </c>
      <c r="I220" s="172" t="s">
        <v>13</v>
      </c>
      <c r="J220" s="213" t="str">
        <f>VLOOKUP(K220,'цср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K220" s="5" t="str">
        <f t="shared" si="15"/>
        <v>07 2 04 00000</v>
      </c>
      <c r="L220" s="265" t="str">
        <f>VLOOKUP(O220,'цср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M220" s="5"/>
      <c r="N220" s="6"/>
      <c r="O220" s="45" t="s">
        <v>556</v>
      </c>
      <c r="P220" s="7" t="b">
        <f t="shared" si="17"/>
        <v>1</v>
      </c>
      <c r="Q220" s="7" t="b">
        <f t="shared" si="16"/>
        <v>1</v>
      </c>
    </row>
    <row r="221" spans="1:17" s="49" customFormat="1" ht="37.5">
      <c r="A221" s="69" t="s">
        <v>73</v>
      </c>
      <c r="B221" s="69" t="s">
        <v>94</v>
      </c>
      <c r="C221" s="69" t="s">
        <v>557</v>
      </c>
      <c r="D221" s="69" t="s">
        <v>558</v>
      </c>
      <c r="E221" s="77" t="s">
        <v>559</v>
      </c>
      <c r="F221" s="15" t="s">
        <v>73</v>
      </c>
      <c r="G221" s="15" t="s">
        <v>94</v>
      </c>
      <c r="H221" s="15" t="s">
        <v>53</v>
      </c>
      <c r="I221" s="30" t="s">
        <v>22</v>
      </c>
      <c r="J221" s="16" t="str">
        <f>VLOOKUP(K221,'цср уточн 2016'!$A$1:$B$549,2,0)</f>
        <v>Расходы на обеспечение деятельности (оказание услуг) муниципальных учреждений</v>
      </c>
      <c r="K221" s="5" t="str">
        <f t="shared" si="15"/>
        <v>07 2 04 11010</v>
      </c>
      <c r="L221" s="265" t="str">
        <f>VLOOKUP(O221,'цср уточн 2016'!$A$1:$B$549,2,0)</f>
        <v>Расходы на обеспечение деятельности (оказание услуг) муниципальных учреждений</v>
      </c>
      <c r="M221" s="5"/>
      <c r="N221" s="6"/>
      <c r="O221" s="45" t="s">
        <v>560</v>
      </c>
      <c r="P221" s="7" t="b">
        <f t="shared" si="17"/>
        <v>1</v>
      </c>
      <c r="Q221" s="7" t="b">
        <f t="shared" si="16"/>
        <v>1</v>
      </c>
    </row>
    <row r="222" spans="1:17" s="49" customFormat="1" ht="63.75" customHeight="1">
      <c r="A222" s="69"/>
      <c r="B222" s="69"/>
      <c r="C222" s="69"/>
      <c r="D222" s="69"/>
      <c r="E222" s="77"/>
      <c r="F222" s="15" t="s">
        <v>73</v>
      </c>
      <c r="G222" s="15" t="s">
        <v>94</v>
      </c>
      <c r="H222" s="15" t="s">
        <v>53</v>
      </c>
      <c r="I222" s="30" t="s">
        <v>1583</v>
      </c>
      <c r="J222" s="16" t="str">
        <f>VLOOKUP(K222,'цср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K222" s="5" t="str">
        <f t="shared" si="15"/>
        <v>07 2 04 51440</v>
      </c>
      <c r="L222" s="265" t="str">
        <f>VLOOKUP(O222,'цср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M222" s="5"/>
      <c r="N222" s="6"/>
      <c r="O222" s="45" t="s">
        <v>1383</v>
      </c>
      <c r="P222" s="7" t="b">
        <f t="shared" si="17"/>
        <v>1</v>
      </c>
      <c r="Q222" s="7" t="b">
        <f t="shared" si="16"/>
        <v>1</v>
      </c>
    </row>
    <row r="223" spans="1:17" s="49" customFormat="1" ht="37.5">
      <c r="A223" s="69"/>
      <c r="B223" s="69"/>
      <c r="C223" s="69"/>
      <c r="D223" s="69"/>
      <c r="E223" s="77"/>
      <c r="F223" s="15" t="s">
        <v>73</v>
      </c>
      <c r="G223" s="15" t="s">
        <v>94</v>
      </c>
      <c r="H223" s="15" t="s">
        <v>53</v>
      </c>
      <c r="I223" s="30" t="s">
        <v>1584</v>
      </c>
      <c r="J223" s="16" t="str">
        <f>VLOOKUP(K223,'цср уточн 2016'!$A$1:$B$549,2,0)</f>
        <v>Комплектование книжных фондов библиотек муниципальных образований за счет средств краевого бюджета</v>
      </c>
      <c r="K223" s="5" t="str">
        <f t="shared" si="15"/>
        <v>07 2 04 71440</v>
      </c>
      <c r="L223" s="265" t="str">
        <f>VLOOKUP(O223,'цср уточн 2016'!$A$1:$B$549,2,0)</f>
        <v>Комплектование книжных фондов библиотек муниципальных образований за счет средств краевого бюджета</v>
      </c>
      <c r="M223" s="5"/>
      <c r="N223" s="6"/>
      <c r="O223" s="129" t="s">
        <v>1385</v>
      </c>
      <c r="P223" s="7" t="b">
        <f t="shared" si="17"/>
        <v>1</v>
      </c>
      <c r="Q223" s="7" t="b">
        <f t="shared" si="16"/>
        <v>1</v>
      </c>
    </row>
    <row r="224" spans="1:17" s="49" customFormat="1" ht="60.75" customHeight="1">
      <c r="A224" s="209"/>
      <c r="B224" s="209"/>
      <c r="C224" s="210"/>
      <c r="D224" s="211"/>
      <c r="E224" s="212"/>
      <c r="F224" s="172" t="s">
        <v>73</v>
      </c>
      <c r="G224" s="172" t="s">
        <v>94</v>
      </c>
      <c r="H224" s="172" t="s">
        <v>62</v>
      </c>
      <c r="I224" s="172" t="s">
        <v>13</v>
      </c>
      <c r="J224" s="213" t="str">
        <f>VLOOKUP(K224,'цср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K224" s="5" t="str">
        <f t="shared" si="15"/>
        <v>07 2 05 00000</v>
      </c>
      <c r="L224" s="265" t="str">
        <f>VLOOKUP(O224,'цср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M224" s="5"/>
      <c r="N224" s="6"/>
      <c r="O224" s="45" t="s">
        <v>561</v>
      </c>
      <c r="P224" s="7" t="b">
        <f t="shared" si="17"/>
        <v>1</v>
      </c>
      <c r="Q224" s="7" t="b">
        <f t="shared" si="16"/>
        <v>1</v>
      </c>
    </row>
    <row r="225" spans="1:17" s="49" customFormat="1" ht="37.5">
      <c r="A225" s="69" t="s">
        <v>73</v>
      </c>
      <c r="B225" s="69" t="s">
        <v>94</v>
      </c>
      <c r="C225" s="69" t="s">
        <v>562</v>
      </c>
      <c r="D225" s="69" t="s">
        <v>563</v>
      </c>
      <c r="E225" s="77" t="s">
        <v>564</v>
      </c>
      <c r="F225" s="15" t="s">
        <v>73</v>
      </c>
      <c r="G225" s="15" t="s">
        <v>94</v>
      </c>
      <c r="H225" s="15" t="s">
        <v>62</v>
      </c>
      <c r="I225" s="30" t="s">
        <v>22</v>
      </c>
      <c r="J225" s="16" t="str">
        <f>VLOOKUP(K225,'цср уточн 2016'!$A$1:$B$549,2,0)</f>
        <v>Расходы на обеспечение деятельности (оказание услуг) муниципальных учреждений</v>
      </c>
      <c r="K225" s="5" t="str">
        <f t="shared" si="15"/>
        <v>07 2 05 11010</v>
      </c>
      <c r="L225" s="265" t="str">
        <f>VLOOKUP(O225,'цср уточн 2016'!$A$1:$B$549,2,0)</f>
        <v>Расходы на обеспечение деятельности (оказание услуг) муниципальных учреждений</v>
      </c>
      <c r="M225" s="5"/>
      <c r="N225" s="6"/>
      <c r="O225" s="45" t="s">
        <v>565</v>
      </c>
      <c r="P225" s="7" t="b">
        <f t="shared" si="17"/>
        <v>1</v>
      </c>
      <c r="Q225" s="7" t="b">
        <f t="shared" si="16"/>
        <v>1</v>
      </c>
    </row>
    <row r="226" spans="1:17" s="49" customFormat="1" ht="56.25">
      <c r="A226" s="209"/>
      <c r="B226" s="209"/>
      <c r="C226" s="210"/>
      <c r="D226" s="211"/>
      <c r="E226" s="212"/>
      <c r="F226" s="172" t="s">
        <v>73</v>
      </c>
      <c r="G226" s="172" t="s">
        <v>94</v>
      </c>
      <c r="H226" s="172" t="s">
        <v>68</v>
      </c>
      <c r="I226" s="172" t="s">
        <v>13</v>
      </c>
      <c r="J226" s="213" t="str">
        <f>VLOOKUP(K226,'цср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K226" s="5" t="str">
        <f t="shared" si="15"/>
        <v>07 2 06 00000</v>
      </c>
      <c r="L226" s="265" t="str">
        <f>VLOOKUP(O226,'цср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M226" s="5"/>
      <c r="N226" s="6"/>
      <c r="O226" s="45" t="s">
        <v>566</v>
      </c>
      <c r="P226" s="7" t="b">
        <f t="shared" si="17"/>
        <v>1</v>
      </c>
      <c r="Q226" s="7" t="b">
        <f t="shared" si="16"/>
        <v>1</v>
      </c>
    </row>
    <row r="227" spans="1:17" s="49" customFormat="1" ht="37.5">
      <c r="A227" s="69" t="s">
        <v>73</v>
      </c>
      <c r="B227" s="69" t="s">
        <v>94</v>
      </c>
      <c r="C227" s="69" t="s">
        <v>567</v>
      </c>
      <c r="D227" s="69" t="s">
        <v>568</v>
      </c>
      <c r="E227" s="77" t="s">
        <v>569</v>
      </c>
      <c r="F227" s="15" t="s">
        <v>73</v>
      </c>
      <c r="G227" s="15" t="s">
        <v>94</v>
      </c>
      <c r="H227" s="15" t="s">
        <v>68</v>
      </c>
      <c r="I227" s="15" t="s">
        <v>570</v>
      </c>
      <c r="J227" s="16" t="str">
        <f>VLOOKUP(K227,'цср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K227" s="5" t="str">
        <f t="shared" si="15"/>
        <v>07 2 06 20400</v>
      </c>
      <c r="L227" s="265" t="str">
        <f>VLOOKUP(O227,'цср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M227" s="5"/>
      <c r="N227" s="6"/>
      <c r="O227" s="45" t="s">
        <v>571</v>
      </c>
      <c r="P227" s="7" t="b">
        <f t="shared" si="17"/>
        <v>1</v>
      </c>
      <c r="Q227" s="7" t="b">
        <f t="shared" si="16"/>
        <v>1</v>
      </c>
    </row>
    <row r="228" spans="1:17" s="49" customFormat="1" ht="151.5" customHeight="1">
      <c r="A228" s="209"/>
      <c r="B228" s="209"/>
      <c r="C228" s="210"/>
      <c r="D228" s="211"/>
      <c r="E228" s="212"/>
      <c r="F228" s="172" t="s">
        <v>73</v>
      </c>
      <c r="G228" s="172" t="s">
        <v>94</v>
      </c>
      <c r="H228" s="172" t="s">
        <v>73</v>
      </c>
      <c r="I228" s="172" t="s">
        <v>13</v>
      </c>
      <c r="J228" s="213" t="str">
        <f>VLOOKUP(K228,'цср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K228" s="5" t="str">
        <f t="shared" si="15"/>
        <v>07 2 07 00000</v>
      </c>
      <c r="L228" s="265" t="str">
        <f>VLOOKUP(O228,'цср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M228" s="5"/>
      <c r="N228" s="6"/>
      <c r="O228" s="45" t="s">
        <v>572</v>
      </c>
      <c r="P228" s="7" t="b">
        <f>K228=O228</f>
        <v>1</v>
      </c>
      <c r="Q228" s="7" t="b">
        <f t="shared" si="16"/>
        <v>1</v>
      </c>
    </row>
    <row r="229" spans="1:17" s="49" customFormat="1" ht="56.25">
      <c r="A229" s="69" t="s">
        <v>73</v>
      </c>
      <c r="B229" s="69" t="s">
        <v>94</v>
      </c>
      <c r="C229" s="69" t="s">
        <v>573</v>
      </c>
      <c r="D229" s="69" t="s">
        <v>574</v>
      </c>
      <c r="E229" s="77" t="s">
        <v>100</v>
      </c>
      <c r="F229" s="15" t="s">
        <v>73</v>
      </c>
      <c r="G229" s="15" t="s">
        <v>94</v>
      </c>
      <c r="H229" s="15" t="s">
        <v>73</v>
      </c>
      <c r="I229" s="15" t="s">
        <v>101</v>
      </c>
      <c r="J229" s="16" t="str">
        <f>VLOOKUP(K229,'цср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29" s="5" t="str">
        <f t="shared" si="15"/>
        <v>07 2 07 40010</v>
      </c>
      <c r="L229" s="265" t="str">
        <f>VLOOKUP(O229,'цср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29" s="5"/>
      <c r="N229" s="6"/>
      <c r="O229" s="45" t="s">
        <v>576</v>
      </c>
      <c r="P229" s="7" t="b">
        <f t="shared" ref="P229:P250" si="18">K229=O229</f>
        <v>1</v>
      </c>
      <c r="Q229" s="7" t="b">
        <f t="shared" si="16"/>
        <v>1</v>
      </c>
    </row>
    <row r="230" spans="1:17" s="49" customFormat="1" ht="112.5">
      <c r="A230" s="209"/>
      <c r="B230" s="209"/>
      <c r="C230" s="210"/>
      <c r="D230" s="211"/>
      <c r="E230" s="212"/>
      <c r="F230" s="172" t="s">
        <v>73</v>
      </c>
      <c r="G230" s="172" t="s">
        <v>94</v>
      </c>
      <c r="H230" s="172" t="s">
        <v>93</v>
      </c>
      <c r="I230" s="172" t="s">
        <v>13</v>
      </c>
      <c r="J230" s="214" t="str">
        <f>VLOOKUP(K230,'цср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K230" s="5" t="str">
        <f t="shared" si="15"/>
        <v>07 2 08 00000</v>
      </c>
      <c r="L230" s="265" t="str">
        <f>VLOOKUP(O230,'цср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M230" s="5"/>
      <c r="N230" s="6"/>
      <c r="O230" s="45" t="s">
        <v>577</v>
      </c>
      <c r="P230" s="7" t="b">
        <f t="shared" si="18"/>
        <v>1</v>
      </c>
      <c r="Q230" s="7" t="b">
        <f t="shared" si="16"/>
        <v>1</v>
      </c>
    </row>
    <row r="231" spans="1:17" s="49" customFormat="1" ht="93.75">
      <c r="A231" s="69"/>
      <c r="B231" s="69"/>
      <c r="C231" s="69"/>
      <c r="D231" s="69"/>
      <c r="E231" s="77"/>
      <c r="F231" s="15" t="s">
        <v>73</v>
      </c>
      <c r="G231" s="15" t="s">
        <v>94</v>
      </c>
      <c r="H231" s="15" t="s">
        <v>93</v>
      </c>
      <c r="I231" s="15" t="s">
        <v>578</v>
      </c>
      <c r="J231" s="147" t="str">
        <f>VLOOKUP(K231,'цср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K231" s="5" t="str">
        <f t="shared" si="15"/>
        <v>07 2 08 21230</v>
      </c>
      <c r="L231" s="265" t="str">
        <f>VLOOKUP(O231,'цср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M231" s="5"/>
      <c r="N231" s="6"/>
      <c r="O231" s="45" t="s">
        <v>579</v>
      </c>
      <c r="P231" s="7" t="b">
        <f t="shared" si="18"/>
        <v>1</v>
      </c>
      <c r="Q231" s="7" t="b">
        <f t="shared" si="16"/>
        <v>1</v>
      </c>
    </row>
    <row r="232" spans="1:17" s="49" customFormat="1" ht="37.5">
      <c r="A232" s="209"/>
      <c r="B232" s="209"/>
      <c r="C232" s="210"/>
      <c r="D232" s="211"/>
      <c r="E232" s="212"/>
      <c r="F232" s="172" t="s">
        <v>73</v>
      </c>
      <c r="G232" s="172" t="s">
        <v>94</v>
      </c>
      <c r="H232" s="172" t="s">
        <v>580</v>
      </c>
      <c r="I232" s="172" t="s">
        <v>13</v>
      </c>
      <c r="J232" s="214" t="str">
        <f>VLOOKUP(K232,'цср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K232" s="5" t="str">
        <f t="shared" si="15"/>
        <v>07 2 09 00000</v>
      </c>
      <c r="L232" s="265" t="str">
        <f>VLOOKUP(O232,'цср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M232" s="5"/>
      <c r="N232" s="6"/>
      <c r="O232" s="45" t="s">
        <v>581</v>
      </c>
      <c r="P232" s="7" t="b">
        <f t="shared" si="18"/>
        <v>1</v>
      </c>
      <c r="Q232" s="7" t="b">
        <f t="shared" si="16"/>
        <v>1</v>
      </c>
    </row>
    <row r="233" spans="1:17" s="49" customFormat="1" ht="37.5">
      <c r="A233" s="69"/>
      <c r="B233" s="69"/>
      <c r="C233" s="69"/>
      <c r="D233" s="69"/>
      <c r="E233" s="77"/>
      <c r="F233" s="15" t="s">
        <v>73</v>
      </c>
      <c r="G233" s="15" t="s">
        <v>94</v>
      </c>
      <c r="H233" s="15" t="s">
        <v>580</v>
      </c>
      <c r="I233" s="15" t="s">
        <v>1585</v>
      </c>
      <c r="J233" s="147" t="str">
        <f>VLOOKUP(K233,'цср уточн 2016'!$A$1:$B$549,2,0)</f>
        <v>Расходы на модернизацию материально-технической базы муниципальных учреждений отрасли «Культура»</v>
      </c>
      <c r="K233" s="5" t="str">
        <f t="shared" si="15"/>
        <v>07 2 09 21280</v>
      </c>
      <c r="L233" s="265" t="str">
        <f>VLOOKUP(O233,'цср уточн 2016'!$A$1:$B$549,2,0)</f>
        <v>Расходы на модернизацию материально-технической базы муниципальных учреждений отрасли «Культура»</v>
      </c>
      <c r="M233" s="5"/>
      <c r="N233" s="6"/>
      <c r="O233" s="45" t="s">
        <v>1393</v>
      </c>
      <c r="P233" s="7" t="b">
        <f t="shared" si="18"/>
        <v>1</v>
      </c>
      <c r="Q233" s="7" t="b">
        <f t="shared" si="16"/>
        <v>1</v>
      </c>
    </row>
    <row r="234" spans="1:17" s="49" customFormat="1" ht="75">
      <c r="A234" s="209"/>
      <c r="B234" s="209"/>
      <c r="C234" s="209"/>
      <c r="D234" s="209"/>
      <c r="E234" s="239"/>
      <c r="F234" s="172" t="s">
        <v>73</v>
      </c>
      <c r="G234" s="172" t="s">
        <v>94</v>
      </c>
      <c r="H234" s="172" t="s">
        <v>652</v>
      </c>
      <c r="I234" s="172" t="s">
        <v>13</v>
      </c>
      <c r="J234" s="214" t="str">
        <f>VLOOKUP(K234,'цср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K234" s="5" t="str">
        <f t="shared" si="15"/>
        <v>07 2 10 00000</v>
      </c>
      <c r="L234" s="265" t="str">
        <f>VLOOKUP(O234,'цср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M234" s="5"/>
      <c r="N234" s="6"/>
      <c r="O234" s="45" t="s">
        <v>1395</v>
      </c>
      <c r="P234" s="7" t="b">
        <f t="shared" si="18"/>
        <v>1</v>
      </c>
      <c r="Q234" s="7" t="b">
        <f t="shared" si="16"/>
        <v>1</v>
      </c>
    </row>
    <row r="235" spans="1:17" s="49" customFormat="1" ht="75">
      <c r="A235" s="69"/>
      <c r="B235" s="69"/>
      <c r="C235" s="69"/>
      <c r="D235" s="69"/>
      <c r="E235" s="77"/>
      <c r="F235" s="15" t="s">
        <v>73</v>
      </c>
      <c r="G235" s="15" t="s">
        <v>94</v>
      </c>
      <c r="H235" s="15" t="s">
        <v>652</v>
      </c>
      <c r="I235" s="15" t="s">
        <v>1586</v>
      </c>
      <c r="J235" s="147" t="str">
        <f>VLOOKUP(K235,'цср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K235" s="5" t="str">
        <f t="shared" si="15"/>
        <v>07 2 10 S6660</v>
      </c>
      <c r="L235" s="265" t="str">
        <f>VLOOKUP(O235,'цср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M235" s="5"/>
      <c r="N235" s="6"/>
      <c r="O235" s="45" t="s">
        <v>1397</v>
      </c>
      <c r="P235" s="7" t="b">
        <f t="shared" si="18"/>
        <v>1</v>
      </c>
      <c r="Q235" s="7" t="b">
        <f t="shared" si="16"/>
        <v>1</v>
      </c>
    </row>
    <row r="236" spans="1:17" s="49" customFormat="1" ht="37.5">
      <c r="A236" s="69"/>
      <c r="B236" s="69"/>
      <c r="C236" s="69"/>
      <c r="D236" s="69"/>
      <c r="E236" s="77"/>
      <c r="F236" s="15" t="s">
        <v>73</v>
      </c>
      <c r="G236" s="15" t="s">
        <v>94</v>
      </c>
      <c r="H236" s="15" t="s">
        <v>652</v>
      </c>
      <c r="I236" s="15" t="s">
        <v>1587</v>
      </c>
      <c r="J236" s="147" t="str">
        <f>VLOOKUP(K236,'цср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K236" s="5" t="str">
        <f t="shared" si="15"/>
        <v>07 2 10 76660</v>
      </c>
      <c r="L236" s="265" t="str">
        <f>VLOOKUP(O236,'цср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M236" s="5"/>
      <c r="N236" s="6"/>
      <c r="O236" s="45" t="s">
        <v>1399</v>
      </c>
      <c r="P236" s="7" t="b">
        <f t="shared" si="18"/>
        <v>1</v>
      </c>
      <c r="Q236" s="7" t="b">
        <f t="shared" si="16"/>
        <v>1</v>
      </c>
    </row>
    <row r="237" spans="1:17" s="49" customFormat="1" ht="56.25">
      <c r="A237" s="209"/>
      <c r="B237" s="209"/>
      <c r="C237" s="209"/>
      <c r="D237" s="209"/>
      <c r="E237" s="239"/>
      <c r="F237" s="172" t="s">
        <v>73</v>
      </c>
      <c r="G237" s="172" t="s">
        <v>94</v>
      </c>
      <c r="H237" s="172" t="s">
        <v>674</v>
      </c>
      <c r="I237" s="172" t="s">
        <v>13</v>
      </c>
      <c r="J237" s="214" t="s">
        <v>1588</v>
      </c>
      <c r="K237" s="5" t="str">
        <f t="shared" si="15"/>
        <v>07 2 11 00000</v>
      </c>
      <c r="L237" s="265" t="e">
        <f>VLOOKUP(O237,'цср уточн 2016'!$A$1:$B$549,2,0)</f>
        <v>#N/A</v>
      </c>
      <c r="M237" s="5"/>
      <c r="N237" s="6"/>
      <c r="O237" s="45"/>
      <c r="P237" s="7" t="b">
        <f t="shared" si="18"/>
        <v>0</v>
      </c>
      <c r="Q237" s="7" t="e">
        <f t="shared" si="16"/>
        <v>#N/A</v>
      </c>
    </row>
    <row r="238" spans="1:17" s="49" customFormat="1" ht="56.25">
      <c r="A238" s="69"/>
      <c r="B238" s="69"/>
      <c r="C238" s="69"/>
      <c r="D238" s="69"/>
      <c r="E238" s="77"/>
      <c r="F238" s="15" t="s">
        <v>73</v>
      </c>
      <c r="G238" s="15" t="s">
        <v>94</v>
      </c>
      <c r="H238" s="15" t="s">
        <v>674</v>
      </c>
      <c r="I238" s="15" t="s">
        <v>1589</v>
      </c>
      <c r="J238" s="147" t="str">
        <f>VLOOKUP(K238,'цср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K238" s="5" t="str">
        <f t="shared" si="15"/>
        <v>07 2 11 60160</v>
      </c>
      <c r="L238" s="265" t="str">
        <f>VLOOKUP(O238,'цср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M238" s="5"/>
      <c r="N238" s="6"/>
      <c r="O238" s="45" t="s">
        <v>1401</v>
      </c>
      <c r="P238" s="7" t="b">
        <f t="shared" si="18"/>
        <v>1</v>
      </c>
      <c r="Q238" s="7" t="b">
        <f t="shared" si="16"/>
        <v>1</v>
      </c>
    </row>
    <row r="239" spans="1:17" s="49" customFormat="1" ht="37.5">
      <c r="A239" s="209"/>
      <c r="B239" s="209"/>
      <c r="C239" s="209"/>
      <c r="D239" s="209"/>
      <c r="E239" s="239"/>
      <c r="F239" s="172" t="s">
        <v>73</v>
      </c>
      <c r="G239" s="172" t="s">
        <v>94</v>
      </c>
      <c r="H239" s="172" t="s">
        <v>751</v>
      </c>
      <c r="I239" s="172" t="s">
        <v>13</v>
      </c>
      <c r="J239" s="214" t="str">
        <f>VLOOKUP(K239,'цср уточн 2016'!$A$1:$B$549,2,0)</f>
        <v>Основное мероприятие «Строительство сценическо-концертной площадки с подземной автостоянкой»</v>
      </c>
      <c r="K239" s="5" t="str">
        <f t="shared" si="15"/>
        <v>07 2 13 00000</v>
      </c>
      <c r="L239" s="265" t="str">
        <f>VLOOKUP(O239,'цср уточн 2016'!$A$1:$B$549,2,0)</f>
        <v>Основное мероприятие «Строительство сценическо-концертной площадки с подземной автостоянкой»</v>
      </c>
      <c r="M239" s="5"/>
      <c r="N239" s="6"/>
      <c r="O239" s="45" t="s">
        <v>1403</v>
      </c>
      <c r="P239" s="7" t="b">
        <f t="shared" si="18"/>
        <v>1</v>
      </c>
      <c r="Q239" s="7" t="b">
        <f t="shared" si="16"/>
        <v>1</v>
      </c>
    </row>
    <row r="240" spans="1:17" s="49" customFormat="1" ht="56.25">
      <c r="A240" s="69"/>
      <c r="B240" s="69"/>
      <c r="C240" s="69"/>
      <c r="D240" s="69"/>
      <c r="E240" s="77"/>
      <c r="F240" s="15" t="s">
        <v>73</v>
      </c>
      <c r="G240" s="15" t="s">
        <v>94</v>
      </c>
      <c r="H240" s="15" t="s">
        <v>751</v>
      </c>
      <c r="I240" s="15" t="s">
        <v>101</v>
      </c>
      <c r="J240" s="147" t="str">
        <f>VLOOKUP(K240,'цср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40" s="5" t="str">
        <f t="shared" si="15"/>
        <v>07 2 13 40010</v>
      </c>
      <c r="L240" s="265" t="str">
        <f>VLOOKUP(O240,'цср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40" s="5"/>
      <c r="N240" s="6"/>
      <c r="O240" s="129" t="s">
        <v>1404</v>
      </c>
      <c r="P240" s="7" t="b">
        <f t="shared" si="18"/>
        <v>1</v>
      </c>
      <c r="Q240" s="7" t="b">
        <f t="shared" si="16"/>
        <v>1</v>
      </c>
    </row>
    <row r="241" spans="1:17" s="49" customFormat="1" ht="67.5">
      <c r="A241" s="78" t="s">
        <v>93</v>
      </c>
      <c r="B241" s="78" t="s">
        <v>8</v>
      </c>
      <c r="C241" s="79" t="s">
        <v>9</v>
      </c>
      <c r="D241" s="80" t="s">
        <v>582</v>
      </c>
      <c r="E241" s="95" t="s">
        <v>583</v>
      </c>
      <c r="F241" s="9" t="s">
        <v>93</v>
      </c>
      <c r="G241" s="9" t="s">
        <v>8</v>
      </c>
      <c r="H241" s="9" t="s">
        <v>12</v>
      </c>
      <c r="I241" s="9" t="s">
        <v>13</v>
      </c>
      <c r="J241" s="176" t="str">
        <f>VLOOKUP(K241,'цср уточн 2016'!$A$1:$B$549,2,0)</f>
        <v>Муниципальная программа «Развитие физической культуры и спорта в городе Ставрополе на 2014 - 2018 годы»</v>
      </c>
      <c r="K241" s="5" t="str">
        <f t="shared" si="15"/>
        <v>08 0 00 00000</v>
      </c>
      <c r="L241" s="265" t="str">
        <f>VLOOKUP(O241,'цср уточн 2016'!$A$1:$B$549,2,0)</f>
        <v>Муниципальная программа «Развитие физической культуры и спорта в городе Ставрополе на 2014 - 2018 годы»</v>
      </c>
      <c r="M241" s="5"/>
      <c r="N241" s="6"/>
      <c r="O241" s="11" t="s">
        <v>585</v>
      </c>
      <c r="P241" s="7" t="b">
        <f t="shared" si="18"/>
        <v>1</v>
      </c>
      <c r="Q241" s="7" t="b">
        <f t="shared" si="16"/>
        <v>1</v>
      </c>
    </row>
    <row r="242" spans="1:17" s="49" customFormat="1" ht="56.25">
      <c r="A242" s="81" t="s">
        <v>93</v>
      </c>
      <c r="B242" s="81" t="s">
        <v>15</v>
      </c>
      <c r="C242" s="82" t="s">
        <v>9</v>
      </c>
      <c r="D242" s="83" t="s">
        <v>586</v>
      </c>
      <c r="E242" s="175" t="s">
        <v>587</v>
      </c>
      <c r="F242" s="25" t="s">
        <v>93</v>
      </c>
      <c r="G242" s="25" t="s">
        <v>15</v>
      </c>
      <c r="H242" s="25" t="s">
        <v>12</v>
      </c>
      <c r="I242" s="25" t="s">
        <v>13</v>
      </c>
      <c r="J242" s="177" t="str">
        <f>VLOOKUP(K242,'цср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K242" s="5" t="str">
        <f t="shared" si="15"/>
        <v>08 1 00 00000</v>
      </c>
      <c r="L242" s="265" t="str">
        <f>VLOOKUP(O242,'цср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M242" s="5"/>
      <c r="N242" s="6"/>
      <c r="O242" s="12" t="s">
        <v>588</v>
      </c>
      <c r="P242" s="7" t="b">
        <f t="shared" si="18"/>
        <v>1</v>
      </c>
      <c r="Q242" s="7" t="b">
        <f t="shared" si="16"/>
        <v>1</v>
      </c>
    </row>
    <row r="243" spans="1:17" s="49" customFormat="1" ht="56.25">
      <c r="A243" s="209"/>
      <c r="B243" s="209"/>
      <c r="C243" s="210"/>
      <c r="D243" s="211"/>
      <c r="E243" s="212"/>
      <c r="F243" s="172" t="s">
        <v>93</v>
      </c>
      <c r="G243" s="172" t="s">
        <v>15</v>
      </c>
      <c r="H243" s="172" t="s">
        <v>7</v>
      </c>
      <c r="I243" s="172" t="s">
        <v>13</v>
      </c>
      <c r="J243" s="213" t="str">
        <f>VLOOKUP(K243,'цср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K243" s="5" t="str">
        <f t="shared" si="15"/>
        <v>08 1 01 00000</v>
      </c>
      <c r="L243" s="265" t="str">
        <f>VLOOKUP(O243,'цср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M243" s="5"/>
      <c r="N243" s="6"/>
      <c r="O243" s="45" t="s">
        <v>589</v>
      </c>
      <c r="P243" s="7" t="b">
        <f t="shared" si="18"/>
        <v>1</v>
      </c>
      <c r="Q243" s="7" t="b">
        <f t="shared" si="16"/>
        <v>1</v>
      </c>
    </row>
    <row r="244" spans="1:17" s="49" customFormat="1" ht="37.5">
      <c r="A244" s="69" t="s">
        <v>93</v>
      </c>
      <c r="B244" s="69" t="s">
        <v>15</v>
      </c>
      <c r="C244" s="69">
        <v>1115</v>
      </c>
      <c r="D244" s="69" t="s">
        <v>590</v>
      </c>
      <c r="E244" s="77" t="s">
        <v>43</v>
      </c>
      <c r="F244" s="15" t="s">
        <v>93</v>
      </c>
      <c r="G244" s="15" t="s">
        <v>15</v>
      </c>
      <c r="H244" s="15" t="s">
        <v>7</v>
      </c>
      <c r="I244" s="30" t="s">
        <v>22</v>
      </c>
      <c r="J244" s="179" t="str">
        <f>VLOOKUP(K244,'цср уточн 2016'!$A$1:$B$549,2,0)</f>
        <v>Расходы на обеспечение деятельности (оказание услуг) муниципальных учреждений</v>
      </c>
      <c r="K244" s="5" t="str">
        <f t="shared" si="15"/>
        <v>08 1 01 11010</v>
      </c>
      <c r="L244" s="265" t="str">
        <f>VLOOKUP(O244,'цср уточн 2016'!$A$1:$B$549,2,0)</f>
        <v>Расходы на обеспечение деятельности (оказание услуг) муниципальных учреждений</v>
      </c>
      <c r="M244" s="5"/>
      <c r="N244" s="6"/>
      <c r="O244" s="22" t="s">
        <v>591</v>
      </c>
      <c r="P244" s="7" t="b">
        <f t="shared" si="18"/>
        <v>1</v>
      </c>
      <c r="Q244" s="7" t="b">
        <f t="shared" si="16"/>
        <v>1</v>
      </c>
    </row>
    <row r="245" spans="1:17" s="49" customFormat="1" ht="37.5">
      <c r="A245" s="69"/>
      <c r="B245" s="69"/>
      <c r="C245" s="69"/>
      <c r="D245" s="69"/>
      <c r="E245" s="77"/>
      <c r="F245" s="15" t="s">
        <v>93</v>
      </c>
      <c r="G245" s="15" t="s">
        <v>15</v>
      </c>
      <c r="H245" s="15" t="s">
        <v>7</v>
      </c>
      <c r="I245" s="30" t="s">
        <v>1544</v>
      </c>
      <c r="J245" s="179" t="str">
        <f>VLOOKUP(K245,'цср уточн 2016'!$A$1:$B$549,2,0)</f>
        <v>Расходы на обеспечение выплаты работникам организаций минимального размера оплаты труда</v>
      </c>
      <c r="K245" s="5" t="str">
        <f t="shared" si="15"/>
        <v>08 1 01 77250</v>
      </c>
      <c r="L245" s="265" t="str">
        <f>VLOOKUP(O245,'цср уточн 2016'!$A$1:$B$549,2,0)</f>
        <v>Расходы на обеспечение выплаты работникам организаций минимального размера оплаты труда</v>
      </c>
      <c r="M245" s="5"/>
      <c r="N245" s="6"/>
      <c r="O245" s="22" t="s">
        <v>1406</v>
      </c>
      <c r="P245" s="7" t="b">
        <f t="shared" si="18"/>
        <v>1</v>
      </c>
      <c r="Q245" s="7" t="b">
        <f t="shared" si="16"/>
        <v>1</v>
      </c>
    </row>
    <row r="246" spans="1:17" s="49" customFormat="1" ht="37.5">
      <c r="A246" s="209"/>
      <c r="B246" s="209"/>
      <c r="C246" s="210"/>
      <c r="D246" s="211"/>
      <c r="E246" s="212"/>
      <c r="F246" s="172" t="s">
        <v>93</v>
      </c>
      <c r="G246" s="172" t="s">
        <v>15</v>
      </c>
      <c r="H246" s="172" t="s">
        <v>37</v>
      </c>
      <c r="I246" s="172" t="s">
        <v>13</v>
      </c>
      <c r="J246" s="240" t="str">
        <f>VLOOKUP(K246,'цср уточн 2016'!$A$1:$B$549,2,0)</f>
        <v>Основное мероприятие «Обеспечение деятельности центров спортивной подготовки»</v>
      </c>
      <c r="K246" s="5" t="str">
        <f t="shared" si="15"/>
        <v>08 1 02 00000</v>
      </c>
      <c r="L246" s="265" t="str">
        <f>VLOOKUP(O246,'цср уточн 2016'!$A$1:$B$549,2,0)</f>
        <v>Основное мероприятие «Обеспечение деятельности центров спортивной подготовки»</v>
      </c>
      <c r="M246" s="5"/>
      <c r="N246" s="6"/>
      <c r="O246" s="45" t="s">
        <v>592</v>
      </c>
      <c r="P246" s="7" t="b">
        <f t="shared" si="18"/>
        <v>1</v>
      </c>
      <c r="Q246" s="7" t="b">
        <f t="shared" si="16"/>
        <v>1</v>
      </c>
    </row>
    <row r="247" spans="1:17" s="49" customFormat="1" ht="37.5">
      <c r="A247" s="69" t="s">
        <v>93</v>
      </c>
      <c r="B247" s="69" t="s">
        <v>15</v>
      </c>
      <c r="C247" s="69">
        <v>1138</v>
      </c>
      <c r="D247" s="69" t="s">
        <v>593</v>
      </c>
      <c r="E247" s="77" t="s">
        <v>594</v>
      </c>
      <c r="F247" s="15" t="s">
        <v>93</v>
      </c>
      <c r="G247" s="15" t="s">
        <v>15</v>
      </c>
      <c r="H247" s="15" t="s">
        <v>37</v>
      </c>
      <c r="I247" s="30" t="s">
        <v>22</v>
      </c>
      <c r="J247" s="179" t="str">
        <f>VLOOKUP(K247,'цср уточн 2016'!$A$1:$B$549,2,0)</f>
        <v>Расходы на обеспечение деятельности (оказание услуг) муниципальных учреждений</v>
      </c>
      <c r="K247" s="5" t="str">
        <f t="shared" si="15"/>
        <v>08 1 02 11010</v>
      </c>
      <c r="L247" s="265" t="str">
        <f>VLOOKUP(O247,'цср уточн 2016'!$A$1:$B$549,2,0)</f>
        <v>Расходы на обеспечение деятельности (оказание услуг) муниципальных учреждений</v>
      </c>
      <c r="M247" s="5"/>
      <c r="N247" s="6"/>
      <c r="O247" s="22" t="s">
        <v>595</v>
      </c>
      <c r="P247" s="7" t="b">
        <f t="shared" si="18"/>
        <v>1</v>
      </c>
      <c r="Q247" s="7" t="b">
        <f t="shared" si="16"/>
        <v>1</v>
      </c>
    </row>
    <row r="248" spans="1:17" ht="37.5">
      <c r="A248" s="69"/>
      <c r="B248" s="69"/>
      <c r="C248" s="69"/>
      <c r="D248" s="69"/>
      <c r="E248" s="77"/>
      <c r="F248" s="15" t="s">
        <v>93</v>
      </c>
      <c r="G248" s="15" t="s">
        <v>15</v>
      </c>
      <c r="H248" s="15" t="s">
        <v>37</v>
      </c>
      <c r="I248" s="30" t="s">
        <v>1544</v>
      </c>
      <c r="J248" s="179" t="str">
        <f>VLOOKUP(K248,'цср уточн 2016'!$A$1:$B$549,2,0)</f>
        <v>Расходы на обеспечение выплаты работникам организаций минимального размера оплаты труда</v>
      </c>
      <c r="K248" s="5" t="str">
        <f t="shared" si="15"/>
        <v>08 1 02 77250</v>
      </c>
      <c r="L248" s="265" t="str">
        <f>VLOOKUP(O248,'цср уточн 2016'!$A$1:$B$549,2,0)</f>
        <v>Расходы на обеспечение выплаты работникам организаций минимального размера оплаты труда</v>
      </c>
      <c r="O248" s="22" t="s">
        <v>1408</v>
      </c>
      <c r="P248" s="7" t="b">
        <f t="shared" si="18"/>
        <v>1</v>
      </c>
      <c r="Q248" s="7" t="b">
        <f t="shared" si="16"/>
        <v>1</v>
      </c>
    </row>
    <row r="249" spans="1:17" ht="37.5">
      <c r="A249" s="81" t="s">
        <v>93</v>
      </c>
      <c r="B249" s="81" t="s">
        <v>94</v>
      </c>
      <c r="C249" s="81" t="s">
        <v>9</v>
      </c>
      <c r="D249" s="81" t="s">
        <v>596</v>
      </c>
      <c r="E249" s="96" t="s">
        <v>597</v>
      </c>
      <c r="F249" s="25" t="s">
        <v>93</v>
      </c>
      <c r="G249" s="25" t="s">
        <v>94</v>
      </c>
      <c r="H249" s="25" t="s">
        <v>12</v>
      </c>
      <c r="I249" s="25" t="s">
        <v>13</v>
      </c>
      <c r="J249" s="243" t="str">
        <f>VLOOKUP(K249,'цср уточн 2016'!$A$1:$B$549,2,0)</f>
        <v>Подпрограмма «Организация и проведение физкультурно-оздоровительных и спортивных мероприятий»</v>
      </c>
      <c r="K249" s="5" t="str">
        <f t="shared" si="15"/>
        <v>08 2 00 00000</v>
      </c>
      <c r="L249" s="265" t="str">
        <f>VLOOKUP(O249,'цср уточн 2016'!$A$1:$B$549,2,0)</f>
        <v>Подпрограмма «Организация и проведение физкультурно-оздоровительных и спортивных мероприятий»</v>
      </c>
      <c r="O249" s="12" t="s">
        <v>598</v>
      </c>
      <c r="P249" s="7" t="b">
        <f t="shared" si="18"/>
        <v>1</v>
      </c>
      <c r="Q249" s="7" t="b">
        <f t="shared" si="16"/>
        <v>1</v>
      </c>
    </row>
    <row r="250" spans="1:17" ht="37.5">
      <c r="A250" s="209"/>
      <c r="B250" s="209"/>
      <c r="C250" s="210"/>
      <c r="D250" s="211"/>
      <c r="E250" s="212"/>
      <c r="F250" s="172" t="s">
        <v>93</v>
      </c>
      <c r="G250" s="172" t="s">
        <v>94</v>
      </c>
      <c r="H250" s="172" t="s">
        <v>7</v>
      </c>
      <c r="I250" s="172" t="s">
        <v>13</v>
      </c>
      <c r="J250" s="240" t="str">
        <f>VLOOKUP(K250,'цср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K250" s="5" t="str">
        <f t="shared" si="15"/>
        <v>08 2 01 00000</v>
      </c>
      <c r="L250" s="265" t="str">
        <f>VLOOKUP(O250,'цср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O250" s="45" t="s">
        <v>599</v>
      </c>
      <c r="P250" s="7" t="b">
        <f t="shared" si="18"/>
        <v>1</v>
      </c>
      <c r="Q250" s="7" t="b">
        <f t="shared" si="16"/>
        <v>1</v>
      </c>
    </row>
    <row r="251" spans="1:17" ht="38.25" thickBot="1">
      <c r="A251" s="69" t="s">
        <v>93</v>
      </c>
      <c r="B251" s="69" t="s">
        <v>94</v>
      </c>
      <c r="C251" s="69">
        <v>2042</v>
      </c>
      <c r="D251" s="69" t="s">
        <v>600</v>
      </c>
      <c r="E251" s="77" t="s">
        <v>601</v>
      </c>
      <c r="F251" s="15" t="s">
        <v>93</v>
      </c>
      <c r="G251" s="15" t="s">
        <v>94</v>
      </c>
      <c r="H251" s="15" t="s">
        <v>7</v>
      </c>
      <c r="I251" s="15" t="s">
        <v>602</v>
      </c>
      <c r="J251" s="179" t="str">
        <f>VLOOKUP(K251,'цср уточн 2016'!$A$1:$B$549,2,0)</f>
        <v>Расходы на реализацию мероприятий, направленных на развитие физической культуры и массового спорта</v>
      </c>
      <c r="K251" s="5" t="str">
        <f t="shared" si="15"/>
        <v>08 2 01 20420</v>
      </c>
      <c r="L251" s="265" t="str">
        <f>VLOOKUP(O251,'цср уточн 2016'!$A$1:$B$549,2,0)</f>
        <v>Расходы на реализацию мероприятий, направленных на развитие физической культуры и массового спорта</v>
      </c>
      <c r="O251" s="22" t="s">
        <v>603</v>
      </c>
      <c r="P251" s="7" t="b">
        <f>K251=O251</f>
        <v>1</v>
      </c>
      <c r="Q251" s="7" t="b">
        <f t="shared" si="16"/>
        <v>1</v>
      </c>
    </row>
    <row r="252" spans="1:17" s="27" customFormat="1" ht="38.25" thickBot="1">
      <c r="A252" s="209"/>
      <c r="B252" s="209"/>
      <c r="C252" s="210"/>
      <c r="D252" s="211"/>
      <c r="E252" s="212"/>
      <c r="F252" s="172" t="s">
        <v>93</v>
      </c>
      <c r="G252" s="172" t="s">
        <v>94</v>
      </c>
      <c r="H252" s="172" t="s">
        <v>37</v>
      </c>
      <c r="I252" s="172" t="s">
        <v>13</v>
      </c>
      <c r="J252" s="244" t="s">
        <v>1591</v>
      </c>
      <c r="K252" s="5" t="str">
        <f t="shared" si="15"/>
        <v>08 2 02 00000</v>
      </c>
      <c r="L252" s="265" t="e">
        <f>VLOOKUP(O252,'цср уточн 2016'!$A$1:$B$549,2,0)</f>
        <v>#N/A</v>
      </c>
      <c r="M252" s="5"/>
      <c r="N252" s="6"/>
      <c r="P252" s="7" t="b">
        <f t="shared" ref="P252:P315" si="19">K252=O252</f>
        <v>0</v>
      </c>
      <c r="Q252" s="7" t="e">
        <f t="shared" si="16"/>
        <v>#N/A</v>
      </c>
    </row>
    <row r="253" spans="1:17" ht="75.75" thickBot="1">
      <c r="A253" s="69" t="s">
        <v>93</v>
      </c>
      <c r="B253" s="69" t="s">
        <v>94</v>
      </c>
      <c r="C253" s="69">
        <v>2044</v>
      </c>
      <c r="D253" s="69" t="s">
        <v>604</v>
      </c>
      <c r="E253" s="77" t="s">
        <v>605</v>
      </c>
      <c r="F253" s="15" t="s">
        <v>93</v>
      </c>
      <c r="G253" s="15" t="s">
        <v>94</v>
      </c>
      <c r="H253" s="15" t="s">
        <v>37</v>
      </c>
      <c r="I253" s="15" t="s">
        <v>606</v>
      </c>
      <c r="J253" s="241" t="s">
        <v>605</v>
      </c>
      <c r="K253" s="5" t="str">
        <f t="shared" si="15"/>
        <v>08 2 02 20440</v>
      </c>
      <c r="L253" s="265" t="e">
        <f>VLOOKUP(O253,'цср уточн 2016'!$A$1:$B$549,2,0)</f>
        <v>#N/A</v>
      </c>
      <c r="P253" s="7" t="b">
        <f t="shared" si="19"/>
        <v>0</v>
      </c>
      <c r="Q253" s="7" t="e">
        <f t="shared" si="16"/>
        <v>#N/A</v>
      </c>
    </row>
    <row r="254" spans="1:17" ht="57" thickBot="1">
      <c r="A254" s="209"/>
      <c r="B254" s="209"/>
      <c r="C254" s="210"/>
      <c r="D254" s="211"/>
      <c r="E254" s="212"/>
      <c r="F254" s="172" t="s">
        <v>93</v>
      </c>
      <c r="G254" s="172" t="s">
        <v>94</v>
      </c>
      <c r="H254" s="172" t="s">
        <v>48</v>
      </c>
      <c r="I254" s="172" t="s">
        <v>13</v>
      </c>
      <c r="J254" s="244" t="s">
        <v>1590</v>
      </c>
      <c r="K254" s="5" t="str">
        <f t="shared" si="15"/>
        <v>08 2 03 00000</v>
      </c>
      <c r="L254" s="265" t="e">
        <f>VLOOKUP(O254,'цср уточн 2016'!$A$1:$B$549,2,0)</f>
        <v>#N/A</v>
      </c>
      <c r="N254" s="27"/>
      <c r="O254" s="22"/>
      <c r="P254" s="7" t="b">
        <f t="shared" si="19"/>
        <v>0</v>
      </c>
      <c r="Q254" s="7" t="e">
        <f t="shared" si="16"/>
        <v>#N/A</v>
      </c>
    </row>
    <row r="255" spans="1:17" ht="62.25" customHeight="1">
      <c r="A255" s="69" t="s">
        <v>93</v>
      </c>
      <c r="B255" s="69" t="s">
        <v>94</v>
      </c>
      <c r="C255" s="69">
        <v>2042</v>
      </c>
      <c r="D255" s="69" t="s">
        <v>600</v>
      </c>
      <c r="E255" s="77" t="s">
        <v>601</v>
      </c>
      <c r="F255" s="15" t="s">
        <v>93</v>
      </c>
      <c r="G255" s="15" t="s">
        <v>94</v>
      </c>
      <c r="H255" s="15" t="s">
        <v>48</v>
      </c>
      <c r="I255" s="15" t="s">
        <v>606</v>
      </c>
      <c r="J255" s="242" t="s">
        <v>605</v>
      </c>
      <c r="K255" s="5" t="str">
        <f t="shared" si="15"/>
        <v>08 2 03 20440</v>
      </c>
      <c r="L255" s="265" t="e">
        <f>VLOOKUP(O255,'цср уточн 2016'!$A$1:$B$549,2,0)</f>
        <v>#N/A</v>
      </c>
      <c r="O255" s="22"/>
      <c r="P255" s="7" t="b">
        <f t="shared" si="19"/>
        <v>0</v>
      </c>
      <c r="Q255" s="7" t="e">
        <f t="shared" si="16"/>
        <v>#N/A</v>
      </c>
    </row>
    <row r="256" spans="1:17" ht="56.25">
      <c r="A256" s="209"/>
      <c r="B256" s="209"/>
      <c r="C256" s="210"/>
      <c r="D256" s="211"/>
      <c r="E256" s="212"/>
      <c r="F256" s="172" t="s">
        <v>93</v>
      </c>
      <c r="G256" s="172" t="s">
        <v>94</v>
      </c>
      <c r="H256" s="172" t="s">
        <v>53</v>
      </c>
      <c r="I256" s="172" t="s">
        <v>13</v>
      </c>
      <c r="J256" s="240" t="str">
        <f>VLOOKUP(K256,'цср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K256" s="5" t="str">
        <f t="shared" si="15"/>
        <v>08 2 04 00000</v>
      </c>
      <c r="L256" s="265" t="str">
        <f>VLOOKUP(O256,'цср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O256" s="45" t="s">
        <v>607</v>
      </c>
      <c r="P256" s="7" t="b">
        <f t="shared" si="19"/>
        <v>1</v>
      </c>
      <c r="Q256" s="7" t="b">
        <f t="shared" si="16"/>
        <v>1</v>
      </c>
    </row>
    <row r="257" spans="1:17" ht="131.25">
      <c r="A257" s="69" t="s">
        <v>93</v>
      </c>
      <c r="B257" s="69" t="s">
        <v>94</v>
      </c>
      <c r="C257" s="69">
        <v>2043</v>
      </c>
      <c r="D257" s="69" t="s">
        <v>608</v>
      </c>
      <c r="E257" s="77" t="s">
        <v>609</v>
      </c>
      <c r="F257" s="15" t="s">
        <v>93</v>
      </c>
      <c r="G257" s="15" t="s">
        <v>94</v>
      </c>
      <c r="H257" s="15" t="s">
        <v>53</v>
      </c>
      <c r="I257" s="15" t="s">
        <v>610</v>
      </c>
      <c r="J257" s="179" t="str">
        <f>VLOOKUP(K257,'цср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K257" s="5" t="str">
        <f t="shared" si="15"/>
        <v>08 2 04 60120</v>
      </c>
      <c r="L257" s="265" t="str">
        <f>VLOOKUP(O257,'цср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O257" s="22" t="s">
        <v>611</v>
      </c>
      <c r="P257" s="7" t="b">
        <f t="shared" si="19"/>
        <v>1</v>
      </c>
      <c r="Q257" s="7" t="b">
        <f t="shared" si="16"/>
        <v>1</v>
      </c>
    </row>
    <row r="258" spans="1:17" ht="37.5">
      <c r="A258" s="81" t="s">
        <v>93</v>
      </c>
      <c r="B258" s="81" t="s">
        <v>316</v>
      </c>
      <c r="C258" s="81" t="s">
        <v>9</v>
      </c>
      <c r="D258" s="81" t="s">
        <v>612</v>
      </c>
      <c r="E258" s="96" t="s">
        <v>613</v>
      </c>
      <c r="F258" s="25" t="s">
        <v>93</v>
      </c>
      <c r="G258" s="25" t="s">
        <v>316</v>
      </c>
      <c r="H258" s="25" t="s">
        <v>12</v>
      </c>
      <c r="I258" s="25" t="s">
        <v>13</v>
      </c>
      <c r="J258" s="243" t="str">
        <f>VLOOKUP(K258,'цср уточн 2016'!$A$1:$B$549,2,0)</f>
        <v xml:space="preserve">Подпрограмма «Строительство, реконструкция и обустройство спортивных сооружений» </v>
      </c>
      <c r="K258" s="5" t="str">
        <f t="shared" si="15"/>
        <v>08 3 00 00000</v>
      </c>
      <c r="L258" s="265" t="str">
        <f>VLOOKUP(O258,'цср уточн 2016'!$A$1:$B$549,2,0)</f>
        <v xml:space="preserve">Подпрограмма «Строительство, реконструкция и обустройство спортивных сооружений» </v>
      </c>
      <c r="O258" s="12" t="s">
        <v>614</v>
      </c>
      <c r="P258" s="7" t="b">
        <f t="shared" si="19"/>
        <v>1</v>
      </c>
      <c r="Q258" s="7" t="b">
        <f t="shared" si="16"/>
        <v>1</v>
      </c>
    </row>
    <row r="259" spans="1:17" ht="37.5">
      <c r="A259" s="209"/>
      <c r="B259" s="209"/>
      <c r="C259" s="210"/>
      <c r="D259" s="211"/>
      <c r="E259" s="212"/>
      <c r="F259" s="172" t="s">
        <v>93</v>
      </c>
      <c r="G259" s="172" t="s">
        <v>316</v>
      </c>
      <c r="H259" s="172" t="s">
        <v>7</v>
      </c>
      <c r="I259" s="172" t="s">
        <v>13</v>
      </c>
      <c r="J259" s="240" t="str">
        <f>VLOOKUP(K259,'цср уточн 2016'!$A$1:$B$549,2,0)</f>
        <v>Основное мероприятие «Строительство, реконструкция и обустройство спортивных сооружений»</v>
      </c>
      <c r="K259" s="5" t="str">
        <f t="shared" si="15"/>
        <v>08 3 01 00000</v>
      </c>
      <c r="L259" s="265" t="str">
        <f>VLOOKUP(O259,'цср уточн 2016'!$A$1:$B$549,2,0)</f>
        <v>Основное мероприятие «Строительство, реконструкция и обустройство спортивных сооружений»</v>
      </c>
      <c r="O259" s="45" t="s">
        <v>615</v>
      </c>
      <c r="P259" s="7" t="b">
        <f t="shared" si="19"/>
        <v>1</v>
      </c>
      <c r="Q259" s="7" t="b">
        <f t="shared" si="16"/>
        <v>1</v>
      </c>
    </row>
    <row r="260" spans="1:17" ht="69.75" customHeight="1">
      <c r="A260" s="69" t="s">
        <v>93</v>
      </c>
      <c r="B260" s="69">
        <v>3</v>
      </c>
      <c r="C260" s="69" t="s">
        <v>616</v>
      </c>
      <c r="D260" s="69" t="s">
        <v>617</v>
      </c>
      <c r="E260" s="77" t="s">
        <v>618</v>
      </c>
      <c r="F260" s="15" t="s">
        <v>93</v>
      </c>
      <c r="G260" s="15" t="s">
        <v>316</v>
      </c>
      <c r="H260" s="15" t="s">
        <v>7</v>
      </c>
      <c r="I260" s="15" t="s">
        <v>1592</v>
      </c>
      <c r="J260" s="179" t="str">
        <f>VLOOKUP(K260,'цср уточн 2016'!$A$1:$B$549,2,0)</f>
        <v>Расходы на устройство спортивных сооружений</v>
      </c>
      <c r="K260" s="5" t="str">
        <f t="shared" si="15"/>
        <v>08 3 01 40050</v>
      </c>
      <c r="L260" s="265" t="str">
        <f>VLOOKUP(O260,'цср уточн 2016'!$A$1:$B$549,2,0)</f>
        <v>Расходы на устройство спортивных сооружений</v>
      </c>
      <c r="O260" s="45" t="s">
        <v>1414</v>
      </c>
      <c r="P260" s="7" t="b">
        <f t="shared" si="19"/>
        <v>1</v>
      </c>
      <c r="Q260" s="7" t="b">
        <f t="shared" si="16"/>
        <v>1</v>
      </c>
    </row>
    <row r="261" spans="1:17" ht="56.25">
      <c r="A261" s="69"/>
      <c r="B261" s="69"/>
      <c r="C261" s="69"/>
      <c r="D261" s="69"/>
      <c r="E261" s="77"/>
      <c r="F261" s="15" t="s">
        <v>93</v>
      </c>
      <c r="G261" s="15" t="s">
        <v>316</v>
      </c>
      <c r="H261" s="15" t="s">
        <v>7</v>
      </c>
      <c r="I261" s="15" t="s">
        <v>1593</v>
      </c>
      <c r="J261" s="179" t="str">
        <f>VLOOKUP(K261,'цср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61" s="5" t="str">
        <f t="shared" si="15"/>
        <v>08 3 01 S7000</v>
      </c>
      <c r="L261" s="265" t="str">
        <f>VLOOKUP(O261,'цср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O261" s="45" t="s">
        <v>1415</v>
      </c>
      <c r="P261" s="7" t="b">
        <f t="shared" si="19"/>
        <v>1</v>
      </c>
      <c r="Q261" s="7" t="b">
        <f t="shared" si="16"/>
        <v>1</v>
      </c>
    </row>
    <row r="262" spans="1:17" ht="45">
      <c r="A262" s="78" t="s">
        <v>580</v>
      </c>
      <c r="B262" s="78" t="s">
        <v>8</v>
      </c>
      <c r="C262" s="79" t="s">
        <v>9</v>
      </c>
      <c r="D262" s="80" t="s">
        <v>619</v>
      </c>
      <c r="E262" s="95" t="s">
        <v>620</v>
      </c>
      <c r="F262" s="9" t="s">
        <v>580</v>
      </c>
      <c r="G262" s="9" t="s">
        <v>8</v>
      </c>
      <c r="H262" s="9" t="s">
        <v>12</v>
      </c>
      <c r="I262" s="9" t="s">
        <v>13</v>
      </c>
      <c r="J262" s="176" t="str">
        <f>VLOOKUP(K262,'цср уточн 2016'!$A$1:$B$549,2,0)</f>
        <v>Муниципальная программа «Молодежь города Ставрополя на 2014 - 2018 годы»</v>
      </c>
      <c r="K262" s="5" t="str">
        <f t="shared" si="15"/>
        <v>09 0 00 00000</v>
      </c>
      <c r="L262" s="265" t="str">
        <f>VLOOKUP(O262,'цср уточн 2016'!$A$1:$B$549,2,0)</f>
        <v>Муниципальная программа «Молодежь города Ставрополя на 2014 - 2018 годы»</v>
      </c>
      <c r="O262" s="11" t="s">
        <v>621</v>
      </c>
      <c r="P262" s="7" t="b">
        <f t="shared" si="19"/>
        <v>1</v>
      </c>
      <c r="Q262" s="7" t="b">
        <f t="shared" si="16"/>
        <v>1</v>
      </c>
    </row>
    <row r="263" spans="1:17" s="53" customFormat="1" ht="37.5">
      <c r="A263" s="81" t="s">
        <v>580</v>
      </c>
      <c r="B263" s="81" t="s">
        <v>105</v>
      </c>
      <c r="C263" s="82" t="s">
        <v>9</v>
      </c>
      <c r="D263" s="83" t="s">
        <v>622</v>
      </c>
      <c r="E263" s="175" t="s">
        <v>623</v>
      </c>
      <c r="F263" s="25" t="s">
        <v>580</v>
      </c>
      <c r="G263" s="25" t="s">
        <v>105</v>
      </c>
      <c r="H263" s="25" t="s">
        <v>12</v>
      </c>
      <c r="I263" s="25" t="s">
        <v>13</v>
      </c>
      <c r="J263" s="177" t="str">
        <f>VLOOKUP(K263,'цср уточн 2016'!$A$1:$B$549,2,0)</f>
        <v>Расходы в рамках реализации муниципальной программы «Молодежь города Ставрополя на 2014 - 2018 годы»</v>
      </c>
      <c r="K263" s="5" t="str">
        <f t="shared" si="15"/>
        <v>09 Б 00 00000</v>
      </c>
      <c r="L263" s="265" t="str">
        <f>VLOOKUP(O263,'цср уточн 2016'!$A$1:$B$549,2,0)</f>
        <v>Расходы в рамках реализации муниципальной программы «Молодежь города Ставрополя на 2014 - 2018 годы»</v>
      </c>
      <c r="M263" s="5"/>
      <c r="N263" s="6"/>
      <c r="O263" s="12" t="s">
        <v>624</v>
      </c>
      <c r="P263" s="7" t="b">
        <f t="shared" si="19"/>
        <v>1</v>
      </c>
      <c r="Q263" s="7" t="b">
        <f t="shared" si="16"/>
        <v>1</v>
      </c>
    </row>
    <row r="264" spans="1:17" ht="37.5">
      <c r="A264" s="209"/>
      <c r="B264" s="209"/>
      <c r="C264" s="210"/>
      <c r="D264" s="211"/>
      <c r="E264" s="212"/>
      <c r="F264" s="172" t="s">
        <v>580</v>
      </c>
      <c r="G264" s="172" t="s">
        <v>105</v>
      </c>
      <c r="H264" s="172" t="s">
        <v>7</v>
      </c>
      <c r="I264" s="172" t="s">
        <v>13</v>
      </c>
      <c r="J264" s="213" t="str">
        <f>VLOOKUP(K264,'цср уточн 2016'!$A$1:$B$549,2,0)</f>
        <v>Основное мероприятие «Проведение мероприятий по гражданскому и патриотическому воспитанию молодежи»</v>
      </c>
      <c r="K264" s="5" t="str">
        <f t="shared" ref="K264:K327" si="20">CONCATENATE(F264," ",G264," ",H264," ",I264)</f>
        <v>09 Б 01 00000</v>
      </c>
      <c r="L264" s="265" t="str">
        <f>VLOOKUP(O264,'цср уточн 2016'!$A$1:$B$549,2,0)</f>
        <v>Основное мероприятие «Проведение мероприятий по гражданскому и патриотическому воспитанию молодежи»</v>
      </c>
      <c r="O264" s="45" t="s">
        <v>626</v>
      </c>
      <c r="P264" s="7" t="b">
        <f t="shared" si="19"/>
        <v>1</v>
      </c>
      <c r="Q264" s="7" t="b">
        <f t="shared" ref="Q264:Q327" si="21">J264=L264</f>
        <v>1</v>
      </c>
    </row>
    <row r="265" spans="1:17" s="53" customFormat="1" ht="49.5" customHeight="1">
      <c r="A265" s="69" t="s">
        <v>580</v>
      </c>
      <c r="B265" s="69" t="s">
        <v>105</v>
      </c>
      <c r="C265" s="69">
        <v>2023</v>
      </c>
      <c r="D265" s="69" t="s">
        <v>627</v>
      </c>
      <c r="E265" s="77" t="s">
        <v>628</v>
      </c>
      <c r="F265" s="15" t="s">
        <v>580</v>
      </c>
      <c r="G265" s="15" t="s">
        <v>105</v>
      </c>
      <c r="H265" s="15" t="s">
        <v>7</v>
      </c>
      <c r="I265" s="15" t="s">
        <v>629</v>
      </c>
      <c r="J265" s="242" t="s">
        <v>628</v>
      </c>
      <c r="K265" s="5" t="str">
        <f t="shared" si="20"/>
        <v>09 Б 01 20230</v>
      </c>
      <c r="L265" s="265" t="e">
        <f>VLOOKUP(O265,'цср уточн 2016'!$A$1:$B$549,2,0)</f>
        <v>#N/A</v>
      </c>
      <c r="M265" s="5"/>
      <c r="O265" s="45"/>
      <c r="P265" s="7" t="b">
        <f t="shared" si="19"/>
        <v>0</v>
      </c>
      <c r="Q265" s="7" t="e">
        <f t="shared" si="21"/>
        <v>#N/A</v>
      </c>
    </row>
    <row r="266" spans="1:17" s="53" customFormat="1" ht="59.25" customHeight="1">
      <c r="A266" s="69" t="s">
        <v>580</v>
      </c>
      <c r="B266" s="69" t="s">
        <v>105</v>
      </c>
      <c r="C266" s="69">
        <v>2046</v>
      </c>
      <c r="D266" s="69" t="s">
        <v>630</v>
      </c>
      <c r="E266" s="77" t="s">
        <v>631</v>
      </c>
      <c r="F266" s="15" t="s">
        <v>580</v>
      </c>
      <c r="G266" s="15" t="s">
        <v>105</v>
      </c>
      <c r="H266" s="15" t="s">
        <v>7</v>
      </c>
      <c r="I266" s="15" t="s">
        <v>632</v>
      </c>
      <c r="J266" s="179" t="str">
        <f>VLOOKUP(K266,'цср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66" s="5" t="str">
        <f t="shared" si="20"/>
        <v>09 Б 01 20460</v>
      </c>
      <c r="L266" s="265" t="str">
        <f>VLOOKUP(O266,'цср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266" s="5"/>
      <c r="N266" s="6"/>
      <c r="O266" s="50" t="s">
        <v>633</v>
      </c>
      <c r="P266" s="7" t="b">
        <f t="shared" si="19"/>
        <v>1</v>
      </c>
      <c r="Q266" s="7" t="b">
        <f t="shared" si="21"/>
        <v>1</v>
      </c>
    </row>
    <row r="267" spans="1:17" s="53" customFormat="1" ht="58.5" customHeight="1">
      <c r="A267" s="209"/>
      <c r="B267" s="209"/>
      <c r="C267" s="210"/>
      <c r="D267" s="211"/>
      <c r="E267" s="212"/>
      <c r="F267" s="172" t="s">
        <v>580</v>
      </c>
      <c r="G267" s="172" t="s">
        <v>105</v>
      </c>
      <c r="H267" s="172" t="s">
        <v>37</v>
      </c>
      <c r="I267" s="172" t="s">
        <v>13</v>
      </c>
      <c r="J267" s="213" t="str">
        <f>VLOOKUP(K267,'цср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K267" s="5" t="str">
        <f t="shared" si="20"/>
        <v>09 Б 02 00000</v>
      </c>
      <c r="L267" s="265" t="str">
        <f>VLOOKUP(O267,'цср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M267" s="5"/>
      <c r="O267" s="45" t="s">
        <v>635</v>
      </c>
      <c r="P267" s="7" t="b">
        <f t="shared" si="19"/>
        <v>1</v>
      </c>
      <c r="Q267" s="7" t="b">
        <f t="shared" si="21"/>
        <v>1</v>
      </c>
    </row>
    <row r="268" spans="1:17" s="53" customFormat="1" ht="59.25" customHeight="1">
      <c r="A268" s="69" t="s">
        <v>580</v>
      </c>
      <c r="B268" s="69" t="s">
        <v>105</v>
      </c>
      <c r="C268" s="69">
        <v>2023</v>
      </c>
      <c r="D268" s="69" t="s">
        <v>627</v>
      </c>
      <c r="E268" s="77" t="s">
        <v>628</v>
      </c>
      <c r="F268" s="15" t="s">
        <v>580</v>
      </c>
      <c r="G268" s="15" t="s">
        <v>105</v>
      </c>
      <c r="H268" s="15" t="s">
        <v>37</v>
      </c>
      <c r="I268" s="15" t="s">
        <v>629</v>
      </c>
      <c r="J268" s="179" t="str">
        <f>VLOOKUP(K268,'цср уточн 2016'!$A$1:$B$549,2,0)</f>
        <v>Расходы на проведение мероприятий в области молодежной политики</v>
      </c>
      <c r="K268" s="5" t="str">
        <f t="shared" si="20"/>
        <v>09 Б 02 20230</v>
      </c>
      <c r="L268" s="265" t="str">
        <f>VLOOKUP(O268,'цср уточн 2016'!$A$1:$B$549,2,0)</f>
        <v>Расходы на проведение мероприятий в области молодежной политики</v>
      </c>
      <c r="M268" s="5"/>
      <c r="O268" s="50" t="s">
        <v>636</v>
      </c>
      <c r="P268" s="7" t="b">
        <f t="shared" si="19"/>
        <v>1</v>
      </c>
      <c r="Q268" s="7" t="b">
        <f t="shared" si="21"/>
        <v>1</v>
      </c>
    </row>
    <row r="269" spans="1:17" s="53" customFormat="1" ht="58.5" customHeight="1">
      <c r="A269" s="69" t="s">
        <v>580</v>
      </c>
      <c r="B269" s="69" t="s">
        <v>105</v>
      </c>
      <c r="C269" s="69">
        <v>2046</v>
      </c>
      <c r="D269" s="69" t="s">
        <v>630</v>
      </c>
      <c r="E269" s="77" t="s">
        <v>631</v>
      </c>
      <c r="F269" s="15" t="s">
        <v>580</v>
      </c>
      <c r="G269" s="15" t="s">
        <v>105</v>
      </c>
      <c r="H269" s="15" t="s">
        <v>37</v>
      </c>
      <c r="I269" s="15" t="s">
        <v>632</v>
      </c>
      <c r="J269" s="179" t="str">
        <f>VLOOKUP(K269,'цср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69" s="5" t="str">
        <f t="shared" si="20"/>
        <v>09 Б 02 20460</v>
      </c>
      <c r="L269" s="265" t="str">
        <f>VLOOKUP(O269,'цср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269" s="5"/>
      <c r="O269" s="50" t="s">
        <v>637</v>
      </c>
      <c r="P269" s="7" t="b">
        <f t="shared" si="19"/>
        <v>1</v>
      </c>
      <c r="Q269" s="7" t="b">
        <f t="shared" si="21"/>
        <v>1</v>
      </c>
    </row>
    <row r="270" spans="1:17" s="53" customFormat="1" ht="72" customHeight="1" thickBot="1">
      <c r="A270" s="209"/>
      <c r="B270" s="209"/>
      <c r="C270" s="210"/>
      <c r="D270" s="211"/>
      <c r="E270" s="212"/>
      <c r="F270" s="172" t="s">
        <v>580</v>
      </c>
      <c r="G270" s="172" t="s">
        <v>105</v>
      </c>
      <c r="H270" s="172" t="s">
        <v>48</v>
      </c>
      <c r="I270" s="172" t="s">
        <v>13</v>
      </c>
      <c r="J270" s="213" t="str">
        <f>VLOOKUP(K270,'цср уточн 2016'!$A$1:$B$549,2,0)</f>
        <v>Основное мероприятие «Поддержка интеллектуальной и инновационной деятельности молодежи»</v>
      </c>
      <c r="K270" s="5" t="str">
        <f t="shared" si="20"/>
        <v>09 Б 03 00000</v>
      </c>
      <c r="L270" s="265" t="str">
        <f>VLOOKUP(O270,'цср уточн 2016'!$A$1:$B$549,2,0)</f>
        <v>Основное мероприятие «Поддержка интеллектуальной и инновационной деятельности молодежи»</v>
      </c>
      <c r="M270" s="5"/>
      <c r="O270" s="45" t="s">
        <v>639</v>
      </c>
      <c r="P270" s="7" t="b">
        <f t="shared" si="19"/>
        <v>1</v>
      </c>
      <c r="Q270" s="7" t="b">
        <f t="shared" si="21"/>
        <v>1</v>
      </c>
    </row>
    <row r="271" spans="1:17" s="27" customFormat="1" ht="19.5" thickBot="1">
      <c r="A271" s="69" t="s">
        <v>580</v>
      </c>
      <c r="B271" s="69" t="s">
        <v>105</v>
      </c>
      <c r="C271" s="69">
        <v>2023</v>
      </c>
      <c r="D271" s="69" t="s">
        <v>627</v>
      </c>
      <c r="E271" s="77" t="s">
        <v>628</v>
      </c>
      <c r="F271" s="15" t="s">
        <v>580</v>
      </c>
      <c r="G271" s="15" t="s">
        <v>105</v>
      </c>
      <c r="H271" s="15" t="s">
        <v>48</v>
      </c>
      <c r="I271" s="15" t="s">
        <v>629</v>
      </c>
      <c r="J271" s="242" t="s">
        <v>628</v>
      </c>
      <c r="K271" s="5" t="str">
        <f t="shared" si="20"/>
        <v>09 Б 03 20230</v>
      </c>
      <c r="L271" s="265" t="e">
        <f>VLOOKUP(O271,'цср уточн 2016'!$A$1:$B$549,2,0)</f>
        <v>#N/A</v>
      </c>
      <c r="M271" s="5"/>
      <c r="N271" s="53"/>
      <c r="O271" s="45"/>
      <c r="P271" s="7" t="b">
        <f t="shared" si="19"/>
        <v>0</v>
      </c>
      <c r="Q271" s="7" t="e">
        <f t="shared" si="21"/>
        <v>#N/A</v>
      </c>
    </row>
    <row r="272" spans="1:17" s="27" customFormat="1" ht="72.75" customHeight="1" thickBot="1">
      <c r="A272" s="69" t="s">
        <v>580</v>
      </c>
      <c r="B272" s="69" t="s">
        <v>105</v>
      </c>
      <c r="C272" s="69">
        <v>2046</v>
      </c>
      <c r="D272" s="69" t="s">
        <v>630</v>
      </c>
      <c r="E272" s="77" t="s">
        <v>631</v>
      </c>
      <c r="F272" s="15" t="s">
        <v>580</v>
      </c>
      <c r="G272" s="15" t="s">
        <v>105</v>
      </c>
      <c r="H272" s="15" t="s">
        <v>48</v>
      </c>
      <c r="I272" s="15" t="s">
        <v>632</v>
      </c>
      <c r="J272" s="179" t="str">
        <f>VLOOKUP(K272,'цср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2" s="5" t="str">
        <f t="shared" si="20"/>
        <v>09 Б 03 20460</v>
      </c>
      <c r="L272" s="265" t="str">
        <f>VLOOKUP(O272,'цср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272" s="5"/>
      <c r="N272" s="53"/>
      <c r="O272" s="50" t="s">
        <v>640</v>
      </c>
      <c r="P272" s="7" t="b">
        <f t="shared" si="19"/>
        <v>1</v>
      </c>
      <c r="Q272" s="7" t="b">
        <f t="shared" si="21"/>
        <v>1</v>
      </c>
    </row>
    <row r="273" spans="1:17" ht="47.25" customHeight="1" thickBot="1">
      <c r="A273" s="209"/>
      <c r="B273" s="209"/>
      <c r="C273" s="210"/>
      <c r="D273" s="211"/>
      <c r="E273" s="212"/>
      <c r="F273" s="172" t="s">
        <v>580</v>
      </c>
      <c r="G273" s="172" t="s">
        <v>105</v>
      </c>
      <c r="H273" s="172" t="s">
        <v>53</v>
      </c>
      <c r="I273" s="172" t="s">
        <v>13</v>
      </c>
      <c r="J273" s="213" t="str">
        <f>VLOOKUP(K273,'цср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K273" s="5" t="str">
        <f t="shared" si="20"/>
        <v>09 Б 04 00000</v>
      </c>
      <c r="L273" s="265" t="str">
        <f>VLOOKUP(O273,'цср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N273" s="27"/>
      <c r="O273" s="45" t="s">
        <v>642</v>
      </c>
      <c r="P273" s="7" t="b">
        <f t="shared" si="19"/>
        <v>1</v>
      </c>
      <c r="Q273" s="7" t="b">
        <f t="shared" si="21"/>
        <v>1</v>
      </c>
    </row>
    <row r="274" spans="1:17" ht="69.75" customHeight="1" thickBot="1">
      <c r="A274" s="69" t="s">
        <v>580</v>
      </c>
      <c r="B274" s="69" t="s">
        <v>105</v>
      </c>
      <c r="C274" s="69">
        <v>2023</v>
      </c>
      <c r="D274" s="69" t="s">
        <v>627</v>
      </c>
      <c r="E274" s="77" t="s">
        <v>628</v>
      </c>
      <c r="F274" s="15" t="s">
        <v>580</v>
      </c>
      <c r="G274" s="15" t="s">
        <v>105</v>
      </c>
      <c r="H274" s="15" t="s">
        <v>53</v>
      </c>
      <c r="I274" s="15" t="s">
        <v>629</v>
      </c>
      <c r="J274" s="242" t="s">
        <v>628</v>
      </c>
      <c r="K274" s="5" t="str">
        <f t="shared" si="20"/>
        <v>09 Б 04 20230</v>
      </c>
      <c r="L274" s="265" t="e">
        <f>VLOOKUP(O274,'цср уточн 2016'!$A$1:$B$549,2,0)</f>
        <v>#N/A</v>
      </c>
      <c r="N274" s="27"/>
      <c r="O274" s="45"/>
      <c r="P274" s="7" t="b">
        <f t="shared" si="19"/>
        <v>0</v>
      </c>
      <c r="Q274" s="7" t="e">
        <f t="shared" si="21"/>
        <v>#N/A</v>
      </c>
    </row>
    <row r="275" spans="1:17" ht="69.75" customHeight="1">
      <c r="A275" s="69" t="s">
        <v>580</v>
      </c>
      <c r="B275" s="69" t="s">
        <v>105</v>
      </c>
      <c r="C275" s="69">
        <v>2046</v>
      </c>
      <c r="D275" s="69" t="s">
        <v>630</v>
      </c>
      <c r="E275" s="77" t="s">
        <v>631</v>
      </c>
      <c r="F275" s="15" t="s">
        <v>580</v>
      </c>
      <c r="G275" s="15" t="s">
        <v>105</v>
      </c>
      <c r="H275" s="15" t="s">
        <v>53</v>
      </c>
      <c r="I275" s="15" t="s">
        <v>632</v>
      </c>
      <c r="J275" s="179" t="str">
        <f>VLOOKUP(K275,'цср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5" s="5" t="str">
        <f t="shared" si="20"/>
        <v>09 Б 04 20460</v>
      </c>
      <c r="L275" s="265" t="str">
        <f>VLOOKUP(O275,'цср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75" s="50" t="s">
        <v>643</v>
      </c>
      <c r="P275" s="7" t="b">
        <f t="shared" si="19"/>
        <v>1</v>
      </c>
      <c r="Q275" s="7" t="b">
        <f t="shared" si="21"/>
        <v>1</v>
      </c>
    </row>
    <row r="276" spans="1:17" ht="69.75" customHeight="1">
      <c r="A276" s="209"/>
      <c r="B276" s="209"/>
      <c r="C276" s="210"/>
      <c r="D276" s="211"/>
      <c r="E276" s="212"/>
      <c r="F276" s="172" t="s">
        <v>580</v>
      </c>
      <c r="G276" s="172" t="s">
        <v>105</v>
      </c>
      <c r="H276" s="172" t="s">
        <v>62</v>
      </c>
      <c r="I276" s="172" t="s">
        <v>13</v>
      </c>
      <c r="J276" s="213" t="str">
        <f>VLOOKUP(K276,'цср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K276" s="5" t="str">
        <f t="shared" si="20"/>
        <v>09 Б 05 00000</v>
      </c>
      <c r="L276" s="265" t="str">
        <f>VLOOKUP(O276,'цср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O276" s="45" t="s">
        <v>645</v>
      </c>
      <c r="P276" s="7" t="b">
        <f t="shared" si="19"/>
        <v>1</v>
      </c>
      <c r="Q276" s="7" t="b">
        <f t="shared" si="21"/>
        <v>1</v>
      </c>
    </row>
    <row r="277" spans="1:17">
      <c r="A277" s="69" t="s">
        <v>580</v>
      </c>
      <c r="B277" s="69" t="s">
        <v>105</v>
      </c>
      <c r="C277" s="69">
        <v>2023</v>
      </c>
      <c r="D277" s="69" t="s">
        <v>627</v>
      </c>
      <c r="E277" s="77" t="s">
        <v>628</v>
      </c>
      <c r="F277" s="15" t="s">
        <v>580</v>
      </c>
      <c r="G277" s="15" t="s">
        <v>105</v>
      </c>
      <c r="H277" s="15" t="s">
        <v>62</v>
      </c>
      <c r="I277" s="15" t="s">
        <v>629</v>
      </c>
      <c r="J277" s="242" t="s">
        <v>628</v>
      </c>
      <c r="K277" s="5" t="str">
        <f t="shared" si="20"/>
        <v>09 Б 05 20230</v>
      </c>
      <c r="L277" s="265" t="e">
        <f>VLOOKUP(O277,'цср уточн 2016'!$A$1:$B$549,2,0)</f>
        <v>#N/A</v>
      </c>
      <c r="O277" s="45"/>
      <c r="P277" s="7" t="b">
        <f t="shared" si="19"/>
        <v>0</v>
      </c>
      <c r="Q277" s="7" t="e">
        <f t="shared" si="21"/>
        <v>#N/A</v>
      </c>
    </row>
    <row r="278" spans="1:17" ht="69.75" customHeight="1">
      <c r="A278" s="69" t="s">
        <v>580</v>
      </c>
      <c r="B278" s="69" t="s">
        <v>105</v>
      </c>
      <c r="C278" s="69">
        <v>2046</v>
      </c>
      <c r="D278" s="69" t="s">
        <v>630</v>
      </c>
      <c r="E278" s="77" t="s">
        <v>631</v>
      </c>
      <c r="F278" s="15" t="s">
        <v>580</v>
      </c>
      <c r="G278" s="15" t="s">
        <v>105</v>
      </c>
      <c r="H278" s="15" t="s">
        <v>62</v>
      </c>
      <c r="I278" s="15" t="s">
        <v>632</v>
      </c>
      <c r="J278" s="179" t="str">
        <f>VLOOKUP(K278,'цср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8" s="5" t="str">
        <f t="shared" si="20"/>
        <v>09 Б 05 20460</v>
      </c>
      <c r="L278" s="265" t="str">
        <f>VLOOKUP(O278,'цср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78" s="50" t="s">
        <v>646</v>
      </c>
      <c r="P278" s="7" t="b">
        <f t="shared" si="19"/>
        <v>1</v>
      </c>
      <c r="Q278" s="7" t="b">
        <f t="shared" si="21"/>
        <v>1</v>
      </c>
    </row>
    <row r="279" spans="1:17" ht="48.75" customHeight="1">
      <c r="A279" s="209"/>
      <c r="B279" s="209"/>
      <c r="C279" s="210"/>
      <c r="D279" s="211"/>
      <c r="E279" s="212"/>
      <c r="F279" s="172" t="s">
        <v>580</v>
      </c>
      <c r="G279" s="172" t="s">
        <v>105</v>
      </c>
      <c r="H279" s="172" t="s">
        <v>68</v>
      </c>
      <c r="I279" s="172" t="s">
        <v>13</v>
      </c>
      <c r="J279" s="213" t="str">
        <f>VLOOKUP(K279,'цср уточн 2016'!$A$1:$B$549,2,0)</f>
        <v>Основное мероприятие «Обеспечение деятельности муниципальных бюджетных учреждений города Ставрополя»</v>
      </c>
      <c r="K279" s="5" t="str">
        <f t="shared" si="20"/>
        <v>09 Б 06 00000</v>
      </c>
      <c r="L279" s="265" t="str">
        <f>VLOOKUP(O279,'цср уточн 2016'!$A$1:$B$549,2,0)</f>
        <v>Основное мероприятие «Обеспечение деятельности муниципальных бюджетных учреждений города Ставрополя»</v>
      </c>
      <c r="O279" s="45" t="s">
        <v>648</v>
      </c>
      <c r="P279" s="7" t="b">
        <f t="shared" si="19"/>
        <v>1</v>
      </c>
      <c r="Q279" s="7" t="b">
        <f t="shared" si="21"/>
        <v>1</v>
      </c>
    </row>
    <row r="280" spans="1:17" ht="37.5">
      <c r="A280" s="69" t="s">
        <v>580</v>
      </c>
      <c r="B280" s="69" t="s">
        <v>105</v>
      </c>
      <c r="C280" s="69">
        <v>1122</v>
      </c>
      <c r="D280" s="69" t="s">
        <v>649</v>
      </c>
      <c r="E280" s="77" t="s">
        <v>650</v>
      </c>
      <c r="F280" s="15" t="s">
        <v>580</v>
      </c>
      <c r="G280" s="15" t="s">
        <v>105</v>
      </c>
      <c r="H280" s="15" t="s">
        <v>68</v>
      </c>
      <c r="I280" s="30" t="s">
        <v>22</v>
      </c>
      <c r="J280" s="179" t="str">
        <f>VLOOKUP(K280,'цср уточн 2016'!$A$1:$B$549,2,0)</f>
        <v>Расходы на обеспечение деятельности (оказание услуг) муниципальных учреждений</v>
      </c>
      <c r="K280" s="5" t="str">
        <f t="shared" si="20"/>
        <v>09 Б 06 11010</v>
      </c>
      <c r="L280" s="265" t="str">
        <f>VLOOKUP(O280,'цср уточн 2016'!$A$1:$B$549,2,0)</f>
        <v>Расходы на обеспечение деятельности (оказание услуг) муниципальных учреждений</v>
      </c>
      <c r="O280" s="50" t="s">
        <v>651</v>
      </c>
      <c r="P280" s="7" t="b">
        <f t="shared" si="19"/>
        <v>1</v>
      </c>
      <c r="Q280" s="7" t="b">
        <f t="shared" si="21"/>
        <v>1</v>
      </c>
    </row>
    <row r="281" spans="1:17" ht="69.75" customHeight="1">
      <c r="A281" s="78" t="s">
        <v>652</v>
      </c>
      <c r="B281" s="78" t="s">
        <v>8</v>
      </c>
      <c r="C281" s="79" t="s">
        <v>9</v>
      </c>
      <c r="D281" s="80" t="s">
        <v>653</v>
      </c>
      <c r="E281" s="95" t="s">
        <v>654</v>
      </c>
      <c r="F281" s="9" t="s">
        <v>652</v>
      </c>
      <c r="G281" s="9" t="s">
        <v>8</v>
      </c>
      <c r="H281" s="9" t="s">
        <v>12</v>
      </c>
      <c r="I281" s="9" t="s">
        <v>13</v>
      </c>
      <c r="J281" s="176" t="str">
        <f>VLOOKUP(K281,'цср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K281" s="5" t="str">
        <f t="shared" si="20"/>
        <v>10 0 00 00000</v>
      </c>
      <c r="L281" s="265" t="str">
        <f>VLOOKUP(O281,'цср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O281" s="11" t="s">
        <v>655</v>
      </c>
      <c r="P281" s="7" t="b">
        <f t="shared" si="19"/>
        <v>1</v>
      </c>
      <c r="Q281" s="7" t="b">
        <f t="shared" si="21"/>
        <v>1</v>
      </c>
    </row>
    <row r="282" spans="1:17" ht="75">
      <c r="A282" s="81" t="s">
        <v>652</v>
      </c>
      <c r="B282" s="81" t="s">
        <v>105</v>
      </c>
      <c r="C282" s="82" t="s">
        <v>9</v>
      </c>
      <c r="D282" s="83" t="s">
        <v>656</v>
      </c>
      <c r="E282" s="96" t="s">
        <v>657</v>
      </c>
      <c r="F282" s="25" t="s">
        <v>652</v>
      </c>
      <c r="G282" s="25" t="s">
        <v>105</v>
      </c>
      <c r="H282" s="25" t="s">
        <v>12</v>
      </c>
      <c r="I282" s="25" t="s">
        <v>13</v>
      </c>
      <c r="J282" s="183" t="str">
        <f>VLOOKUP(K282,'цср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K282" s="5" t="str">
        <f t="shared" si="20"/>
        <v>10 Б 00 00000</v>
      </c>
      <c r="L282" s="265" t="str">
        <f>VLOOKUP(O282,'цср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O282" s="12" t="s">
        <v>658</v>
      </c>
      <c r="P282" s="7" t="b">
        <f t="shared" si="19"/>
        <v>1</v>
      </c>
      <c r="Q282" s="7" t="b">
        <f t="shared" si="21"/>
        <v>1</v>
      </c>
    </row>
    <row r="283" spans="1:17" ht="69.75" customHeight="1">
      <c r="A283" s="209"/>
      <c r="B283" s="209"/>
      <c r="C283" s="210"/>
      <c r="D283" s="211"/>
      <c r="E283" s="212"/>
      <c r="F283" s="172" t="s">
        <v>652</v>
      </c>
      <c r="G283" s="172" t="s">
        <v>105</v>
      </c>
      <c r="H283" s="172" t="s">
        <v>7</v>
      </c>
      <c r="I283" s="172" t="s">
        <v>13</v>
      </c>
      <c r="J283" s="213" t="str">
        <f>VLOOKUP(K283,'цср уточн 2016'!$A$1:$B$549,2,0)</f>
        <v>Основное мероприятие «Формирование резервного фонда администрации города Ставрополя»</v>
      </c>
      <c r="K283" s="5" t="str">
        <f t="shared" si="20"/>
        <v>10 Б 01 00000</v>
      </c>
      <c r="L283" s="265" t="str">
        <f>VLOOKUP(O283,'цср уточн 2016'!$A$1:$B$549,2,0)</f>
        <v>Основное мероприятие «Формирование резервного фонда администрации города Ставрополя»</v>
      </c>
      <c r="O283" s="45" t="s">
        <v>659</v>
      </c>
      <c r="P283" s="7" t="b">
        <f t="shared" si="19"/>
        <v>1</v>
      </c>
      <c r="Q283" s="7" t="b">
        <f t="shared" si="21"/>
        <v>1</v>
      </c>
    </row>
    <row r="284" spans="1:17">
      <c r="A284" s="69" t="s">
        <v>652</v>
      </c>
      <c r="B284" s="69" t="s">
        <v>105</v>
      </c>
      <c r="C284" s="69">
        <v>2002</v>
      </c>
      <c r="D284" s="69" t="s">
        <v>660</v>
      </c>
      <c r="E284" s="77" t="s">
        <v>661</v>
      </c>
      <c r="F284" s="15" t="s">
        <v>652</v>
      </c>
      <c r="G284" s="15" t="s">
        <v>105</v>
      </c>
      <c r="H284" s="15" t="s">
        <v>7</v>
      </c>
      <c r="I284" s="15" t="s">
        <v>662</v>
      </c>
      <c r="J284" s="179" t="str">
        <f>VLOOKUP(K284,'цср уточн 2016'!$A$1:$B$549,2,0)</f>
        <v>Резервный фонд администрации города Ставрополя</v>
      </c>
      <c r="K284" s="5" t="str">
        <f t="shared" si="20"/>
        <v>10 Б 01 20020</v>
      </c>
      <c r="L284" s="265" t="str">
        <f>VLOOKUP(O284,'цср уточн 2016'!$A$1:$B$549,2,0)</f>
        <v>Резервный фонд администрации города Ставрополя</v>
      </c>
      <c r="O284" s="45" t="s">
        <v>663</v>
      </c>
      <c r="P284" s="7" t="b">
        <f t="shared" si="19"/>
        <v>1</v>
      </c>
      <c r="Q284" s="7" t="b">
        <f t="shared" si="21"/>
        <v>1</v>
      </c>
    </row>
    <row r="285" spans="1:17" s="54" customFormat="1" ht="66.75" customHeight="1">
      <c r="A285" s="209"/>
      <c r="B285" s="209"/>
      <c r="C285" s="210"/>
      <c r="D285" s="211"/>
      <c r="E285" s="212"/>
      <c r="F285" s="172" t="s">
        <v>652</v>
      </c>
      <c r="G285" s="172" t="s">
        <v>105</v>
      </c>
      <c r="H285" s="172" t="s">
        <v>37</v>
      </c>
      <c r="I285" s="172" t="s">
        <v>13</v>
      </c>
      <c r="J285" s="213" t="str">
        <f>VLOOKUP(K285,'цср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K285" s="5" t="str">
        <f t="shared" si="20"/>
        <v>10 Б 02 00000</v>
      </c>
      <c r="L285" s="265" t="str">
        <f>VLOOKUP(O285,'цср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M285" s="5"/>
      <c r="N285" s="6"/>
      <c r="O285" s="45" t="s">
        <v>664</v>
      </c>
      <c r="P285" s="7" t="b">
        <f t="shared" si="19"/>
        <v>1</v>
      </c>
      <c r="Q285" s="7" t="b">
        <f t="shared" si="21"/>
        <v>1</v>
      </c>
    </row>
    <row r="286" spans="1:17" s="54" customFormat="1" ht="66.75" customHeight="1">
      <c r="A286" s="69" t="s">
        <v>652</v>
      </c>
      <c r="B286" s="69" t="s">
        <v>105</v>
      </c>
      <c r="C286" s="69">
        <v>2005</v>
      </c>
      <c r="D286" s="69" t="s">
        <v>665</v>
      </c>
      <c r="E286" s="77" t="s">
        <v>666</v>
      </c>
      <c r="F286" s="15" t="s">
        <v>652</v>
      </c>
      <c r="G286" s="15" t="s">
        <v>105</v>
      </c>
      <c r="H286" s="15" t="s">
        <v>37</v>
      </c>
      <c r="I286" s="15" t="s">
        <v>667</v>
      </c>
      <c r="J286" s="179" t="str">
        <f>VLOOKUP(K286,'цср уточн 2016'!$A$1:$B$549,2,0)</f>
        <v>Расходы на выплаты на основании исполнительных листов судебных органов</v>
      </c>
      <c r="K286" s="5" t="str">
        <f t="shared" si="20"/>
        <v>10 Б 02 20050</v>
      </c>
      <c r="L286" s="265" t="str">
        <f>VLOOKUP(O286,'цср уточн 2016'!$A$1:$B$549,2,0)</f>
        <v>Расходы на выплаты на основании исполнительных листов судебных органов</v>
      </c>
      <c r="M286" s="5"/>
      <c r="N286" s="6"/>
      <c r="O286" s="45" t="s">
        <v>668</v>
      </c>
      <c r="P286" s="7" t="b">
        <f t="shared" si="19"/>
        <v>1</v>
      </c>
      <c r="Q286" s="7" t="b">
        <f t="shared" si="21"/>
        <v>1</v>
      </c>
    </row>
    <row r="287" spans="1:17" ht="56.25">
      <c r="A287" s="209"/>
      <c r="B287" s="209"/>
      <c r="C287" s="210"/>
      <c r="D287" s="211"/>
      <c r="E287" s="212"/>
      <c r="F287" s="172" t="s">
        <v>652</v>
      </c>
      <c r="G287" s="172" t="s">
        <v>105</v>
      </c>
      <c r="H287" s="172" t="s">
        <v>48</v>
      </c>
      <c r="I287" s="172" t="s">
        <v>13</v>
      </c>
      <c r="J287" s="213" t="str">
        <f>VLOOKUP(K287,'цср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K287" s="5" t="str">
        <f t="shared" si="20"/>
        <v>10 Б 03 00000</v>
      </c>
      <c r="L287" s="265" t="str">
        <f>VLOOKUP(O287,'цср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N287" s="54"/>
      <c r="O287" s="45" t="s">
        <v>669</v>
      </c>
      <c r="P287" s="7" t="b">
        <f t="shared" si="19"/>
        <v>1</v>
      </c>
      <c r="Q287" s="7" t="b">
        <f t="shared" si="21"/>
        <v>1</v>
      </c>
    </row>
    <row r="288" spans="1:17">
      <c r="A288" s="69" t="s">
        <v>652</v>
      </c>
      <c r="B288" s="69" t="s">
        <v>105</v>
      </c>
      <c r="C288" s="69">
        <v>2001</v>
      </c>
      <c r="D288" s="69" t="s">
        <v>670</v>
      </c>
      <c r="E288" s="77" t="s">
        <v>671</v>
      </c>
      <c r="F288" s="15" t="s">
        <v>652</v>
      </c>
      <c r="G288" s="15" t="s">
        <v>105</v>
      </c>
      <c r="H288" s="15" t="s">
        <v>48</v>
      </c>
      <c r="I288" s="15" t="s">
        <v>672</v>
      </c>
      <c r="J288" s="179" t="str">
        <f>VLOOKUP(K288,'цср уточн 2016'!$A$1:$B$549,2,0)</f>
        <v>Обслуживание муниципального долга города Ставрополя</v>
      </c>
      <c r="K288" s="5" t="str">
        <f t="shared" si="20"/>
        <v>10 Б 03 20010</v>
      </c>
      <c r="L288" s="265" t="str">
        <f>VLOOKUP(O288,'цср уточн 2016'!$A$1:$B$549,2,0)</f>
        <v>Обслуживание муниципального долга города Ставрополя</v>
      </c>
      <c r="N288" s="54"/>
      <c r="O288" s="45" t="s">
        <v>673</v>
      </c>
      <c r="P288" s="7" t="b">
        <f t="shared" si="19"/>
        <v>1</v>
      </c>
      <c r="Q288" s="7" t="b">
        <f t="shared" si="21"/>
        <v>1</v>
      </c>
    </row>
    <row r="289" spans="1:17" s="54" customFormat="1" ht="90">
      <c r="A289" s="78" t="s">
        <v>674</v>
      </c>
      <c r="B289" s="78" t="s">
        <v>8</v>
      </c>
      <c r="C289" s="79" t="s">
        <v>9</v>
      </c>
      <c r="D289" s="80" t="s">
        <v>675</v>
      </c>
      <c r="E289" s="95" t="s">
        <v>676</v>
      </c>
      <c r="F289" s="222" t="s">
        <v>674</v>
      </c>
      <c r="G289" s="223" t="s">
        <v>8</v>
      </c>
      <c r="H289" s="9" t="s">
        <v>12</v>
      </c>
      <c r="I289" s="9" t="s">
        <v>13</v>
      </c>
      <c r="J289" s="176" t="str">
        <f>VLOOKUP(K289,'цср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K289" s="5" t="str">
        <f t="shared" si="20"/>
        <v>11 0 00 00000</v>
      </c>
      <c r="L289" s="265" t="str">
        <f>VLOOKUP(O289,'цср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M289" s="5"/>
      <c r="N289" s="6"/>
      <c r="O289" s="11" t="s">
        <v>677</v>
      </c>
      <c r="P289" s="7" t="b">
        <f t="shared" si="19"/>
        <v>1</v>
      </c>
      <c r="Q289" s="7" t="b">
        <f t="shared" si="21"/>
        <v>1</v>
      </c>
    </row>
    <row r="290" spans="1:17" ht="75">
      <c r="A290" s="81" t="s">
        <v>674</v>
      </c>
      <c r="B290" s="81" t="s">
        <v>105</v>
      </c>
      <c r="C290" s="82" t="s">
        <v>9</v>
      </c>
      <c r="D290" s="83" t="s">
        <v>678</v>
      </c>
      <c r="E290" s="96" t="s">
        <v>657</v>
      </c>
      <c r="F290" s="224" t="s">
        <v>674</v>
      </c>
      <c r="G290" s="225" t="s">
        <v>105</v>
      </c>
      <c r="H290" s="25" t="s">
        <v>12</v>
      </c>
      <c r="I290" s="25" t="s">
        <v>13</v>
      </c>
      <c r="J290" s="183" t="str">
        <f>VLOOKUP(K290,'цср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K290" s="5" t="str">
        <f t="shared" si="20"/>
        <v>11 Б 00 00000</v>
      </c>
      <c r="L290" s="265" t="str">
        <f>VLOOKUP(O290,'цср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O290" s="12" t="s">
        <v>679</v>
      </c>
      <c r="P290" s="7" t="b">
        <f t="shared" si="19"/>
        <v>1</v>
      </c>
      <c r="Q290" s="7" t="b">
        <f t="shared" si="21"/>
        <v>1</v>
      </c>
    </row>
    <row r="291" spans="1:17" s="54" customFormat="1" ht="56.25" customHeight="1">
      <c r="A291" s="209"/>
      <c r="B291" s="209"/>
      <c r="C291" s="210"/>
      <c r="D291" s="211"/>
      <c r="E291" s="212"/>
      <c r="F291" s="226" t="s">
        <v>674</v>
      </c>
      <c r="G291" s="227" t="s">
        <v>105</v>
      </c>
      <c r="H291" s="226" t="s">
        <v>7</v>
      </c>
      <c r="I291" s="226" t="s">
        <v>13</v>
      </c>
      <c r="J291" s="213" t="str">
        <f>VLOOKUP(K291,'цср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K291" s="5" t="str">
        <f t="shared" si="20"/>
        <v>11 Б 01 00000</v>
      </c>
      <c r="L291" s="265" t="str">
        <f>VLOOKUP(O291,'цср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M291" s="5"/>
      <c r="O291" s="45" t="s">
        <v>680</v>
      </c>
      <c r="P291" s="7" t="b">
        <f t="shared" si="19"/>
        <v>1</v>
      </c>
      <c r="Q291" s="7" t="b">
        <f t="shared" si="21"/>
        <v>1</v>
      </c>
    </row>
    <row r="292" spans="1:17" ht="75">
      <c r="A292" s="69">
        <v>11</v>
      </c>
      <c r="B292" s="69" t="s">
        <v>105</v>
      </c>
      <c r="C292" s="70">
        <v>2003</v>
      </c>
      <c r="D292" s="71" t="s">
        <v>681</v>
      </c>
      <c r="E292" s="77" t="s">
        <v>682</v>
      </c>
      <c r="F292" s="51" t="s">
        <v>674</v>
      </c>
      <c r="G292" s="52" t="s">
        <v>105</v>
      </c>
      <c r="H292" s="51" t="s">
        <v>7</v>
      </c>
      <c r="I292" s="51" t="s">
        <v>683</v>
      </c>
      <c r="J292" s="179" t="str">
        <f>VLOOKUP(K292,'цср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K292" s="5" t="str">
        <f t="shared" si="20"/>
        <v>11 Б 01 20030</v>
      </c>
      <c r="L292" s="265" t="str">
        <f>VLOOKUP(O292,'цср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O292" s="45" t="s">
        <v>684</v>
      </c>
      <c r="P292" s="7" t="b">
        <f t="shared" si="19"/>
        <v>1</v>
      </c>
      <c r="Q292" s="7" t="b">
        <f t="shared" si="21"/>
        <v>1</v>
      </c>
    </row>
    <row r="293" spans="1:17" ht="37.5">
      <c r="A293" s="69">
        <v>11</v>
      </c>
      <c r="B293" s="69" t="s">
        <v>105</v>
      </c>
      <c r="C293" s="70">
        <v>2007</v>
      </c>
      <c r="D293" s="71" t="s">
        <v>685</v>
      </c>
      <c r="E293" s="77" t="s">
        <v>686</v>
      </c>
      <c r="F293" s="51" t="s">
        <v>674</v>
      </c>
      <c r="G293" s="52" t="s">
        <v>105</v>
      </c>
      <c r="H293" s="51" t="s">
        <v>7</v>
      </c>
      <c r="I293" s="51" t="s">
        <v>687</v>
      </c>
      <c r="J293" s="179" t="str">
        <f>VLOOKUP(K293,'цср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K293" s="5" t="str">
        <f t="shared" si="20"/>
        <v>11 Б 01 20070</v>
      </c>
      <c r="L293" s="265" t="str">
        <f>VLOOKUP(O293,'цср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N293" s="54"/>
      <c r="O293" s="45" t="s">
        <v>688</v>
      </c>
      <c r="P293" s="7" t="b">
        <f t="shared" si="19"/>
        <v>1</v>
      </c>
      <c r="Q293" s="7" t="b">
        <f t="shared" si="21"/>
        <v>1</v>
      </c>
    </row>
    <row r="294" spans="1:17" ht="37.5">
      <c r="A294" s="69">
        <v>11</v>
      </c>
      <c r="B294" s="69" t="s">
        <v>105</v>
      </c>
      <c r="C294" s="70">
        <v>2084</v>
      </c>
      <c r="D294" s="71" t="s">
        <v>689</v>
      </c>
      <c r="E294" s="77" t="s">
        <v>690</v>
      </c>
      <c r="F294" s="51" t="s">
        <v>674</v>
      </c>
      <c r="G294" s="52" t="s">
        <v>105</v>
      </c>
      <c r="H294" s="51" t="s">
        <v>7</v>
      </c>
      <c r="I294" s="51" t="s">
        <v>691</v>
      </c>
      <c r="J294" s="179" t="str">
        <f>VLOOKUP(K294,'цср уточн 2016'!$A$1:$B$549,2,0)</f>
        <v>Расходы на содержание объектов муниципальной казны города Ставрополя в части жилых помещений</v>
      </c>
      <c r="K294" s="5" t="str">
        <f t="shared" si="20"/>
        <v>11 Б 01 20840</v>
      </c>
      <c r="L294" s="265" t="str">
        <f>VLOOKUP(O294,'цср уточн 2016'!$A$1:$B$549,2,0)</f>
        <v>Расходы на содержание объектов муниципальной казны города Ставрополя в части жилых помещений</v>
      </c>
      <c r="O294" s="45" t="s">
        <v>692</v>
      </c>
      <c r="P294" s="7" t="b">
        <f t="shared" si="19"/>
        <v>1</v>
      </c>
      <c r="Q294" s="7" t="b">
        <f t="shared" si="21"/>
        <v>1</v>
      </c>
    </row>
    <row r="295" spans="1:17" ht="37.5">
      <c r="A295" s="209"/>
      <c r="B295" s="209"/>
      <c r="C295" s="210"/>
      <c r="D295" s="211"/>
      <c r="E295" s="212"/>
      <c r="F295" s="226" t="s">
        <v>674</v>
      </c>
      <c r="G295" s="227" t="s">
        <v>105</v>
      </c>
      <c r="H295" s="226" t="s">
        <v>37</v>
      </c>
      <c r="I295" s="226" t="s">
        <v>13</v>
      </c>
      <c r="J295" s="213" t="str">
        <f>VLOOKUP(K295,'цср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K295" s="5" t="str">
        <f t="shared" si="20"/>
        <v>11 Б 02 00000</v>
      </c>
      <c r="L295" s="265" t="str">
        <f>VLOOKUP(O295,'цср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O295" s="45" t="s">
        <v>693</v>
      </c>
      <c r="P295" s="7" t="b">
        <f t="shared" si="19"/>
        <v>1</v>
      </c>
      <c r="Q295" s="7" t="b">
        <f t="shared" si="21"/>
        <v>1</v>
      </c>
    </row>
    <row r="296" spans="1:17" ht="37.5">
      <c r="A296" s="69">
        <v>11</v>
      </c>
      <c r="B296" s="69" t="s">
        <v>105</v>
      </c>
      <c r="C296" s="70">
        <v>2018</v>
      </c>
      <c r="D296" s="71" t="s">
        <v>694</v>
      </c>
      <c r="E296" s="77" t="s">
        <v>695</v>
      </c>
      <c r="F296" s="51" t="s">
        <v>674</v>
      </c>
      <c r="G296" s="52" t="s">
        <v>105</v>
      </c>
      <c r="H296" s="51" t="s">
        <v>37</v>
      </c>
      <c r="I296" s="51" t="s">
        <v>696</v>
      </c>
      <c r="J296" s="179" t="str">
        <f>VLOOKUP(K296,'цср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K296" s="5" t="str">
        <f t="shared" si="20"/>
        <v>11 Б 02 20180</v>
      </c>
      <c r="L296" s="265" t="str">
        <f>VLOOKUP(O296,'цср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O296" s="45" t="s">
        <v>697</v>
      </c>
      <c r="P296" s="7" t="b">
        <f t="shared" si="19"/>
        <v>1</v>
      </c>
      <c r="Q296" s="7" t="b">
        <f t="shared" si="21"/>
        <v>1</v>
      </c>
    </row>
    <row r="297" spans="1:17" ht="75">
      <c r="A297" s="209"/>
      <c r="B297" s="209"/>
      <c r="C297" s="210"/>
      <c r="D297" s="211"/>
      <c r="E297" s="212"/>
      <c r="F297" s="226" t="s">
        <v>674</v>
      </c>
      <c r="G297" s="227" t="s">
        <v>105</v>
      </c>
      <c r="H297" s="226" t="s">
        <v>48</v>
      </c>
      <c r="I297" s="226" t="s">
        <v>13</v>
      </c>
      <c r="J297" s="213" t="str">
        <f>VLOOKUP(K297,'цср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K297" s="5" t="str">
        <f t="shared" si="20"/>
        <v>11 Б 03 00000</v>
      </c>
      <c r="L297" s="265" t="str">
        <f>VLOOKUP(O297,'цср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O297" s="45" t="s">
        <v>698</v>
      </c>
      <c r="P297" s="7" t="b">
        <f t="shared" si="19"/>
        <v>1</v>
      </c>
      <c r="Q297" s="7" t="b">
        <f t="shared" si="21"/>
        <v>1</v>
      </c>
    </row>
    <row r="298" spans="1:17" ht="56.25">
      <c r="A298" s="69" t="s">
        <v>674</v>
      </c>
      <c r="B298" s="69" t="s">
        <v>105</v>
      </c>
      <c r="C298" s="70">
        <v>2034</v>
      </c>
      <c r="D298" s="71" t="s">
        <v>699</v>
      </c>
      <c r="E298" s="77" t="s">
        <v>700</v>
      </c>
      <c r="F298" s="51" t="s">
        <v>674</v>
      </c>
      <c r="G298" s="52" t="s">
        <v>105</v>
      </c>
      <c r="H298" s="51" t="s">
        <v>48</v>
      </c>
      <c r="I298" s="51" t="s">
        <v>701</v>
      </c>
      <c r="J298" s="179" t="str">
        <f>VLOOKUP(K298,'цср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K298" s="5" t="str">
        <f t="shared" si="20"/>
        <v>11 Б 03 20340</v>
      </c>
      <c r="L298" s="265" t="str">
        <f>VLOOKUP(O298,'цср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O298" s="45" t="s">
        <v>702</v>
      </c>
      <c r="P298" s="7" t="b">
        <f t="shared" si="19"/>
        <v>1</v>
      </c>
      <c r="Q298" s="7" t="b">
        <f t="shared" si="21"/>
        <v>1</v>
      </c>
    </row>
    <row r="299" spans="1:17" ht="45">
      <c r="A299" s="78" t="s">
        <v>703</v>
      </c>
      <c r="B299" s="78" t="s">
        <v>8</v>
      </c>
      <c r="C299" s="79" t="s">
        <v>9</v>
      </c>
      <c r="D299" s="80" t="s">
        <v>704</v>
      </c>
      <c r="E299" s="95" t="s">
        <v>705</v>
      </c>
      <c r="F299" s="9" t="s">
        <v>703</v>
      </c>
      <c r="G299" s="9" t="s">
        <v>8</v>
      </c>
      <c r="H299" s="9" t="s">
        <v>12</v>
      </c>
      <c r="I299" s="9" t="s">
        <v>13</v>
      </c>
      <c r="J299" s="176" t="str">
        <f>VLOOKUP(K299,'цср уточн 2016'!$A$1:$B$549,2,0)</f>
        <v>Муниципальная программа «Экономическое развитие города Ставрополя на 2014 - 2018 годы»</v>
      </c>
      <c r="K299" s="5" t="str">
        <f t="shared" si="20"/>
        <v>12 0 00 00000</v>
      </c>
      <c r="L299" s="265" t="str">
        <f>VLOOKUP(O299,'цср уточн 2016'!$A$1:$B$549,2,0)</f>
        <v>Муниципальная программа «Экономическое развитие города Ставрополя на 2014 - 2018 годы»</v>
      </c>
      <c r="O299" s="11" t="s">
        <v>706</v>
      </c>
      <c r="P299" s="7" t="b">
        <f t="shared" si="19"/>
        <v>1</v>
      </c>
      <c r="Q299" s="7" t="b">
        <f t="shared" si="21"/>
        <v>1</v>
      </c>
    </row>
    <row r="300" spans="1:17" ht="37.5">
      <c r="A300" s="81" t="s">
        <v>703</v>
      </c>
      <c r="B300" s="81" t="s">
        <v>15</v>
      </c>
      <c r="C300" s="82" t="s">
        <v>9</v>
      </c>
      <c r="D300" s="83" t="s">
        <v>707</v>
      </c>
      <c r="E300" s="96" t="s">
        <v>708</v>
      </c>
      <c r="F300" s="25" t="s">
        <v>703</v>
      </c>
      <c r="G300" s="25" t="s">
        <v>15</v>
      </c>
      <c r="H300" s="25" t="s">
        <v>12</v>
      </c>
      <c r="I300" s="25" t="s">
        <v>13</v>
      </c>
      <c r="J300" s="183" t="str">
        <f>VLOOKUP(K300,'цср уточн 2016'!$A$1:$B$549,2,0)</f>
        <v>Подпрограмма «Развитие малого и среднего предпринимательства в городе Ставрополе»</v>
      </c>
      <c r="K300" s="5" t="str">
        <f t="shared" si="20"/>
        <v>12 1 00 00000</v>
      </c>
      <c r="L300" s="265" t="str">
        <f>VLOOKUP(O300,'цср уточн 2016'!$A$1:$B$549,2,0)</f>
        <v>Подпрограмма «Развитие малого и среднего предпринимательства в городе Ставрополе»</v>
      </c>
      <c r="O300" s="12" t="s">
        <v>709</v>
      </c>
      <c r="P300" s="7" t="b">
        <f t="shared" si="19"/>
        <v>1</v>
      </c>
      <c r="Q300" s="7" t="b">
        <f t="shared" si="21"/>
        <v>1</v>
      </c>
    </row>
    <row r="301" spans="1:17" ht="37.5">
      <c r="A301" s="209"/>
      <c r="B301" s="209"/>
      <c r="C301" s="210"/>
      <c r="D301" s="211"/>
      <c r="E301" s="212"/>
      <c r="F301" s="172" t="s">
        <v>703</v>
      </c>
      <c r="G301" s="172" t="s">
        <v>15</v>
      </c>
      <c r="H301" s="172" t="s">
        <v>7</v>
      </c>
      <c r="I301" s="172" t="s">
        <v>13</v>
      </c>
      <c r="J301" s="213" t="str">
        <f>VLOOKUP(K301,'цср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K301" s="5" t="str">
        <f t="shared" si="20"/>
        <v>12 1 01 00000</v>
      </c>
      <c r="L301" s="265" t="str">
        <f>VLOOKUP(O301,'цср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O301" s="45" t="s">
        <v>710</v>
      </c>
      <c r="P301" s="7" t="b">
        <f t="shared" si="19"/>
        <v>1</v>
      </c>
      <c r="Q301" s="7" t="b">
        <f t="shared" si="21"/>
        <v>1</v>
      </c>
    </row>
    <row r="302" spans="1:17" ht="56.25">
      <c r="A302" s="69">
        <v>12</v>
      </c>
      <c r="B302" s="69">
        <v>1</v>
      </c>
      <c r="C302" s="69">
        <v>2048</v>
      </c>
      <c r="D302" s="69" t="s">
        <v>711</v>
      </c>
      <c r="E302" s="77" t="s">
        <v>712</v>
      </c>
      <c r="F302" s="15" t="s">
        <v>703</v>
      </c>
      <c r="G302" s="15" t="s">
        <v>15</v>
      </c>
      <c r="H302" s="15" t="s">
        <v>7</v>
      </c>
      <c r="I302" s="15" t="s">
        <v>713</v>
      </c>
      <c r="J302" s="179" t="str">
        <f>VLOOKUP(K302,'цср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K302" s="5" t="str">
        <f t="shared" si="20"/>
        <v>12 1 01 60130</v>
      </c>
      <c r="L302" s="265" t="str">
        <f>VLOOKUP(O302,'цср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O302" s="45" t="s">
        <v>714</v>
      </c>
      <c r="P302" s="7" t="b">
        <f t="shared" si="19"/>
        <v>1</v>
      </c>
      <c r="Q302" s="7" t="b">
        <f t="shared" si="21"/>
        <v>1</v>
      </c>
    </row>
    <row r="303" spans="1:17" ht="56.25">
      <c r="A303" s="209"/>
      <c r="B303" s="209"/>
      <c r="C303" s="210"/>
      <c r="D303" s="211"/>
      <c r="E303" s="212"/>
      <c r="F303" s="172" t="s">
        <v>703</v>
      </c>
      <c r="G303" s="172" t="s">
        <v>15</v>
      </c>
      <c r="H303" s="172" t="s">
        <v>37</v>
      </c>
      <c r="I303" s="172" t="s">
        <v>13</v>
      </c>
      <c r="J303" s="213" t="str">
        <f>VLOOKUP(K303,'цср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K303" s="5" t="str">
        <f t="shared" si="20"/>
        <v>12 1 02 00000</v>
      </c>
      <c r="L303" s="265" t="str">
        <f>VLOOKUP(O303,'цср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O303" s="45" t="s">
        <v>715</v>
      </c>
      <c r="P303" s="7" t="b">
        <f t="shared" si="19"/>
        <v>1</v>
      </c>
      <c r="Q303" s="7" t="b">
        <f t="shared" si="21"/>
        <v>1</v>
      </c>
    </row>
    <row r="304" spans="1:17" s="55" customFormat="1" ht="56.25">
      <c r="A304" s="69">
        <v>12</v>
      </c>
      <c r="B304" s="69">
        <v>1</v>
      </c>
      <c r="C304" s="69">
        <v>2048</v>
      </c>
      <c r="D304" s="69" t="s">
        <v>711</v>
      </c>
      <c r="E304" s="77" t="s">
        <v>712</v>
      </c>
      <c r="F304" s="15" t="s">
        <v>703</v>
      </c>
      <c r="G304" s="15" t="s">
        <v>15</v>
      </c>
      <c r="H304" s="15" t="s">
        <v>37</v>
      </c>
      <c r="I304" s="15" t="s">
        <v>716</v>
      </c>
      <c r="J304" s="179" t="str">
        <f>VLOOKUP(K304,'цср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K304" s="5" t="str">
        <f t="shared" si="20"/>
        <v>12 1 02 20480</v>
      </c>
      <c r="L304" s="265" t="str">
        <f>VLOOKUP(O304,'цср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M304" s="5"/>
      <c r="N304" s="6"/>
      <c r="O304" s="45" t="s">
        <v>718</v>
      </c>
      <c r="P304" s="7" t="b">
        <f t="shared" si="19"/>
        <v>1</v>
      </c>
      <c r="Q304" s="7" t="b">
        <f t="shared" si="21"/>
        <v>1</v>
      </c>
    </row>
    <row r="305" spans="1:17" ht="37.5">
      <c r="A305" s="209"/>
      <c r="B305" s="209"/>
      <c r="C305" s="210"/>
      <c r="D305" s="211"/>
      <c r="E305" s="212"/>
      <c r="F305" s="172" t="s">
        <v>703</v>
      </c>
      <c r="G305" s="172" t="s">
        <v>15</v>
      </c>
      <c r="H305" s="172" t="s">
        <v>48</v>
      </c>
      <c r="I305" s="172" t="s">
        <v>13</v>
      </c>
      <c r="J305" s="213" t="str">
        <f>VLOOKUP(K305,'цср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K305" s="5" t="str">
        <f t="shared" si="20"/>
        <v>12 1 03 00000</v>
      </c>
      <c r="L305" s="265" t="str">
        <f>VLOOKUP(O305,'цср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O305" s="45" t="s">
        <v>719</v>
      </c>
      <c r="P305" s="7" t="b">
        <f t="shared" si="19"/>
        <v>1</v>
      </c>
      <c r="Q305" s="7" t="b">
        <f t="shared" si="21"/>
        <v>1</v>
      </c>
    </row>
    <row r="306" spans="1:17" ht="56.25">
      <c r="A306" s="69">
        <v>12</v>
      </c>
      <c r="B306" s="69">
        <v>1</v>
      </c>
      <c r="C306" s="69">
        <v>2048</v>
      </c>
      <c r="D306" s="69" t="s">
        <v>711</v>
      </c>
      <c r="E306" s="77" t="s">
        <v>712</v>
      </c>
      <c r="F306" s="15" t="s">
        <v>703</v>
      </c>
      <c r="G306" s="15" t="s">
        <v>15</v>
      </c>
      <c r="H306" s="15" t="s">
        <v>48</v>
      </c>
      <c r="I306" s="15" t="s">
        <v>716</v>
      </c>
      <c r="J306" s="179" t="str">
        <f>VLOOKUP(K306,'цср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K306" s="5" t="str">
        <f t="shared" si="20"/>
        <v>12 1 03 20480</v>
      </c>
      <c r="L306" s="265" t="str">
        <f>VLOOKUP(O306,'цср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O306" s="45" t="s">
        <v>720</v>
      </c>
      <c r="P306" s="7" t="b">
        <f t="shared" si="19"/>
        <v>1</v>
      </c>
      <c r="Q306" s="7" t="b">
        <f t="shared" si="21"/>
        <v>1</v>
      </c>
    </row>
    <row r="307" spans="1:17" ht="37.5">
      <c r="A307" s="81" t="s">
        <v>703</v>
      </c>
      <c r="B307" s="81" t="s">
        <v>94</v>
      </c>
      <c r="C307" s="82" t="s">
        <v>9</v>
      </c>
      <c r="D307" s="83" t="s">
        <v>721</v>
      </c>
      <c r="E307" s="96" t="s">
        <v>722</v>
      </c>
      <c r="F307" s="25" t="s">
        <v>703</v>
      </c>
      <c r="G307" s="25" t="s">
        <v>94</v>
      </c>
      <c r="H307" s="25" t="s">
        <v>12</v>
      </c>
      <c r="I307" s="25" t="s">
        <v>13</v>
      </c>
      <c r="J307" s="183" t="str">
        <f>VLOOKUP(K307,'цср уточн 2016'!$A$1:$B$549,2,0)</f>
        <v>Подпрограмма «Развитие туризма и международных, межрегиональных связей города Ставрополя»</v>
      </c>
      <c r="K307" s="5" t="str">
        <f t="shared" si="20"/>
        <v>12 2 00 00000</v>
      </c>
      <c r="L307" s="265" t="str">
        <f>VLOOKUP(O307,'цср уточн 2016'!$A$1:$B$549,2,0)</f>
        <v>Подпрограмма «Развитие туризма и международных, межрегиональных связей города Ставрополя»</v>
      </c>
      <c r="O307" s="12" t="s">
        <v>723</v>
      </c>
      <c r="P307" s="7" t="b">
        <f t="shared" si="19"/>
        <v>1</v>
      </c>
      <c r="Q307" s="7" t="b">
        <f t="shared" si="21"/>
        <v>1</v>
      </c>
    </row>
    <row r="308" spans="1:17" ht="37.5">
      <c r="A308" s="209"/>
      <c r="B308" s="209"/>
      <c r="C308" s="210"/>
      <c r="D308" s="211"/>
      <c r="E308" s="212"/>
      <c r="F308" s="172" t="s">
        <v>703</v>
      </c>
      <c r="G308" s="172" t="s">
        <v>94</v>
      </c>
      <c r="H308" s="172" t="s">
        <v>7</v>
      </c>
      <c r="I308" s="172" t="s">
        <v>13</v>
      </c>
      <c r="J308" s="213" t="s">
        <v>1594</v>
      </c>
      <c r="K308" s="5" t="str">
        <f t="shared" si="20"/>
        <v>12 2 01 00000</v>
      </c>
      <c r="L308" s="265" t="e">
        <f>VLOOKUP(O308,'цср уточн 2016'!$A$1:$B$549,2,0)</f>
        <v>#N/A</v>
      </c>
      <c r="O308" s="12"/>
      <c r="P308" s="7" t="b">
        <f t="shared" si="19"/>
        <v>0</v>
      </c>
      <c r="Q308" s="7" t="e">
        <f t="shared" si="21"/>
        <v>#N/A</v>
      </c>
    </row>
    <row r="309" spans="1:17" ht="37.5">
      <c r="A309" s="69">
        <v>12</v>
      </c>
      <c r="B309" s="69">
        <v>2</v>
      </c>
      <c r="C309" s="69">
        <v>2064</v>
      </c>
      <c r="D309" s="69" t="s">
        <v>724</v>
      </c>
      <c r="E309" s="77" t="s">
        <v>725</v>
      </c>
      <c r="F309" s="15" t="s">
        <v>703</v>
      </c>
      <c r="G309" s="15" t="s">
        <v>94</v>
      </c>
      <c r="H309" s="15" t="s">
        <v>7</v>
      </c>
      <c r="I309" s="15" t="s">
        <v>726</v>
      </c>
      <c r="J309" s="179" t="s">
        <v>725</v>
      </c>
      <c r="K309" s="5" t="str">
        <f t="shared" si="20"/>
        <v>12 2 01 20640</v>
      </c>
      <c r="L309" s="265" t="e">
        <f>VLOOKUP(O309,'цср уточн 2016'!$A$1:$B$549,2,0)</f>
        <v>#N/A</v>
      </c>
      <c r="O309" s="12"/>
      <c r="P309" s="7" t="b">
        <f t="shared" si="19"/>
        <v>0</v>
      </c>
      <c r="Q309" s="7" t="e">
        <f t="shared" si="21"/>
        <v>#N/A</v>
      </c>
    </row>
    <row r="310" spans="1:17" ht="37.5">
      <c r="A310" s="209"/>
      <c r="B310" s="209"/>
      <c r="C310" s="210"/>
      <c r="D310" s="211"/>
      <c r="E310" s="212"/>
      <c r="F310" s="172" t="s">
        <v>703</v>
      </c>
      <c r="G310" s="172" t="s">
        <v>94</v>
      </c>
      <c r="H310" s="172" t="s">
        <v>37</v>
      </c>
      <c r="I310" s="172" t="s">
        <v>13</v>
      </c>
      <c r="J310" s="213" t="str">
        <f>VLOOKUP(K310,'цср уточн 2016'!$A$1:$B$549,2,0)</f>
        <v>Основное мероприятие «Повышение туристской привлекательности города Ставрополя»</v>
      </c>
      <c r="K310" s="5" t="str">
        <f t="shared" si="20"/>
        <v>12 2 02 00000</v>
      </c>
      <c r="L310" s="265" t="str">
        <f>VLOOKUP(O310,'цср уточн 2016'!$A$1:$B$549,2,0)</f>
        <v>Основное мероприятие «Повышение туристской привлекательности города Ставрополя»</v>
      </c>
      <c r="O310" s="45" t="s">
        <v>727</v>
      </c>
      <c r="P310" s="7" t="b">
        <f t="shared" si="19"/>
        <v>1</v>
      </c>
      <c r="Q310" s="7" t="b">
        <f t="shared" si="21"/>
        <v>1</v>
      </c>
    </row>
    <row r="311" spans="1:17" ht="37.5">
      <c r="A311" s="69">
        <v>12</v>
      </c>
      <c r="B311" s="69">
        <v>2</v>
      </c>
      <c r="C311" s="69">
        <v>2064</v>
      </c>
      <c r="D311" s="69" t="s">
        <v>724</v>
      </c>
      <c r="E311" s="77" t="s">
        <v>725</v>
      </c>
      <c r="F311" s="15" t="s">
        <v>703</v>
      </c>
      <c r="G311" s="15" t="s">
        <v>94</v>
      </c>
      <c r="H311" s="15" t="s">
        <v>37</v>
      </c>
      <c r="I311" s="15" t="s">
        <v>726</v>
      </c>
      <c r="J311" s="179" t="str">
        <f>VLOOKUP(K311,'цср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K311" s="5" t="str">
        <f t="shared" si="20"/>
        <v>12 2 02 20640</v>
      </c>
      <c r="L311" s="265" t="str">
        <f>VLOOKUP(O311,'цср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O311" s="45" t="s">
        <v>728</v>
      </c>
      <c r="P311" s="7" t="b">
        <f t="shared" si="19"/>
        <v>1</v>
      </c>
      <c r="Q311" s="7" t="b">
        <f t="shared" si="21"/>
        <v>1</v>
      </c>
    </row>
    <row r="312" spans="1:17" ht="39" customHeight="1">
      <c r="A312" s="209"/>
      <c r="B312" s="209"/>
      <c r="C312" s="210"/>
      <c r="D312" s="211"/>
      <c r="E312" s="212"/>
      <c r="F312" s="172" t="s">
        <v>703</v>
      </c>
      <c r="G312" s="172" t="s">
        <v>94</v>
      </c>
      <c r="H312" s="172" t="s">
        <v>48</v>
      </c>
      <c r="I312" s="172" t="s">
        <v>13</v>
      </c>
      <c r="J312" s="213" t="str">
        <f>VLOOKUP(K312,'цср уточн 2016'!$A$1:$B$549,2,0)</f>
        <v>Основное мероприятие «Развитие международного и межрегионального сотрудничества города Ставрополя»</v>
      </c>
      <c r="K312" s="5" t="str">
        <f t="shared" si="20"/>
        <v>12 2 03 00000</v>
      </c>
      <c r="L312" s="265" t="str">
        <f>VLOOKUP(O312,'цср уточн 2016'!$A$1:$B$549,2,0)</f>
        <v>Основное мероприятие «Развитие международного и межрегионального сотрудничества города Ставрополя»</v>
      </c>
      <c r="O312" s="45" t="s">
        <v>729</v>
      </c>
      <c r="P312" s="7" t="b">
        <f t="shared" si="19"/>
        <v>1</v>
      </c>
      <c r="Q312" s="7" t="b">
        <f t="shared" si="21"/>
        <v>1</v>
      </c>
    </row>
    <row r="313" spans="1:17" ht="68.25" customHeight="1">
      <c r="A313" s="69" t="s">
        <v>703</v>
      </c>
      <c r="B313" s="69" t="s">
        <v>94</v>
      </c>
      <c r="C313" s="69" t="s">
        <v>730</v>
      </c>
      <c r="D313" s="69" t="s">
        <v>731</v>
      </c>
      <c r="E313" s="77" t="s">
        <v>732</v>
      </c>
      <c r="F313" s="15" t="s">
        <v>703</v>
      </c>
      <c r="G313" s="15" t="s">
        <v>94</v>
      </c>
      <c r="H313" s="15" t="s">
        <v>48</v>
      </c>
      <c r="I313" s="15" t="s">
        <v>733</v>
      </c>
      <c r="J313" s="179" t="str">
        <f>VLOOKUP(K313,'цср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K313" s="5" t="str">
        <f t="shared" si="20"/>
        <v>12 2 03 20040</v>
      </c>
      <c r="L313" s="265" t="str">
        <f>VLOOKUP(O313,'цср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O313" s="45" t="s">
        <v>734</v>
      </c>
      <c r="P313" s="7" t="b">
        <f t="shared" si="19"/>
        <v>1</v>
      </c>
      <c r="Q313" s="7" t="b">
        <f t="shared" si="21"/>
        <v>1</v>
      </c>
    </row>
    <row r="314" spans="1:17" ht="78" customHeight="1">
      <c r="A314" s="69">
        <v>12</v>
      </c>
      <c r="B314" s="69">
        <v>2</v>
      </c>
      <c r="C314" s="69">
        <v>2009</v>
      </c>
      <c r="D314" s="69" t="s">
        <v>735</v>
      </c>
      <c r="E314" s="77" t="s">
        <v>736</v>
      </c>
      <c r="F314" s="15" t="s">
        <v>703</v>
      </c>
      <c r="G314" s="15" t="s">
        <v>94</v>
      </c>
      <c r="H314" s="15" t="s">
        <v>48</v>
      </c>
      <c r="I314" s="15" t="s">
        <v>737</v>
      </c>
      <c r="J314" s="179" t="str">
        <f>VLOOKUP(K314,'цср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K314" s="5" t="str">
        <f t="shared" si="20"/>
        <v>12 2 03 20090</v>
      </c>
      <c r="L314" s="265" t="str">
        <f>VLOOKUP(O314,'цср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O314" s="45" t="s">
        <v>738</v>
      </c>
      <c r="P314" s="7" t="b">
        <f t="shared" si="19"/>
        <v>1</v>
      </c>
      <c r="Q314" s="7" t="b">
        <f t="shared" si="21"/>
        <v>1</v>
      </c>
    </row>
    <row r="315" spans="1:17" ht="37.5">
      <c r="A315" s="81" t="s">
        <v>703</v>
      </c>
      <c r="B315" s="81" t="s">
        <v>316</v>
      </c>
      <c r="C315" s="82" t="s">
        <v>9</v>
      </c>
      <c r="D315" s="83" t="s">
        <v>739</v>
      </c>
      <c r="E315" s="96" t="s">
        <v>740</v>
      </c>
      <c r="F315" s="25" t="s">
        <v>703</v>
      </c>
      <c r="G315" s="25" t="s">
        <v>316</v>
      </c>
      <c r="H315" s="25" t="s">
        <v>12</v>
      </c>
      <c r="I315" s="25" t="s">
        <v>13</v>
      </c>
      <c r="J315" s="183" t="str">
        <f>VLOOKUP(K315,'цср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K315" s="5" t="str">
        <f t="shared" si="20"/>
        <v>12 3 00 00000</v>
      </c>
      <c r="L315" s="265" t="str">
        <f>VLOOKUP(O315,'цср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O315" s="12" t="s">
        <v>741</v>
      </c>
      <c r="P315" s="7" t="b">
        <f t="shared" si="19"/>
        <v>1</v>
      </c>
      <c r="Q315" s="7" t="b">
        <f t="shared" si="21"/>
        <v>1</v>
      </c>
    </row>
    <row r="316" spans="1:17" s="57" customFormat="1" ht="78" customHeight="1">
      <c r="A316" s="209"/>
      <c r="B316" s="209"/>
      <c r="C316" s="210"/>
      <c r="D316" s="211"/>
      <c r="E316" s="212"/>
      <c r="F316" s="172" t="s">
        <v>703</v>
      </c>
      <c r="G316" s="172" t="s">
        <v>316</v>
      </c>
      <c r="H316" s="172" t="s">
        <v>7</v>
      </c>
      <c r="I316" s="172" t="s">
        <v>13</v>
      </c>
      <c r="J316" s="213" t="str">
        <f>VLOOKUP(K316,'цср уточн 2016'!$A$1:$B$549,2,0)</f>
        <v>Основное мероприятие «Повышение инвестиционной привлекательности города Ставрополя»</v>
      </c>
      <c r="K316" s="5" t="str">
        <f t="shared" si="20"/>
        <v>12 3 01 00000</v>
      </c>
      <c r="L316" s="265" t="str">
        <f>VLOOKUP(O316,'цср уточн 2016'!$A$1:$B$549,2,0)</f>
        <v>Основное мероприятие «Повышение инвестиционной привлекательности города Ставрополя»</v>
      </c>
      <c r="M316" s="5"/>
      <c r="N316" s="6"/>
      <c r="O316" s="45" t="s">
        <v>742</v>
      </c>
      <c r="P316" s="7" t="b">
        <f t="shared" ref="P316:P379" si="22">K316=O316</f>
        <v>1</v>
      </c>
      <c r="Q316" s="7" t="b">
        <f t="shared" si="21"/>
        <v>1</v>
      </c>
    </row>
    <row r="317" spans="1:17" ht="37.5">
      <c r="A317" s="69">
        <v>12</v>
      </c>
      <c r="B317" s="69">
        <v>3</v>
      </c>
      <c r="C317" s="69">
        <v>2065</v>
      </c>
      <c r="D317" s="69" t="s">
        <v>743</v>
      </c>
      <c r="E317" s="77" t="s">
        <v>744</v>
      </c>
      <c r="F317" s="15" t="s">
        <v>703</v>
      </c>
      <c r="G317" s="15" t="s">
        <v>316</v>
      </c>
      <c r="H317" s="15" t="s">
        <v>7</v>
      </c>
      <c r="I317" s="15" t="s">
        <v>745</v>
      </c>
      <c r="J317" s="179" t="str">
        <f>VLOOKUP(K317,'цср уточн 2016'!$A$1:$B$549,2,0)</f>
        <v>Расходы на повышение инвестиционной привлекательности города Ставрополя</v>
      </c>
      <c r="K317" s="5" t="str">
        <f t="shared" si="20"/>
        <v>12 3 01 20650</v>
      </c>
      <c r="L317" s="265" t="str">
        <f>VLOOKUP(O317,'цср уточн 2016'!$A$1:$B$549,2,0)</f>
        <v>Расходы на повышение инвестиционной привлекательности города Ставрополя</v>
      </c>
      <c r="O317" s="45" t="s">
        <v>747</v>
      </c>
      <c r="P317" s="7" t="b">
        <f t="shared" si="22"/>
        <v>1</v>
      </c>
      <c r="Q317" s="7" t="b">
        <f t="shared" si="21"/>
        <v>1</v>
      </c>
    </row>
    <row r="318" spans="1:17" ht="56.25">
      <c r="A318" s="209"/>
      <c r="B318" s="209"/>
      <c r="C318" s="210"/>
      <c r="D318" s="211"/>
      <c r="E318" s="212"/>
      <c r="F318" s="172" t="s">
        <v>703</v>
      </c>
      <c r="G318" s="172" t="s">
        <v>316</v>
      </c>
      <c r="H318" s="172" t="s">
        <v>37</v>
      </c>
      <c r="I318" s="172" t="s">
        <v>13</v>
      </c>
      <c r="J318" s="213" t="str">
        <f>VLOOKUP(K318,'цср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K318" s="5" t="str">
        <f t="shared" si="20"/>
        <v>12 3 02 00000</v>
      </c>
      <c r="L318" s="265" t="str">
        <f>VLOOKUP(O318,'цср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O318" s="45" t="s">
        <v>749</v>
      </c>
      <c r="P318" s="7" t="b">
        <f t="shared" si="22"/>
        <v>1</v>
      </c>
      <c r="Q318" s="7" t="b">
        <f t="shared" si="21"/>
        <v>1</v>
      </c>
    </row>
    <row r="319" spans="1:17" ht="38.25" customHeight="1">
      <c r="A319" s="69">
        <v>12</v>
      </c>
      <c r="B319" s="69">
        <v>3</v>
      </c>
      <c r="C319" s="69">
        <v>2065</v>
      </c>
      <c r="D319" s="69" t="s">
        <v>743</v>
      </c>
      <c r="E319" s="77" t="s">
        <v>744</v>
      </c>
      <c r="F319" s="15" t="s">
        <v>703</v>
      </c>
      <c r="G319" s="15" t="s">
        <v>316</v>
      </c>
      <c r="H319" s="15" t="s">
        <v>37</v>
      </c>
      <c r="I319" s="15" t="s">
        <v>745</v>
      </c>
      <c r="J319" s="179" t="str">
        <f>VLOOKUP(K319,'цср уточн 2016'!$A$1:$B$549,2,0)</f>
        <v>Расходы на повышение инвестиционной привлекательности города Ставрополя</v>
      </c>
      <c r="K319" s="5" t="str">
        <f t="shared" si="20"/>
        <v>12 3 02 20650</v>
      </c>
      <c r="L319" s="265" t="str">
        <f>VLOOKUP(O319,'цср уточн 2016'!$A$1:$B$549,2,0)</f>
        <v>Расходы на повышение инвестиционной привлекательности города Ставрополя</v>
      </c>
      <c r="O319" s="45" t="s">
        <v>750</v>
      </c>
      <c r="P319" s="7" t="b">
        <f t="shared" si="22"/>
        <v>1</v>
      </c>
      <c r="Q319" s="7" t="b">
        <f t="shared" si="21"/>
        <v>1</v>
      </c>
    </row>
    <row r="320" spans="1:17" ht="67.5">
      <c r="A320" s="78" t="s">
        <v>751</v>
      </c>
      <c r="B320" s="78" t="s">
        <v>8</v>
      </c>
      <c r="C320" s="79" t="s">
        <v>9</v>
      </c>
      <c r="D320" s="80" t="s">
        <v>752</v>
      </c>
      <c r="E320" s="95" t="s">
        <v>753</v>
      </c>
      <c r="F320" s="9" t="s">
        <v>751</v>
      </c>
      <c r="G320" s="9" t="s">
        <v>8</v>
      </c>
      <c r="H320" s="9" t="s">
        <v>12</v>
      </c>
      <c r="I320" s="9" t="s">
        <v>13</v>
      </c>
      <c r="J320" s="149" t="str">
        <f>VLOOKUP(K320,'цср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K320" s="5" t="str">
        <f t="shared" si="20"/>
        <v>13 0 00 00000</v>
      </c>
      <c r="L320" s="265" t="str">
        <f>VLOOKUP(O320,'цср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O320" s="11" t="s">
        <v>755</v>
      </c>
      <c r="P320" s="7" t="b">
        <f t="shared" si="22"/>
        <v>1</v>
      </c>
      <c r="Q320" s="7" t="b">
        <f t="shared" si="21"/>
        <v>1</v>
      </c>
    </row>
    <row r="321" spans="1:17" ht="37.5">
      <c r="A321" s="81" t="s">
        <v>751</v>
      </c>
      <c r="B321" s="81" t="s">
        <v>15</v>
      </c>
      <c r="C321" s="82" t="s">
        <v>9</v>
      </c>
      <c r="D321" s="83" t="s">
        <v>756</v>
      </c>
      <c r="E321" s="175" t="s">
        <v>757</v>
      </c>
      <c r="F321" s="25" t="s">
        <v>751</v>
      </c>
      <c r="G321" s="25" t="s">
        <v>15</v>
      </c>
      <c r="H321" s="25" t="s">
        <v>12</v>
      </c>
      <c r="I321" s="25" t="s">
        <v>13</v>
      </c>
      <c r="J321" s="245" t="str">
        <f>VLOOKUP(K321,'цср уточн 2016'!$A$1:$B$549,2,0)</f>
        <v>Подпрограмма «Развитие муниципальной службы в городе Ставрополе на 2014 - 2018 годы»</v>
      </c>
      <c r="K321" s="5" t="str">
        <f t="shared" si="20"/>
        <v>13 1 00 00000</v>
      </c>
      <c r="L321" s="265" t="str">
        <f>VLOOKUP(O321,'цср уточн 2016'!$A$1:$B$549,2,0)</f>
        <v>Подпрограмма «Развитие муниципальной службы в городе Ставрополе на 2014 - 2018 годы»</v>
      </c>
      <c r="O321" s="12" t="s">
        <v>758</v>
      </c>
      <c r="P321" s="7" t="b">
        <f t="shared" si="22"/>
        <v>1</v>
      </c>
      <c r="Q321" s="7" t="b">
        <f t="shared" si="21"/>
        <v>1</v>
      </c>
    </row>
    <row r="322" spans="1:17" ht="56.25">
      <c r="A322" s="209"/>
      <c r="B322" s="209"/>
      <c r="C322" s="210"/>
      <c r="D322" s="211"/>
      <c r="E322" s="212"/>
      <c r="F322" s="172" t="s">
        <v>751</v>
      </c>
      <c r="G322" s="172" t="s">
        <v>15</v>
      </c>
      <c r="H322" s="172" t="s">
        <v>7</v>
      </c>
      <c r="I322" s="172" t="s">
        <v>13</v>
      </c>
      <c r="J322" s="214" t="str">
        <f>VLOOKUP(K322,'цср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K322" s="5" t="str">
        <f t="shared" si="20"/>
        <v>13 1 01 00000</v>
      </c>
      <c r="L322" s="265" t="str">
        <f>VLOOKUP(O322,'цср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O322" s="45" t="s">
        <v>759</v>
      </c>
      <c r="P322" s="7" t="b">
        <f t="shared" si="22"/>
        <v>1</v>
      </c>
      <c r="Q322" s="7" t="b">
        <f t="shared" si="21"/>
        <v>1</v>
      </c>
    </row>
    <row r="323" spans="1:17" s="32" customFormat="1" ht="56.25">
      <c r="A323" s="69" t="s">
        <v>751</v>
      </c>
      <c r="B323" s="69" t="s">
        <v>15</v>
      </c>
      <c r="C323" s="70">
        <v>2045</v>
      </c>
      <c r="D323" s="71" t="s">
        <v>760</v>
      </c>
      <c r="E323" s="88" t="s">
        <v>761</v>
      </c>
      <c r="F323" s="15" t="s">
        <v>751</v>
      </c>
      <c r="G323" s="15" t="s">
        <v>15</v>
      </c>
      <c r="H323" s="15" t="s">
        <v>7</v>
      </c>
      <c r="I323" s="15" t="s">
        <v>762</v>
      </c>
      <c r="J323" s="246" t="str">
        <f>VLOOKUP(K323,'цср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K323" s="5" t="str">
        <f t="shared" si="20"/>
        <v>13 1 01 20450</v>
      </c>
      <c r="L323" s="265" t="str">
        <f>VLOOKUP(O323,'цср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M323" s="5"/>
      <c r="N323" s="6"/>
      <c r="O323" s="45" t="s">
        <v>763</v>
      </c>
      <c r="P323" s="7" t="b">
        <f t="shared" si="22"/>
        <v>1</v>
      </c>
      <c r="Q323" s="7" t="b">
        <f t="shared" si="21"/>
        <v>1</v>
      </c>
    </row>
    <row r="324" spans="1:17" ht="37.5">
      <c r="A324" s="81" t="s">
        <v>751</v>
      </c>
      <c r="B324" s="81" t="s">
        <v>94</v>
      </c>
      <c r="C324" s="82" t="s">
        <v>9</v>
      </c>
      <c r="D324" s="83" t="s">
        <v>764</v>
      </c>
      <c r="E324" s="96" t="s">
        <v>765</v>
      </c>
      <c r="F324" s="25" t="s">
        <v>751</v>
      </c>
      <c r="G324" s="25" t="s">
        <v>94</v>
      </c>
      <c r="H324" s="25" t="s">
        <v>12</v>
      </c>
      <c r="I324" s="25" t="s">
        <v>13</v>
      </c>
      <c r="J324" s="236" t="str">
        <f>VLOOKUP(K324,'цср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K324" s="5" t="str">
        <f t="shared" si="20"/>
        <v>13 2 00 00000</v>
      </c>
      <c r="L324" s="265" t="str">
        <f>VLOOKUP(O324,'цср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O324" s="12" t="s">
        <v>766</v>
      </c>
      <c r="P324" s="7" t="b">
        <f t="shared" si="22"/>
        <v>1</v>
      </c>
      <c r="Q324" s="7" t="b">
        <f t="shared" si="21"/>
        <v>1</v>
      </c>
    </row>
    <row r="325" spans="1:17" s="32" customFormat="1" ht="131.25">
      <c r="A325" s="209"/>
      <c r="B325" s="209"/>
      <c r="C325" s="210"/>
      <c r="D325" s="211"/>
      <c r="E325" s="212"/>
      <c r="F325" s="172" t="s">
        <v>751</v>
      </c>
      <c r="G325" s="172" t="s">
        <v>94</v>
      </c>
      <c r="H325" s="172" t="s">
        <v>7</v>
      </c>
      <c r="I325" s="172" t="s">
        <v>13</v>
      </c>
      <c r="J325" s="214" t="str">
        <f>VLOOKUP(K325,'цср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K325" s="5" t="str">
        <f t="shared" si="20"/>
        <v>13 2 01 00000</v>
      </c>
      <c r="L325" s="265" t="str">
        <f>VLOOKUP(O325,'цср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M325" s="5"/>
      <c r="N325" s="6"/>
      <c r="O325" s="45" t="s">
        <v>767</v>
      </c>
      <c r="P325" s="7" t="b">
        <f t="shared" si="22"/>
        <v>1</v>
      </c>
      <c r="Q325" s="7" t="b">
        <f t="shared" si="21"/>
        <v>1</v>
      </c>
    </row>
    <row r="326" spans="1:17" ht="56.25">
      <c r="A326" s="69" t="s">
        <v>751</v>
      </c>
      <c r="B326" s="69" t="s">
        <v>94</v>
      </c>
      <c r="C326" s="70">
        <v>2062</v>
      </c>
      <c r="D326" s="71" t="s">
        <v>768</v>
      </c>
      <c r="E326" s="88" t="s">
        <v>769</v>
      </c>
      <c r="F326" s="15" t="s">
        <v>751</v>
      </c>
      <c r="G326" s="15" t="s">
        <v>94</v>
      </c>
      <c r="H326" s="15" t="s">
        <v>7</v>
      </c>
      <c r="I326" s="15" t="s">
        <v>770</v>
      </c>
      <c r="J326" s="246" t="str">
        <f>VLOOKUP(K326,'цср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K326" s="5" t="str">
        <f t="shared" si="20"/>
        <v>13 2 01 20620</v>
      </c>
      <c r="L326" s="265" t="str">
        <f>VLOOKUP(O326,'цср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O326" s="45" t="s">
        <v>771</v>
      </c>
      <c r="P326" s="7" t="b">
        <f t="shared" si="22"/>
        <v>1</v>
      </c>
      <c r="Q326" s="7" t="b">
        <f t="shared" si="21"/>
        <v>1</v>
      </c>
    </row>
    <row r="327" spans="1:17" s="32" customFormat="1" ht="38.25" thickBot="1">
      <c r="A327" s="209"/>
      <c r="B327" s="209"/>
      <c r="C327" s="210"/>
      <c r="D327" s="211"/>
      <c r="E327" s="212"/>
      <c r="F327" s="172" t="s">
        <v>751</v>
      </c>
      <c r="G327" s="172" t="s">
        <v>94</v>
      </c>
      <c r="H327" s="172" t="s">
        <v>37</v>
      </c>
      <c r="I327" s="172" t="s">
        <v>13</v>
      </c>
      <c r="J327" s="214" t="str">
        <f>VLOOKUP(K327,'цср уточн 2016'!$A$1:$B$549,2,0)</f>
        <v>Основное мероприятие «Профилактика коррупции, антикоррупционное просвещение и пропаганда»</v>
      </c>
      <c r="K327" s="5" t="str">
        <f t="shared" si="20"/>
        <v>13 2 02 00000</v>
      </c>
      <c r="L327" s="265" t="str">
        <f>VLOOKUP(O327,'цср уточн 2016'!$A$1:$B$549,2,0)</f>
        <v>Основное мероприятие «Профилактика коррупции, антикоррупционное просвещение и пропаганда»</v>
      </c>
      <c r="M327" s="5"/>
      <c r="N327" s="6"/>
      <c r="O327" s="45" t="s">
        <v>772</v>
      </c>
      <c r="P327" s="7" t="b">
        <f t="shared" si="22"/>
        <v>1</v>
      </c>
      <c r="Q327" s="7" t="b">
        <f t="shared" si="21"/>
        <v>1</v>
      </c>
    </row>
    <row r="328" spans="1:17" s="27" customFormat="1" ht="57" thickBot="1">
      <c r="A328" s="69" t="s">
        <v>751</v>
      </c>
      <c r="B328" s="69" t="s">
        <v>94</v>
      </c>
      <c r="C328" s="70">
        <v>2062</v>
      </c>
      <c r="D328" s="71" t="s">
        <v>768</v>
      </c>
      <c r="E328" s="88" t="s">
        <v>769</v>
      </c>
      <c r="F328" s="15" t="s">
        <v>751</v>
      </c>
      <c r="G328" s="15" t="s">
        <v>94</v>
      </c>
      <c r="H328" s="15" t="s">
        <v>37</v>
      </c>
      <c r="I328" s="15" t="s">
        <v>770</v>
      </c>
      <c r="J328" s="246" t="str">
        <f>VLOOKUP(K328,'цср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K328" s="5" t="str">
        <f t="shared" ref="K328:K391" si="23">CONCATENATE(F328," ",G328," ",H328," ",I328)</f>
        <v>13 2 02 20620</v>
      </c>
      <c r="L328" s="265" t="str">
        <f>VLOOKUP(O328,'цср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M328" s="5"/>
      <c r="N328" s="6"/>
      <c r="O328" s="45" t="s">
        <v>773</v>
      </c>
      <c r="P328" s="7" t="b">
        <f t="shared" si="22"/>
        <v>1</v>
      </c>
      <c r="Q328" s="7" t="b">
        <f t="shared" ref="Q328:Q391" si="24">J328=L328</f>
        <v>1</v>
      </c>
    </row>
    <row r="329" spans="1:17" ht="90">
      <c r="A329" s="160">
        <v>14</v>
      </c>
      <c r="B329" s="160" t="s">
        <v>8</v>
      </c>
      <c r="C329" s="161" t="s">
        <v>9</v>
      </c>
      <c r="D329" s="160" t="s">
        <v>774</v>
      </c>
      <c r="E329" s="163" t="s">
        <v>775</v>
      </c>
      <c r="F329" s="228" t="s">
        <v>776</v>
      </c>
      <c r="G329" s="228" t="s">
        <v>8</v>
      </c>
      <c r="H329" s="228" t="s">
        <v>12</v>
      </c>
      <c r="I329" s="228" t="s">
        <v>13</v>
      </c>
      <c r="J329" s="247" t="str">
        <f>VLOOKUP(K329,'цср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K329" s="5" t="str">
        <f t="shared" si="23"/>
        <v>14 0 00 00000</v>
      </c>
      <c r="L329" s="265" t="str">
        <f>VLOOKUP(O329,'цср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O329" s="11" t="s">
        <v>777</v>
      </c>
      <c r="P329" s="7" t="b">
        <f t="shared" si="22"/>
        <v>1</v>
      </c>
      <c r="Q329" s="7" t="b">
        <f t="shared" si="24"/>
        <v>1</v>
      </c>
    </row>
    <row r="330" spans="1:17" s="32" customFormat="1" ht="37.5">
      <c r="A330" s="164">
        <v>14</v>
      </c>
      <c r="B330" s="164" t="s">
        <v>15</v>
      </c>
      <c r="C330" s="165" t="s">
        <v>9</v>
      </c>
      <c r="D330" s="164" t="s">
        <v>778</v>
      </c>
      <c r="E330" s="167" t="s">
        <v>779</v>
      </c>
      <c r="F330" s="229" t="s">
        <v>776</v>
      </c>
      <c r="G330" s="229" t="s">
        <v>15</v>
      </c>
      <c r="H330" s="229" t="s">
        <v>12</v>
      </c>
      <c r="I330" s="229" t="s">
        <v>13</v>
      </c>
      <c r="J330" s="248" t="str">
        <f>VLOOKUP(K330,'цср уточн 2016'!$A$1:$B$549,2,0)</f>
        <v>Подпрограмма «Развитие информационного общества в городе Ставрополе»</v>
      </c>
      <c r="K330" s="5" t="str">
        <f t="shared" si="23"/>
        <v>14 1 00 00000</v>
      </c>
      <c r="L330" s="265" t="str">
        <f>VLOOKUP(O330,'цср уточн 2016'!$A$1:$B$549,2,0)</f>
        <v>Подпрограмма «Развитие информационного общества в городе Ставрополе»</v>
      </c>
      <c r="M330" s="5"/>
      <c r="N330" s="6"/>
      <c r="O330" s="12" t="s">
        <v>780</v>
      </c>
      <c r="P330" s="7" t="b">
        <f t="shared" si="22"/>
        <v>1</v>
      </c>
      <c r="Q330" s="7" t="b">
        <f t="shared" si="24"/>
        <v>1</v>
      </c>
    </row>
    <row r="331" spans="1:17" ht="37.5">
      <c r="A331" s="209"/>
      <c r="B331" s="209"/>
      <c r="C331" s="210"/>
      <c r="D331" s="211"/>
      <c r="E331" s="212"/>
      <c r="F331" s="230" t="s">
        <v>776</v>
      </c>
      <c r="G331" s="230" t="s">
        <v>15</v>
      </c>
      <c r="H331" s="230" t="s">
        <v>7</v>
      </c>
      <c r="I331" s="230" t="s">
        <v>13</v>
      </c>
      <c r="J331" s="213" t="str">
        <f>VLOOKUP(K331,'цср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K331" s="5" t="str">
        <f t="shared" si="23"/>
        <v>14 1 01 00000</v>
      </c>
      <c r="L331" s="265" t="str">
        <f>VLOOKUP(O331,'цср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O331" s="45" t="s">
        <v>781</v>
      </c>
      <c r="P331" s="7" t="b">
        <f t="shared" si="22"/>
        <v>1</v>
      </c>
      <c r="Q331" s="7" t="b">
        <f t="shared" si="24"/>
        <v>1</v>
      </c>
    </row>
    <row r="332" spans="1:17" s="32" customFormat="1" ht="37.5">
      <c r="A332" s="84">
        <v>14</v>
      </c>
      <c r="B332" s="84">
        <v>1</v>
      </c>
      <c r="C332" s="84">
        <v>2063</v>
      </c>
      <c r="D332" s="84" t="s">
        <v>782</v>
      </c>
      <c r="E332" s="88" t="s">
        <v>783</v>
      </c>
      <c r="F332" s="28" t="s">
        <v>776</v>
      </c>
      <c r="G332" s="28" t="s">
        <v>15</v>
      </c>
      <c r="H332" s="28" t="s">
        <v>7</v>
      </c>
      <c r="I332" s="28" t="s">
        <v>784</v>
      </c>
      <c r="J332" s="152" t="str">
        <f>VLOOKUP(K332,'цср уточн 2016'!$A$1:$B$549,2,0)</f>
        <v>Расходы на развитие и обеспечение функционирования информационного общества в городе Ставрополе</v>
      </c>
      <c r="K332" s="5" t="str">
        <f t="shared" si="23"/>
        <v>14 1 01 20630</v>
      </c>
      <c r="L332" s="265" t="str">
        <f>VLOOKUP(O332,'цср уточн 2016'!$A$1:$B$549,2,0)</f>
        <v>Расходы на развитие и обеспечение функционирования информационного общества в городе Ставрополе</v>
      </c>
      <c r="M332" s="5"/>
      <c r="N332" s="6"/>
      <c r="O332" s="45" t="s">
        <v>785</v>
      </c>
      <c r="P332" s="7" t="b">
        <f t="shared" si="22"/>
        <v>1</v>
      </c>
      <c r="Q332" s="7" t="b">
        <f t="shared" si="24"/>
        <v>1</v>
      </c>
    </row>
    <row r="333" spans="1:17" ht="56.25">
      <c r="A333" s="209"/>
      <c r="B333" s="209"/>
      <c r="C333" s="210"/>
      <c r="D333" s="211"/>
      <c r="E333" s="212"/>
      <c r="F333" s="230" t="s">
        <v>776</v>
      </c>
      <c r="G333" s="230" t="s">
        <v>15</v>
      </c>
      <c r="H333" s="230" t="s">
        <v>37</v>
      </c>
      <c r="I333" s="230" t="s">
        <v>13</v>
      </c>
      <c r="J333" s="213" t="str">
        <f>VLOOKUP(K333,'цср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K333" s="5" t="str">
        <f t="shared" si="23"/>
        <v>14 1 02 00000</v>
      </c>
      <c r="L333" s="265" t="str">
        <f>VLOOKUP(O333,'цср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O333" s="45" t="s">
        <v>786</v>
      </c>
      <c r="P333" s="7" t="b">
        <f t="shared" si="22"/>
        <v>1</v>
      </c>
      <c r="Q333" s="7" t="b">
        <f t="shared" si="24"/>
        <v>1</v>
      </c>
    </row>
    <row r="334" spans="1:17" s="32" customFormat="1" ht="37.5">
      <c r="A334" s="84">
        <v>14</v>
      </c>
      <c r="B334" s="84">
        <v>1</v>
      </c>
      <c r="C334" s="84">
        <v>2063</v>
      </c>
      <c r="D334" s="84" t="s">
        <v>782</v>
      </c>
      <c r="E334" s="88" t="s">
        <v>783</v>
      </c>
      <c r="F334" s="231" t="s">
        <v>776</v>
      </c>
      <c r="G334" s="231" t="s">
        <v>15</v>
      </c>
      <c r="H334" s="231" t="s">
        <v>37</v>
      </c>
      <c r="I334" s="231" t="s">
        <v>784</v>
      </c>
      <c r="J334" s="152" t="str">
        <f>VLOOKUP(K334,'цср уточн 2016'!$A$1:$B$549,2,0)</f>
        <v>Расходы на развитие и обеспечение функционирования информационного общества в городе Ставрополе</v>
      </c>
      <c r="K334" s="5" t="str">
        <f t="shared" si="23"/>
        <v>14 1 02 20630</v>
      </c>
      <c r="L334" s="265" t="str">
        <f>VLOOKUP(O334,'цср уточн 2016'!$A$1:$B$549,2,0)</f>
        <v>Расходы на развитие и обеспечение функционирования информационного общества в городе Ставрополе</v>
      </c>
      <c r="M334" s="5"/>
      <c r="O334" s="45" t="s">
        <v>787</v>
      </c>
      <c r="P334" s="7" t="b">
        <f t="shared" si="22"/>
        <v>1</v>
      </c>
      <c r="Q334" s="7" t="b">
        <f t="shared" si="24"/>
        <v>1</v>
      </c>
    </row>
    <row r="335" spans="1:17" ht="56.25">
      <c r="A335" s="209"/>
      <c r="B335" s="209"/>
      <c r="C335" s="210"/>
      <c r="D335" s="211"/>
      <c r="E335" s="212"/>
      <c r="F335" s="230" t="s">
        <v>776</v>
      </c>
      <c r="G335" s="230" t="s">
        <v>15</v>
      </c>
      <c r="H335" s="230" t="s">
        <v>48</v>
      </c>
      <c r="I335" s="230" t="s">
        <v>13</v>
      </c>
      <c r="J335" s="213" t="str">
        <f>VLOOKUP(K335,'цср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K335" s="5" t="str">
        <f t="shared" si="23"/>
        <v>14 1 03 00000</v>
      </c>
      <c r="L335" s="265" t="str">
        <f>VLOOKUP(O335,'цср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O335" s="45" t="s">
        <v>788</v>
      </c>
      <c r="P335" s="7" t="b">
        <f t="shared" si="22"/>
        <v>1</v>
      </c>
      <c r="Q335" s="7" t="b">
        <f t="shared" si="24"/>
        <v>1</v>
      </c>
    </row>
    <row r="336" spans="1:17" s="32" customFormat="1" ht="38.25" thickBot="1">
      <c r="A336" s="84">
        <v>14</v>
      </c>
      <c r="B336" s="84">
        <v>1</v>
      </c>
      <c r="C336" s="84">
        <v>2008</v>
      </c>
      <c r="D336" s="84" t="s">
        <v>789</v>
      </c>
      <c r="E336" s="88" t="s">
        <v>790</v>
      </c>
      <c r="F336" s="231" t="s">
        <v>776</v>
      </c>
      <c r="G336" s="231" t="s">
        <v>15</v>
      </c>
      <c r="H336" s="231" t="s">
        <v>48</v>
      </c>
      <c r="I336" s="231" t="s">
        <v>791</v>
      </c>
      <c r="J336" s="152" t="str">
        <f>VLOOKUP(K336,'цср уточн 2016'!$A$1:$B$549,2,0)</f>
        <v>Расходы на оказание информационных услуг средствами массовой информации</v>
      </c>
      <c r="K336" s="5" t="str">
        <f t="shared" si="23"/>
        <v>14 1 03 20080</v>
      </c>
      <c r="L336" s="265" t="str">
        <f>VLOOKUP(O336,'цср уточн 2016'!$A$1:$B$549,2,0)</f>
        <v>Расходы на оказание информационных услуг средствами массовой информации</v>
      </c>
      <c r="M336" s="5"/>
      <c r="O336" s="45" t="s">
        <v>792</v>
      </c>
      <c r="P336" s="7" t="b">
        <f t="shared" si="22"/>
        <v>1</v>
      </c>
      <c r="Q336" s="7" t="b">
        <f t="shared" si="24"/>
        <v>1</v>
      </c>
    </row>
    <row r="337" spans="1:17" s="27" customFormat="1" ht="38.25" thickBot="1">
      <c r="A337" s="209"/>
      <c r="B337" s="209"/>
      <c r="C337" s="210"/>
      <c r="D337" s="211"/>
      <c r="E337" s="212"/>
      <c r="F337" s="230" t="s">
        <v>776</v>
      </c>
      <c r="G337" s="230" t="s">
        <v>15</v>
      </c>
      <c r="H337" s="230" t="s">
        <v>53</v>
      </c>
      <c r="I337" s="230" t="s">
        <v>13</v>
      </c>
      <c r="J337" s="213" t="str">
        <f>VLOOKUP(K337,'цср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K337" s="5" t="str">
        <f t="shared" si="23"/>
        <v>14 1 04 00000</v>
      </c>
      <c r="L337" s="265" t="str">
        <f>VLOOKUP(O337,'цср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M337" s="5"/>
      <c r="N337" s="6"/>
      <c r="O337" s="45" t="s">
        <v>793</v>
      </c>
      <c r="P337" s="7" t="b">
        <f t="shared" si="22"/>
        <v>1</v>
      </c>
      <c r="Q337" s="7" t="b">
        <f t="shared" si="24"/>
        <v>1</v>
      </c>
    </row>
    <row r="338" spans="1:17" ht="38.25" thickBot="1">
      <c r="A338" s="84">
        <v>14</v>
      </c>
      <c r="B338" s="84">
        <v>1</v>
      </c>
      <c r="C338" s="84">
        <v>6003</v>
      </c>
      <c r="D338" s="84" t="s">
        <v>794</v>
      </c>
      <c r="E338" s="88" t="s">
        <v>795</v>
      </c>
      <c r="F338" s="231" t="s">
        <v>776</v>
      </c>
      <c r="G338" s="231" t="s">
        <v>15</v>
      </c>
      <c r="H338" s="231" t="s">
        <v>53</v>
      </c>
      <c r="I338" s="231" t="s">
        <v>796</v>
      </c>
      <c r="J338" s="152" t="str">
        <f>VLOOKUP(K338,'цср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K338" s="5" t="str">
        <f t="shared" si="23"/>
        <v>14 1 04 60030</v>
      </c>
      <c r="L338" s="265" t="str">
        <f>VLOOKUP(O338,'цср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N338" s="32"/>
      <c r="O338" s="45" t="s">
        <v>797</v>
      </c>
      <c r="P338" s="7" t="b">
        <f t="shared" si="22"/>
        <v>1</v>
      </c>
      <c r="Q338" s="7" t="b">
        <f t="shared" si="24"/>
        <v>1</v>
      </c>
    </row>
    <row r="339" spans="1:17" s="32" customFormat="1" ht="57" thickBot="1">
      <c r="A339" s="164">
        <v>14</v>
      </c>
      <c r="B339" s="164">
        <v>2</v>
      </c>
      <c r="C339" s="165" t="s">
        <v>9</v>
      </c>
      <c r="D339" s="164" t="s">
        <v>798</v>
      </c>
      <c r="E339" s="167" t="s">
        <v>799</v>
      </c>
      <c r="F339" s="229" t="s">
        <v>776</v>
      </c>
      <c r="G339" s="229" t="s">
        <v>94</v>
      </c>
      <c r="H339" s="229" t="s">
        <v>12</v>
      </c>
      <c r="I339" s="229" t="s">
        <v>13</v>
      </c>
      <c r="J339" s="248" t="str">
        <f>VLOOKUP(K339,'цср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K339" s="5" t="str">
        <f t="shared" si="23"/>
        <v>14 2 00 00000</v>
      </c>
      <c r="L339" s="265" t="str">
        <f>VLOOKUP(O339,'цср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M339" s="5"/>
      <c r="N339" s="27"/>
      <c r="O339" s="12" t="s">
        <v>800</v>
      </c>
      <c r="P339" s="7" t="b">
        <f t="shared" si="22"/>
        <v>1</v>
      </c>
      <c r="Q339" s="7" t="b">
        <f t="shared" si="24"/>
        <v>1</v>
      </c>
    </row>
    <row r="340" spans="1:17" ht="37.5">
      <c r="A340" s="209"/>
      <c r="B340" s="209"/>
      <c r="C340" s="210"/>
      <c r="D340" s="211"/>
      <c r="E340" s="212"/>
      <c r="F340" s="230" t="s">
        <v>776</v>
      </c>
      <c r="G340" s="230" t="s">
        <v>94</v>
      </c>
      <c r="H340" s="230" t="s">
        <v>7</v>
      </c>
      <c r="I340" s="230" t="s">
        <v>13</v>
      </c>
      <c r="J340" s="213" t="str">
        <f>VLOOKUP(K340,'цср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K340" s="5" t="str">
        <f t="shared" si="23"/>
        <v>14 2 01 00000</v>
      </c>
      <c r="L340" s="265" t="str">
        <f>VLOOKUP(O340,'цср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O340" s="45" t="s">
        <v>801</v>
      </c>
      <c r="P340" s="7" t="b">
        <f t="shared" si="22"/>
        <v>1</v>
      </c>
      <c r="Q340" s="7" t="b">
        <f t="shared" si="24"/>
        <v>1</v>
      </c>
    </row>
    <row r="341" spans="1:17" ht="75">
      <c r="A341" s="84">
        <v>14</v>
      </c>
      <c r="B341" s="84">
        <v>2</v>
      </c>
      <c r="C341" s="84">
        <v>2071</v>
      </c>
      <c r="D341" s="84" t="s">
        <v>802</v>
      </c>
      <c r="E341" s="88" t="s">
        <v>803</v>
      </c>
      <c r="F341" s="231" t="s">
        <v>776</v>
      </c>
      <c r="G341" s="231" t="s">
        <v>94</v>
      </c>
      <c r="H341" s="231" t="s">
        <v>7</v>
      </c>
      <c r="I341" s="231" t="s">
        <v>804</v>
      </c>
      <c r="J341" s="152" t="str">
        <f>VLOOKUP(K341,'цср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K341" s="5" t="str">
        <f t="shared" si="23"/>
        <v>14 2 01 20710</v>
      </c>
      <c r="L341" s="265" t="str">
        <f>VLOOKUP(O341,'цср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N341" s="32"/>
      <c r="O341" s="45" t="s">
        <v>805</v>
      </c>
      <c r="P341" s="7" t="b">
        <f t="shared" si="22"/>
        <v>1</v>
      </c>
      <c r="Q341" s="7" t="b">
        <f t="shared" si="24"/>
        <v>1</v>
      </c>
    </row>
    <row r="342" spans="1:17" ht="75">
      <c r="A342" s="209"/>
      <c r="B342" s="209"/>
      <c r="C342" s="210"/>
      <c r="D342" s="211"/>
      <c r="E342" s="212"/>
      <c r="F342" s="230" t="s">
        <v>776</v>
      </c>
      <c r="G342" s="230" t="s">
        <v>94</v>
      </c>
      <c r="H342" s="230" t="s">
        <v>37</v>
      </c>
      <c r="I342" s="230" t="s">
        <v>13</v>
      </c>
      <c r="J342" s="213" t="str">
        <f>VLOOKUP(K342,'цср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K342" s="5" t="str">
        <f t="shared" si="23"/>
        <v>14 2 02 00000</v>
      </c>
      <c r="L342" s="265" t="str">
        <f>VLOOKUP(O342,'цср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O342" s="45" t="s">
        <v>806</v>
      </c>
      <c r="P342" s="7" t="b">
        <f t="shared" si="22"/>
        <v>1</v>
      </c>
      <c r="Q342" s="7" t="b">
        <f t="shared" si="24"/>
        <v>1</v>
      </c>
    </row>
    <row r="343" spans="1:17" ht="93.75">
      <c r="A343" s="84">
        <v>14</v>
      </c>
      <c r="B343" s="84">
        <v>2</v>
      </c>
      <c r="C343" s="84">
        <v>2071</v>
      </c>
      <c r="D343" s="84" t="s">
        <v>802</v>
      </c>
      <c r="E343" s="88" t="s">
        <v>807</v>
      </c>
      <c r="F343" s="231" t="s">
        <v>776</v>
      </c>
      <c r="G343" s="231" t="s">
        <v>94</v>
      </c>
      <c r="H343" s="231" t="s">
        <v>37</v>
      </c>
      <c r="I343" s="231" t="s">
        <v>804</v>
      </c>
      <c r="J343" s="152" t="str">
        <f>VLOOKUP(K343,'цср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K343" s="5" t="str">
        <f t="shared" si="23"/>
        <v>14 2 02 20710</v>
      </c>
      <c r="L343" s="265" t="str">
        <f>VLOOKUP(O343,'цср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O343" s="45" t="s">
        <v>808</v>
      </c>
      <c r="P343" s="7" t="b">
        <f t="shared" si="22"/>
        <v>1</v>
      </c>
      <c r="Q343" s="7" t="b">
        <f t="shared" si="24"/>
        <v>1</v>
      </c>
    </row>
    <row r="344" spans="1:17" s="49" customFormat="1" ht="75">
      <c r="A344" s="209"/>
      <c r="B344" s="209"/>
      <c r="C344" s="210"/>
      <c r="D344" s="211"/>
      <c r="E344" s="212"/>
      <c r="F344" s="230" t="s">
        <v>776</v>
      </c>
      <c r="G344" s="230" t="s">
        <v>94</v>
      </c>
      <c r="H344" s="230" t="s">
        <v>48</v>
      </c>
      <c r="I344" s="230" t="s">
        <v>13</v>
      </c>
      <c r="J344" s="213" t="s">
        <v>1595</v>
      </c>
      <c r="K344" s="5" t="str">
        <f t="shared" si="23"/>
        <v>14 2 03 00000</v>
      </c>
      <c r="L344" s="265" t="e">
        <f>VLOOKUP(O344,'цср уточн 2016'!$A$1:$B$549,2,0)</f>
        <v>#N/A</v>
      </c>
      <c r="M344" s="5"/>
      <c r="N344" s="6"/>
      <c r="O344" s="45"/>
      <c r="P344" s="7" t="b">
        <f t="shared" si="22"/>
        <v>0</v>
      </c>
      <c r="Q344" s="7" t="e">
        <f t="shared" si="24"/>
        <v>#N/A</v>
      </c>
    </row>
    <row r="345" spans="1:17" s="49" customFormat="1" ht="93.75">
      <c r="A345" s="84">
        <v>14</v>
      </c>
      <c r="B345" s="84">
        <v>2</v>
      </c>
      <c r="C345" s="84">
        <v>2071</v>
      </c>
      <c r="D345" s="84" t="s">
        <v>802</v>
      </c>
      <c r="E345" s="88" t="s">
        <v>807</v>
      </c>
      <c r="F345" s="231" t="s">
        <v>776</v>
      </c>
      <c r="G345" s="231" t="s">
        <v>94</v>
      </c>
      <c r="H345" s="231" t="s">
        <v>48</v>
      </c>
      <c r="I345" s="231" t="s">
        <v>804</v>
      </c>
      <c r="J345" s="152" t="s">
        <v>803</v>
      </c>
      <c r="K345" s="5" t="str">
        <f t="shared" si="23"/>
        <v>14 2 03 20710</v>
      </c>
      <c r="L345" s="265" t="e">
        <f>VLOOKUP(O345,'цср уточн 2016'!$A$1:$B$549,2,0)</f>
        <v>#N/A</v>
      </c>
      <c r="M345" s="5"/>
      <c r="N345" s="6"/>
      <c r="O345" s="45"/>
      <c r="P345" s="7" t="b">
        <f t="shared" si="22"/>
        <v>0</v>
      </c>
      <c r="Q345" s="7" t="e">
        <f t="shared" si="24"/>
        <v>#N/A</v>
      </c>
    </row>
    <row r="346" spans="1:17" s="49" customFormat="1" ht="56.25">
      <c r="A346" s="209"/>
      <c r="B346" s="209"/>
      <c r="C346" s="210"/>
      <c r="D346" s="211"/>
      <c r="E346" s="212"/>
      <c r="F346" s="230" t="s">
        <v>776</v>
      </c>
      <c r="G346" s="230" t="s">
        <v>94</v>
      </c>
      <c r="H346" s="230" t="s">
        <v>53</v>
      </c>
      <c r="I346" s="230" t="s">
        <v>13</v>
      </c>
      <c r="J346" s="213" t="str">
        <f>VLOOKUP(K346,'цср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K346" s="5" t="str">
        <f t="shared" si="23"/>
        <v>14 2 04 00000</v>
      </c>
      <c r="L346" s="265" t="str">
        <f>VLOOKUP(O346,'цср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M346" s="5"/>
      <c r="N346" s="6"/>
      <c r="O346" s="45" t="s">
        <v>809</v>
      </c>
      <c r="P346" s="7" t="b">
        <f t="shared" si="22"/>
        <v>1</v>
      </c>
      <c r="Q346" s="7" t="b">
        <f t="shared" si="24"/>
        <v>1</v>
      </c>
    </row>
    <row r="347" spans="1:17" s="49" customFormat="1" ht="75">
      <c r="A347" s="84">
        <v>14</v>
      </c>
      <c r="B347" s="84">
        <v>2</v>
      </c>
      <c r="C347" s="84">
        <v>1151</v>
      </c>
      <c r="D347" s="84" t="s">
        <v>810</v>
      </c>
      <c r="E347" s="88" t="s">
        <v>811</v>
      </c>
      <c r="F347" s="231">
        <v>14</v>
      </c>
      <c r="G347" s="231">
        <v>2</v>
      </c>
      <c r="H347" s="231" t="s">
        <v>53</v>
      </c>
      <c r="I347" s="30" t="s">
        <v>22</v>
      </c>
      <c r="J347" s="152" t="str">
        <f>VLOOKUP(K347,'цср уточн 2016'!$A$1:$B$549,2,0)</f>
        <v>Расходы на обеспечение деятельности (оказание услуг) муниципальных учреждений</v>
      </c>
      <c r="K347" s="5" t="str">
        <f t="shared" si="23"/>
        <v>14 2 04 11010</v>
      </c>
      <c r="L347" s="265" t="str">
        <f>VLOOKUP(O347,'цср уточн 2016'!$A$1:$B$549,2,0)</f>
        <v>Расходы на обеспечение деятельности (оказание услуг) муниципальных учреждений</v>
      </c>
      <c r="M347" s="5"/>
      <c r="N347" s="6"/>
      <c r="O347" s="45" t="s">
        <v>812</v>
      </c>
      <c r="P347" s="7" t="b">
        <f t="shared" si="22"/>
        <v>1</v>
      </c>
      <c r="Q347" s="7" t="b">
        <f t="shared" si="24"/>
        <v>1</v>
      </c>
    </row>
    <row r="348" spans="1:17" s="49" customFormat="1" ht="90">
      <c r="A348" s="78" t="s">
        <v>813</v>
      </c>
      <c r="B348" s="78" t="s">
        <v>8</v>
      </c>
      <c r="C348" s="79" t="s">
        <v>9</v>
      </c>
      <c r="D348" s="80" t="s">
        <v>814</v>
      </c>
      <c r="E348" s="95" t="s">
        <v>815</v>
      </c>
      <c r="F348" s="9" t="s">
        <v>813</v>
      </c>
      <c r="G348" s="9" t="s">
        <v>8</v>
      </c>
      <c r="H348" s="9" t="s">
        <v>12</v>
      </c>
      <c r="I348" s="9" t="s">
        <v>13</v>
      </c>
      <c r="J348" s="176" t="str">
        <f>VLOOKUP(K348,'цср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K348" s="5" t="str">
        <f t="shared" si="23"/>
        <v>15 0 00 00000</v>
      </c>
      <c r="L348" s="265" t="str">
        <f>VLOOKUP(O348,'цср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M348" s="5"/>
      <c r="N348" s="6"/>
      <c r="O348" s="56" t="s">
        <v>816</v>
      </c>
      <c r="P348" s="7" t="b">
        <f t="shared" si="22"/>
        <v>1</v>
      </c>
      <c r="Q348" s="7" t="b">
        <f t="shared" si="24"/>
        <v>1</v>
      </c>
    </row>
    <row r="349" spans="1:17" s="49" customFormat="1">
      <c r="A349" s="81" t="s">
        <v>813</v>
      </c>
      <c r="B349" s="81" t="s">
        <v>15</v>
      </c>
      <c r="C349" s="82" t="s">
        <v>9</v>
      </c>
      <c r="D349" s="83" t="s">
        <v>817</v>
      </c>
      <c r="E349" s="96" t="s">
        <v>818</v>
      </c>
      <c r="F349" s="25" t="s">
        <v>813</v>
      </c>
      <c r="G349" s="25" t="s">
        <v>15</v>
      </c>
      <c r="H349" s="25" t="s">
        <v>12</v>
      </c>
      <c r="I349" s="25" t="s">
        <v>13</v>
      </c>
      <c r="J349" s="183" t="str">
        <f>VLOOKUP(K349,'цср уточн 2016'!$A$1:$B$549,2,0)</f>
        <v>Подпрограмма «Безопасный Ставрополь 2014 - 2018»</v>
      </c>
      <c r="K349" s="5" t="str">
        <f t="shared" si="23"/>
        <v>15 1 00 00000</v>
      </c>
      <c r="L349" s="265" t="str">
        <f>VLOOKUP(O349,'цср уточн 2016'!$A$1:$B$549,2,0)</f>
        <v>Подпрограмма «Безопасный Ставрополь 2014 - 2018»</v>
      </c>
      <c r="M349" s="5"/>
      <c r="N349" s="6"/>
      <c r="O349" s="12" t="s">
        <v>819</v>
      </c>
      <c r="P349" s="7" t="b">
        <f t="shared" si="22"/>
        <v>1</v>
      </c>
      <c r="Q349" s="7" t="b">
        <f t="shared" si="24"/>
        <v>1</v>
      </c>
    </row>
    <row r="350" spans="1:17" s="49" customFormat="1" ht="37.5">
      <c r="A350" s="209"/>
      <c r="B350" s="209"/>
      <c r="C350" s="210"/>
      <c r="D350" s="211"/>
      <c r="E350" s="212"/>
      <c r="F350" s="172" t="s">
        <v>813</v>
      </c>
      <c r="G350" s="172" t="s">
        <v>15</v>
      </c>
      <c r="H350" s="172" t="s">
        <v>7</v>
      </c>
      <c r="I350" s="172" t="s">
        <v>13</v>
      </c>
      <c r="J350" s="213" t="str">
        <f>VLOOKUP(K350,'цср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K350" s="5" t="str">
        <f t="shared" si="23"/>
        <v>15 1 01 00000</v>
      </c>
      <c r="L350" s="265" t="str">
        <f>VLOOKUP(O350,'цср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M350" s="5"/>
      <c r="N350" s="6"/>
      <c r="O350" s="45" t="s">
        <v>820</v>
      </c>
      <c r="P350" s="7" t="b">
        <f t="shared" si="22"/>
        <v>1</v>
      </c>
      <c r="Q350" s="7" t="b">
        <f t="shared" si="24"/>
        <v>1</v>
      </c>
    </row>
    <row r="351" spans="1:17" s="49" customFormat="1" ht="37.5">
      <c r="A351" s="84">
        <v>15</v>
      </c>
      <c r="B351" s="84">
        <v>1</v>
      </c>
      <c r="C351" s="84">
        <v>2035</v>
      </c>
      <c r="D351" s="84" t="s">
        <v>821</v>
      </c>
      <c r="E351" s="88" t="s">
        <v>822</v>
      </c>
      <c r="F351" s="28" t="s">
        <v>813</v>
      </c>
      <c r="G351" s="28" t="s">
        <v>15</v>
      </c>
      <c r="H351" s="28" t="s">
        <v>7</v>
      </c>
      <c r="I351" s="28" t="s">
        <v>823</v>
      </c>
      <c r="J351" s="152" t="str">
        <f>VLOOKUP(K351,'цср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1" s="5" t="str">
        <f t="shared" si="23"/>
        <v>15 1 01 20350</v>
      </c>
      <c r="L351" s="265" t="str">
        <f>VLOOKUP(O351,'цср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1" s="5"/>
      <c r="N351" s="6"/>
      <c r="O351" s="45" t="s">
        <v>824</v>
      </c>
      <c r="P351" s="7" t="b">
        <f t="shared" si="22"/>
        <v>1</v>
      </c>
      <c r="Q351" s="7" t="b">
        <f t="shared" si="24"/>
        <v>1</v>
      </c>
    </row>
    <row r="352" spans="1:17" s="49" customFormat="1" ht="56.25">
      <c r="A352" s="209"/>
      <c r="B352" s="209"/>
      <c r="C352" s="210"/>
      <c r="D352" s="211"/>
      <c r="E352" s="212"/>
      <c r="F352" s="172" t="s">
        <v>813</v>
      </c>
      <c r="G352" s="172" t="s">
        <v>15</v>
      </c>
      <c r="H352" s="172" t="s">
        <v>37</v>
      </c>
      <c r="I352" s="172" t="s">
        <v>13</v>
      </c>
      <c r="J352" s="213" t="str">
        <f>VLOOKUP(K352,'цср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K352" s="5" t="str">
        <f t="shared" si="23"/>
        <v>15 1 02 00000</v>
      </c>
      <c r="L352" s="265" t="str">
        <f>VLOOKUP(O352,'цср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M352" s="5"/>
      <c r="N352" s="6"/>
      <c r="O352" s="45" t="s">
        <v>825</v>
      </c>
      <c r="P352" s="7" t="b">
        <f t="shared" si="22"/>
        <v>1</v>
      </c>
      <c r="Q352" s="7" t="b">
        <f t="shared" si="24"/>
        <v>1</v>
      </c>
    </row>
    <row r="353" spans="1:17" s="49" customFormat="1" ht="37.5">
      <c r="A353" s="84">
        <v>15</v>
      </c>
      <c r="B353" s="84">
        <v>1</v>
      </c>
      <c r="C353" s="84">
        <v>2035</v>
      </c>
      <c r="D353" s="84" t="s">
        <v>821</v>
      </c>
      <c r="E353" s="88" t="s">
        <v>822</v>
      </c>
      <c r="F353" s="28" t="s">
        <v>813</v>
      </c>
      <c r="G353" s="28" t="s">
        <v>15</v>
      </c>
      <c r="H353" s="28" t="s">
        <v>37</v>
      </c>
      <c r="I353" s="28" t="s">
        <v>823</v>
      </c>
      <c r="J353" s="152" t="str">
        <f>VLOOKUP(K353,'цср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3" s="5" t="str">
        <f t="shared" si="23"/>
        <v>15 1 02 20350</v>
      </c>
      <c r="L353" s="265" t="str">
        <f>VLOOKUP(O353,'цср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3" s="5"/>
      <c r="N353" s="6"/>
      <c r="O353" s="45" t="s">
        <v>826</v>
      </c>
      <c r="P353" s="7" t="b">
        <f t="shared" si="22"/>
        <v>1</v>
      </c>
      <c r="Q353" s="7" t="b">
        <f t="shared" si="24"/>
        <v>1</v>
      </c>
    </row>
    <row r="354" spans="1:17" s="49" customFormat="1" ht="56.25">
      <c r="A354" s="209"/>
      <c r="B354" s="209"/>
      <c r="C354" s="210"/>
      <c r="D354" s="211"/>
      <c r="E354" s="212"/>
      <c r="F354" s="172" t="s">
        <v>813</v>
      </c>
      <c r="G354" s="172" t="s">
        <v>15</v>
      </c>
      <c r="H354" s="172" t="s">
        <v>48</v>
      </c>
      <c r="I354" s="172" t="s">
        <v>13</v>
      </c>
      <c r="J354" s="213" t="str">
        <f>VLOOKUP(K354,'цср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K354" s="5" t="str">
        <f t="shared" si="23"/>
        <v>15 1 03 00000</v>
      </c>
      <c r="L354" s="265" t="str">
        <f>VLOOKUP(O354,'цср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M354" s="5"/>
      <c r="N354" s="6"/>
      <c r="O354" s="141" t="s">
        <v>827</v>
      </c>
      <c r="P354" s="7" t="b">
        <f t="shared" si="22"/>
        <v>1</v>
      </c>
      <c r="Q354" s="7" t="b">
        <f t="shared" si="24"/>
        <v>1</v>
      </c>
    </row>
    <row r="355" spans="1:17" s="49" customFormat="1" ht="37.5">
      <c r="A355" s="84">
        <v>15</v>
      </c>
      <c r="B355" s="84">
        <v>1</v>
      </c>
      <c r="C355" s="84">
        <v>2035</v>
      </c>
      <c r="D355" s="84" t="s">
        <v>821</v>
      </c>
      <c r="E355" s="88" t="s">
        <v>822</v>
      </c>
      <c r="F355" s="28" t="s">
        <v>813</v>
      </c>
      <c r="G355" s="28" t="s">
        <v>15</v>
      </c>
      <c r="H355" s="28" t="s">
        <v>48</v>
      </c>
      <c r="I355" s="28" t="s">
        <v>823</v>
      </c>
      <c r="J355" s="152" t="str">
        <f>VLOOKUP(K355,'цср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5" s="5" t="str">
        <f t="shared" si="23"/>
        <v>15 1 03 20350</v>
      </c>
      <c r="L355" s="265" t="str">
        <f>VLOOKUP(O355,'цср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5" s="5"/>
      <c r="N355" s="6"/>
      <c r="O355" s="141" t="s">
        <v>828</v>
      </c>
      <c r="P355" s="7" t="b">
        <f t="shared" si="22"/>
        <v>1</v>
      </c>
      <c r="Q355" s="7" t="b">
        <f t="shared" si="24"/>
        <v>1</v>
      </c>
    </row>
    <row r="356" spans="1:17" s="49" customFormat="1" ht="64.5" customHeight="1">
      <c r="A356" s="209"/>
      <c r="B356" s="209"/>
      <c r="C356" s="210"/>
      <c r="D356" s="211"/>
      <c r="E356" s="212"/>
      <c r="F356" s="172" t="s">
        <v>813</v>
      </c>
      <c r="G356" s="172" t="s">
        <v>15</v>
      </c>
      <c r="H356" s="172" t="s">
        <v>53</v>
      </c>
      <c r="I356" s="172" t="s">
        <v>13</v>
      </c>
      <c r="J356" s="213" t="str">
        <f>VLOOKUP(K356,'цср уточн 2016'!$A$1:$B$549,2,0)</f>
        <v>Основное мероприятие «Профилактика терроризма и экстремизма»</v>
      </c>
      <c r="K356" s="5" t="str">
        <f t="shared" si="23"/>
        <v>15 1 04 00000</v>
      </c>
      <c r="L356" s="265" t="str">
        <f>VLOOKUP(O356,'цср уточн 2016'!$A$1:$B$549,2,0)</f>
        <v>Основное мероприятие «Профилактика терроризма и экстремизма»</v>
      </c>
      <c r="M356" s="5"/>
      <c r="N356" s="6"/>
      <c r="O356" s="45" t="s">
        <v>829</v>
      </c>
      <c r="P356" s="7" t="b">
        <f t="shared" si="22"/>
        <v>1</v>
      </c>
      <c r="Q356" s="7" t="b">
        <f t="shared" si="24"/>
        <v>1</v>
      </c>
    </row>
    <row r="357" spans="1:17" s="49" customFormat="1" ht="37.5">
      <c r="A357" s="84">
        <v>15</v>
      </c>
      <c r="B357" s="84">
        <v>1</v>
      </c>
      <c r="C357" s="84">
        <v>2035</v>
      </c>
      <c r="D357" s="84" t="s">
        <v>821</v>
      </c>
      <c r="E357" s="88" t="s">
        <v>822</v>
      </c>
      <c r="F357" s="28" t="s">
        <v>813</v>
      </c>
      <c r="G357" s="28" t="s">
        <v>15</v>
      </c>
      <c r="H357" s="28" t="s">
        <v>53</v>
      </c>
      <c r="I357" s="28" t="s">
        <v>823</v>
      </c>
      <c r="J357" s="152" t="str">
        <f>VLOOKUP(K357,'цср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7" s="5" t="str">
        <f t="shared" si="23"/>
        <v>15 1 04 20350</v>
      </c>
      <c r="L357" s="265" t="str">
        <f>VLOOKUP(O357,'цср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7" s="5"/>
      <c r="N357" s="6"/>
      <c r="O357" s="45" t="s">
        <v>830</v>
      </c>
      <c r="P357" s="7" t="b">
        <f t="shared" si="22"/>
        <v>1</v>
      </c>
      <c r="Q357" s="7" t="b">
        <f t="shared" si="24"/>
        <v>1</v>
      </c>
    </row>
    <row r="358" spans="1:17" s="49" customFormat="1" ht="82.5" customHeight="1">
      <c r="A358" s="84"/>
      <c r="B358" s="84"/>
      <c r="C358" s="84"/>
      <c r="D358" s="84"/>
      <c r="E358" s="88"/>
      <c r="F358" s="28" t="s">
        <v>813</v>
      </c>
      <c r="G358" s="28" t="s">
        <v>15</v>
      </c>
      <c r="H358" s="28" t="s">
        <v>53</v>
      </c>
      <c r="I358" s="28" t="s">
        <v>1596</v>
      </c>
      <c r="J358" s="152" t="str">
        <f>VLOOKUP(K358,'цср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K358" s="5" t="str">
        <f t="shared" si="23"/>
        <v>15 1 04 77310</v>
      </c>
      <c r="L358" s="265" t="str">
        <f>VLOOKUP(O358,'цср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M358" s="5"/>
      <c r="N358" s="6"/>
      <c r="O358" s="129" t="s">
        <v>1453</v>
      </c>
      <c r="P358" s="7" t="b">
        <f t="shared" si="22"/>
        <v>1</v>
      </c>
      <c r="Q358" s="7" t="b">
        <f t="shared" si="24"/>
        <v>1</v>
      </c>
    </row>
    <row r="359" spans="1:17" s="49" customFormat="1" ht="56.25">
      <c r="A359" s="84"/>
      <c r="B359" s="84"/>
      <c r="C359" s="84"/>
      <c r="D359" s="84"/>
      <c r="E359" s="88"/>
      <c r="F359" s="28" t="s">
        <v>813</v>
      </c>
      <c r="G359" s="28" t="s">
        <v>15</v>
      </c>
      <c r="H359" s="28" t="s">
        <v>53</v>
      </c>
      <c r="I359" s="28" t="s">
        <v>1597</v>
      </c>
      <c r="J359" s="152" t="str">
        <f>VLOOKUP(K359,'цср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K359" s="5" t="str">
        <f t="shared" si="23"/>
        <v>15 1 04 S7310</v>
      </c>
      <c r="L359" s="265" t="str">
        <f>VLOOKUP(O359,'цср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M359" s="5"/>
      <c r="N359" s="6"/>
      <c r="O359" s="129" t="s">
        <v>1455</v>
      </c>
      <c r="P359" s="7" t="b">
        <f t="shared" si="22"/>
        <v>1</v>
      </c>
      <c r="Q359" s="7" t="b">
        <f t="shared" si="24"/>
        <v>1</v>
      </c>
    </row>
    <row r="360" spans="1:17">
      <c r="A360" s="81" t="s">
        <v>813</v>
      </c>
      <c r="B360" s="81" t="s">
        <v>94</v>
      </c>
      <c r="C360" s="82" t="s">
        <v>9</v>
      </c>
      <c r="D360" s="83" t="s">
        <v>831</v>
      </c>
      <c r="E360" s="96" t="s">
        <v>832</v>
      </c>
      <c r="F360" s="25" t="s">
        <v>813</v>
      </c>
      <c r="G360" s="25" t="s">
        <v>94</v>
      </c>
      <c r="H360" s="25" t="s">
        <v>12</v>
      </c>
      <c r="I360" s="25" t="s">
        <v>13</v>
      </c>
      <c r="J360" s="183" t="str">
        <f>VLOOKUP(K360,'цср уточн 2016'!$A$1:$B$549,2,0)</f>
        <v>Подпрограмма «НЕзависимость 2014 - 2018»</v>
      </c>
      <c r="K360" s="5" t="str">
        <f t="shared" si="23"/>
        <v>15 2 00 00000</v>
      </c>
      <c r="L360" s="265" t="str">
        <f>VLOOKUP(O360,'цср уточн 2016'!$A$1:$B$549,2,0)</f>
        <v>Подпрограмма «НЕзависимость 2014 - 2018»</v>
      </c>
      <c r="O360" s="12" t="s">
        <v>833</v>
      </c>
      <c r="P360" s="7" t="b">
        <f t="shared" si="22"/>
        <v>1</v>
      </c>
      <c r="Q360" s="7" t="b">
        <f t="shared" si="24"/>
        <v>1</v>
      </c>
    </row>
    <row r="361" spans="1:17" ht="73.5" customHeight="1">
      <c r="A361" s="209"/>
      <c r="B361" s="209"/>
      <c r="C361" s="210"/>
      <c r="D361" s="211"/>
      <c r="E361" s="212"/>
      <c r="F361" s="172" t="s">
        <v>813</v>
      </c>
      <c r="G361" s="172" t="s">
        <v>94</v>
      </c>
      <c r="H361" s="172" t="s">
        <v>7</v>
      </c>
      <c r="I361" s="172" t="s">
        <v>13</v>
      </c>
      <c r="J361" s="213" t="s">
        <v>1598</v>
      </c>
      <c r="K361" s="5" t="str">
        <f t="shared" si="23"/>
        <v>15 2 01 00000</v>
      </c>
      <c r="L361" s="265" t="e">
        <f>VLOOKUP(O361,'цср уточн 2016'!$A$1:$B$549,2,0)</f>
        <v>#N/A</v>
      </c>
      <c r="O361" s="12"/>
      <c r="P361" s="7" t="b">
        <f t="shared" si="22"/>
        <v>0</v>
      </c>
      <c r="Q361" s="7" t="e">
        <f t="shared" si="24"/>
        <v>#N/A</v>
      </c>
    </row>
    <row r="362" spans="1:17" ht="43.5" customHeight="1">
      <c r="A362" s="84">
        <v>15</v>
      </c>
      <c r="B362" s="84" t="s">
        <v>94</v>
      </c>
      <c r="C362" s="84" t="s">
        <v>834</v>
      </c>
      <c r="D362" s="84" t="s">
        <v>835</v>
      </c>
      <c r="E362" s="88" t="s">
        <v>836</v>
      </c>
      <c r="F362" s="28" t="s">
        <v>813</v>
      </c>
      <c r="G362" s="28" t="s">
        <v>94</v>
      </c>
      <c r="H362" s="28" t="s">
        <v>7</v>
      </c>
      <c r="I362" s="28" t="s">
        <v>837</v>
      </c>
      <c r="J362" s="152" t="s">
        <v>836</v>
      </c>
      <c r="K362" s="5" t="str">
        <f t="shared" si="23"/>
        <v>15 2 01 20370</v>
      </c>
      <c r="L362" s="265" t="e">
        <f>VLOOKUP(O362,'цср уточн 2016'!$A$1:$B$549,2,0)</f>
        <v>#N/A</v>
      </c>
      <c r="O362" s="12"/>
      <c r="P362" s="7" t="b">
        <f t="shared" si="22"/>
        <v>0</v>
      </c>
      <c r="Q362" s="7" t="e">
        <f t="shared" si="24"/>
        <v>#N/A</v>
      </c>
    </row>
    <row r="363" spans="1:17" ht="45" customHeight="1">
      <c r="A363" s="209"/>
      <c r="B363" s="209"/>
      <c r="C363" s="210"/>
      <c r="D363" s="211"/>
      <c r="E363" s="212"/>
      <c r="F363" s="172" t="s">
        <v>813</v>
      </c>
      <c r="G363" s="172" t="s">
        <v>94</v>
      </c>
      <c r="H363" s="172" t="s">
        <v>37</v>
      </c>
      <c r="I363" s="172" t="s">
        <v>13</v>
      </c>
      <c r="J363" s="213" t="str">
        <f>VLOOKUP(K363,'цср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K363" s="5" t="str">
        <f t="shared" si="23"/>
        <v>15 2 02 00000</v>
      </c>
      <c r="L363" s="265" t="str">
        <f>VLOOKUP(O363,'цср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O363" s="58" t="s">
        <v>838</v>
      </c>
      <c r="P363" s="7" t="b">
        <f t="shared" si="22"/>
        <v>1</v>
      </c>
      <c r="Q363" s="7" t="b">
        <f t="shared" si="24"/>
        <v>1</v>
      </c>
    </row>
    <row r="364" spans="1:17" ht="39" customHeight="1">
      <c r="A364" s="84">
        <v>15</v>
      </c>
      <c r="B364" s="84" t="s">
        <v>94</v>
      </c>
      <c r="C364" s="84" t="s">
        <v>834</v>
      </c>
      <c r="D364" s="84" t="s">
        <v>835</v>
      </c>
      <c r="E364" s="88" t="s">
        <v>836</v>
      </c>
      <c r="F364" s="28" t="s">
        <v>813</v>
      </c>
      <c r="G364" s="28" t="s">
        <v>94</v>
      </c>
      <c r="H364" s="28" t="s">
        <v>37</v>
      </c>
      <c r="I364" s="28" t="s">
        <v>837</v>
      </c>
      <c r="J364" s="152" t="str">
        <f>VLOOKUP(K364,'цср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K364" s="5" t="str">
        <f t="shared" si="23"/>
        <v>15 2 02 20370</v>
      </c>
      <c r="L364" s="265" t="str">
        <f>VLOOKUP(O364,'цср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64" s="45" t="s">
        <v>839</v>
      </c>
      <c r="P364" s="7" t="b">
        <f t="shared" si="22"/>
        <v>1</v>
      </c>
      <c r="Q364" s="7" t="b">
        <f t="shared" si="24"/>
        <v>1</v>
      </c>
    </row>
    <row r="365" spans="1:17" ht="48" customHeight="1">
      <c r="A365" s="209"/>
      <c r="B365" s="209"/>
      <c r="C365" s="210"/>
      <c r="D365" s="211"/>
      <c r="E365" s="212"/>
      <c r="F365" s="172" t="s">
        <v>813</v>
      </c>
      <c r="G365" s="172" t="s">
        <v>94</v>
      </c>
      <c r="H365" s="172" t="s">
        <v>48</v>
      </c>
      <c r="I365" s="172" t="s">
        <v>13</v>
      </c>
      <c r="J365" s="213" t="str">
        <f>VLOOKUP(K365,'цср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K365" s="5" t="str">
        <f t="shared" si="23"/>
        <v>15 2 03 00000</v>
      </c>
      <c r="L365" s="265" t="str">
        <f>VLOOKUP(O365,'цср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O365" s="58" t="s">
        <v>840</v>
      </c>
      <c r="P365" s="7" t="b">
        <f t="shared" si="22"/>
        <v>1</v>
      </c>
      <c r="Q365" s="7" t="b">
        <f t="shared" si="24"/>
        <v>1</v>
      </c>
    </row>
    <row r="366" spans="1:17" ht="75">
      <c r="A366" s="84">
        <v>15</v>
      </c>
      <c r="B366" s="84" t="s">
        <v>94</v>
      </c>
      <c r="C366" s="84" t="s">
        <v>834</v>
      </c>
      <c r="D366" s="84" t="s">
        <v>835</v>
      </c>
      <c r="E366" s="88" t="s">
        <v>836</v>
      </c>
      <c r="F366" s="28" t="s">
        <v>813</v>
      </c>
      <c r="G366" s="28" t="s">
        <v>94</v>
      </c>
      <c r="H366" s="28" t="s">
        <v>48</v>
      </c>
      <c r="I366" s="28" t="s">
        <v>837</v>
      </c>
      <c r="J366" s="152" t="str">
        <f>VLOOKUP(K366,'цср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K366" s="5" t="str">
        <f t="shared" si="23"/>
        <v>15 2 03 20370</v>
      </c>
      <c r="L366" s="265" t="str">
        <f>VLOOKUP(O366,'цср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66" s="45" t="s">
        <v>841</v>
      </c>
      <c r="P366" s="7" t="b">
        <f t="shared" si="22"/>
        <v>1</v>
      </c>
      <c r="Q366" s="7" t="b">
        <f t="shared" si="24"/>
        <v>1</v>
      </c>
    </row>
    <row r="367" spans="1:17" ht="37.5">
      <c r="A367" s="81" t="s">
        <v>813</v>
      </c>
      <c r="B367" s="81" t="s">
        <v>316</v>
      </c>
      <c r="C367" s="82" t="s">
        <v>9</v>
      </c>
      <c r="D367" s="83" t="s">
        <v>842</v>
      </c>
      <c r="E367" s="96" t="s">
        <v>843</v>
      </c>
      <c r="F367" s="25" t="s">
        <v>813</v>
      </c>
      <c r="G367" s="25" t="s">
        <v>316</v>
      </c>
      <c r="H367" s="25" t="s">
        <v>12</v>
      </c>
      <c r="I367" s="25" t="s">
        <v>13</v>
      </c>
      <c r="J367" s="183" t="str">
        <f>VLOOKUP(K367,'цср уточн 2016'!$A$1:$B$549,2,0)</f>
        <v>Подпрограмма «Профилактика правонарушений в городе Ставрополе на 2014 - 2018 годы»</v>
      </c>
      <c r="K367" s="5" t="str">
        <f t="shared" si="23"/>
        <v>15 3 00 00000</v>
      </c>
      <c r="L367" s="265" t="str">
        <f>VLOOKUP(O367,'цср уточн 2016'!$A$1:$B$549,2,0)</f>
        <v>Подпрограмма «Профилактика правонарушений в городе Ставрополе на 2014 - 2018 годы»</v>
      </c>
      <c r="O367" s="12" t="s">
        <v>844</v>
      </c>
      <c r="P367" s="7" t="b">
        <f t="shared" si="22"/>
        <v>1</v>
      </c>
      <c r="Q367" s="7" t="b">
        <f t="shared" si="24"/>
        <v>1</v>
      </c>
    </row>
    <row r="368" spans="1:17" ht="37.5">
      <c r="A368" s="209"/>
      <c r="B368" s="209"/>
      <c r="C368" s="210"/>
      <c r="D368" s="211"/>
      <c r="E368" s="212"/>
      <c r="F368" s="172" t="s">
        <v>813</v>
      </c>
      <c r="G368" s="172" t="s">
        <v>316</v>
      </c>
      <c r="H368" s="172" t="s">
        <v>7</v>
      </c>
      <c r="I368" s="172" t="s">
        <v>13</v>
      </c>
      <c r="J368" s="213" t="str">
        <f>VLOOKUP(K368,'цср уточн 2016'!$A$1:$B$549,2,0)</f>
        <v>Основное мероприятие «Профилактика правонарушений несовершеннолетних»</v>
      </c>
      <c r="K368" s="5" t="str">
        <f t="shared" si="23"/>
        <v>15 3 01 00000</v>
      </c>
      <c r="L368" s="265" t="str">
        <f>VLOOKUP(O368,'цср уточн 2016'!$A$1:$B$549,2,0)</f>
        <v>Основное мероприятие «Профилактика правонарушений несовершеннолетних»</v>
      </c>
      <c r="O368" s="45" t="s">
        <v>845</v>
      </c>
      <c r="P368" s="7" t="b">
        <f t="shared" si="22"/>
        <v>1</v>
      </c>
      <c r="Q368" s="7" t="b">
        <f t="shared" si="24"/>
        <v>1</v>
      </c>
    </row>
    <row r="369" spans="1:17" ht="37.5">
      <c r="A369" s="84">
        <v>15</v>
      </c>
      <c r="B369" s="84" t="s">
        <v>316</v>
      </c>
      <c r="C369" s="84" t="s">
        <v>846</v>
      </c>
      <c r="D369" s="84" t="s">
        <v>847</v>
      </c>
      <c r="E369" s="88" t="s">
        <v>848</v>
      </c>
      <c r="F369" s="28" t="s">
        <v>813</v>
      </c>
      <c r="G369" s="28" t="s">
        <v>316</v>
      </c>
      <c r="H369" s="28" t="s">
        <v>7</v>
      </c>
      <c r="I369" s="28" t="s">
        <v>849</v>
      </c>
      <c r="J369" s="152" t="str">
        <f>VLOOKUP(K369,'цср уточн 2016'!$A$1:$B$549,2,0)</f>
        <v>Расходы на реализацию мероприятий, направленных на профилактику правонарушений в городе Ставрополе</v>
      </c>
      <c r="K369" s="5" t="str">
        <f t="shared" si="23"/>
        <v>15 3 01 20660</v>
      </c>
      <c r="L369" s="265" t="str">
        <f>VLOOKUP(O369,'цср уточн 2016'!$A$1:$B$549,2,0)</f>
        <v>Расходы на реализацию мероприятий, направленных на профилактику правонарушений в городе Ставрополе</v>
      </c>
      <c r="O369" s="45" t="s">
        <v>850</v>
      </c>
      <c r="P369" s="7" t="b">
        <f t="shared" si="22"/>
        <v>1</v>
      </c>
      <c r="Q369" s="7" t="b">
        <f t="shared" si="24"/>
        <v>1</v>
      </c>
    </row>
    <row r="370" spans="1:17" ht="37.5">
      <c r="A370" s="209"/>
      <c r="B370" s="209"/>
      <c r="C370" s="210"/>
      <c r="D370" s="211"/>
      <c r="E370" s="212"/>
      <c r="F370" s="172" t="s">
        <v>813</v>
      </c>
      <c r="G370" s="172" t="s">
        <v>316</v>
      </c>
      <c r="H370" s="172" t="s">
        <v>37</v>
      </c>
      <c r="I370" s="172" t="s">
        <v>13</v>
      </c>
      <c r="J370" s="213" t="str">
        <f>VLOOKUP(K370,'цср уточн 2016'!$A$1:$B$549,2,0)</f>
        <v>Основное мероприятие «Обеспечение безопасности людей на водных объектах города Ставрополя»</v>
      </c>
      <c r="K370" s="5" t="str">
        <f t="shared" si="23"/>
        <v>15 3 02 00000</v>
      </c>
      <c r="L370" s="265" t="str">
        <f>VLOOKUP(O370,'цср уточн 2016'!$A$1:$B$549,2,0)</f>
        <v>Основное мероприятие «Обеспечение безопасности людей на водных объектах города Ставрополя»</v>
      </c>
      <c r="O370" s="45" t="s">
        <v>851</v>
      </c>
      <c r="P370" s="7" t="b">
        <f t="shared" si="22"/>
        <v>1</v>
      </c>
      <c r="Q370" s="7" t="b">
        <f t="shared" si="24"/>
        <v>1</v>
      </c>
    </row>
    <row r="371" spans="1:17" ht="45.75" customHeight="1">
      <c r="A371" s="84">
        <v>15</v>
      </c>
      <c r="B371" s="84" t="s">
        <v>316</v>
      </c>
      <c r="C371" s="84" t="s">
        <v>846</v>
      </c>
      <c r="D371" s="84" t="s">
        <v>847</v>
      </c>
      <c r="E371" s="88" t="s">
        <v>848</v>
      </c>
      <c r="F371" s="28" t="s">
        <v>813</v>
      </c>
      <c r="G371" s="28" t="s">
        <v>316</v>
      </c>
      <c r="H371" s="28" t="s">
        <v>37</v>
      </c>
      <c r="I371" s="28" t="s">
        <v>849</v>
      </c>
      <c r="J371" s="152" t="str">
        <f>VLOOKUP(K371,'цср уточн 2016'!$A$1:$B$549,2,0)</f>
        <v>Расходы на реализацию мероприятий, направленных на профилактику правонарушений в городе Ставрополе</v>
      </c>
      <c r="K371" s="5" t="str">
        <f t="shared" si="23"/>
        <v>15 3 02 20660</v>
      </c>
      <c r="L371" s="265" t="str">
        <f>VLOOKUP(O371,'цср уточн 2016'!$A$1:$B$549,2,0)</f>
        <v>Расходы на реализацию мероприятий, направленных на профилактику правонарушений в городе Ставрополе</v>
      </c>
      <c r="O371" s="45" t="s">
        <v>852</v>
      </c>
      <c r="P371" s="7" t="b">
        <f t="shared" si="22"/>
        <v>1</v>
      </c>
      <c r="Q371" s="7" t="b">
        <f t="shared" si="24"/>
        <v>1</v>
      </c>
    </row>
    <row r="372" spans="1:17" s="4" customFormat="1" ht="37.5">
      <c r="A372" s="209"/>
      <c r="B372" s="209"/>
      <c r="C372" s="210"/>
      <c r="D372" s="211"/>
      <c r="E372" s="212"/>
      <c r="F372" s="172" t="s">
        <v>813</v>
      </c>
      <c r="G372" s="172" t="s">
        <v>316</v>
      </c>
      <c r="H372" s="172" t="s">
        <v>48</v>
      </c>
      <c r="I372" s="172" t="s">
        <v>13</v>
      </c>
      <c r="J372" s="213" t="str">
        <f>VLOOKUP(K372,'цср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K372" s="5" t="str">
        <f t="shared" si="23"/>
        <v>15 3 03 00000</v>
      </c>
      <c r="L372" s="265" t="str">
        <f>VLOOKUP(O372,'цср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M372" s="5"/>
      <c r="N372" s="6"/>
      <c r="O372" s="45" t="s">
        <v>853</v>
      </c>
      <c r="P372" s="7" t="b">
        <f t="shared" si="22"/>
        <v>1</v>
      </c>
      <c r="Q372" s="7" t="b">
        <f t="shared" si="24"/>
        <v>1</v>
      </c>
    </row>
    <row r="373" spans="1:17" s="4" customFormat="1" ht="56.25">
      <c r="A373" s="84">
        <v>15</v>
      </c>
      <c r="B373" s="84" t="s">
        <v>316</v>
      </c>
      <c r="C373" s="84" t="s">
        <v>854</v>
      </c>
      <c r="D373" s="84" t="s">
        <v>855</v>
      </c>
      <c r="E373" s="88" t="s">
        <v>856</v>
      </c>
      <c r="F373" s="28" t="s">
        <v>813</v>
      </c>
      <c r="G373" s="28" t="s">
        <v>316</v>
      </c>
      <c r="H373" s="28" t="s">
        <v>48</v>
      </c>
      <c r="I373" s="28" t="s">
        <v>857</v>
      </c>
      <c r="J373" s="16" t="str">
        <f>VLOOKUP(K373,'цср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K373" s="5" t="str">
        <f t="shared" si="23"/>
        <v>15 3 03 20100</v>
      </c>
      <c r="L373" s="265" t="str">
        <f>VLOOKUP(O373,'цср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M373" s="5"/>
      <c r="N373" s="6"/>
      <c r="O373" s="45" t="s">
        <v>858</v>
      </c>
      <c r="P373" s="7" t="b">
        <f t="shared" si="22"/>
        <v>1</v>
      </c>
      <c r="Q373" s="7" t="b">
        <f t="shared" si="24"/>
        <v>1</v>
      </c>
    </row>
    <row r="374" spans="1:17" s="4" customFormat="1" ht="135">
      <c r="A374" s="78" t="s">
        <v>859</v>
      </c>
      <c r="B374" s="78" t="s">
        <v>8</v>
      </c>
      <c r="C374" s="79" t="s">
        <v>9</v>
      </c>
      <c r="D374" s="80" t="s">
        <v>860</v>
      </c>
      <c r="E374" s="95" t="s">
        <v>861</v>
      </c>
      <c r="F374" s="23">
        <v>16</v>
      </c>
      <c r="G374" s="23" t="s">
        <v>8</v>
      </c>
      <c r="H374" s="23" t="s">
        <v>12</v>
      </c>
      <c r="I374" s="23" t="s">
        <v>13</v>
      </c>
      <c r="J374" s="176" t="str">
        <f>VLOOKUP(K374,'цср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K374" s="5" t="str">
        <f t="shared" si="23"/>
        <v>16 0 00 00000</v>
      </c>
      <c r="L374" s="265" t="str">
        <f>VLOOKUP(O374,'цср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M374" s="5"/>
      <c r="O374" s="11" t="s">
        <v>863</v>
      </c>
      <c r="P374" s="7" t="b">
        <f t="shared" si="22"/>
        <v>1</v>
      </c>
      <c r="Q374" s="7" t="b">
        <f t="shared" si="24"/>
        <v>1</v>
      </c>
    </row>
    <row r="375" spans="1:17" s="4" customFormat="1" ht="37.5">
      <c r="A375" s="81" t="s">
        <v>859</v>
      </c>
      <c r="B375" s="81" t="s">
        <v>15</v>
      </c>
      <c r="C375" s="82" t="s">
        <v>9</v>
      </c>
      <c r="D375" s="83" t="s">
        <v>864</v>
      </c>
      <c r="E375" s="175" t="s">
        <v>865</v>
      </c>
      <c r="F375" s="25" t="s">
        <v>859</v>
      </c>
      <c r="G375" s="25" t="s">
        <v>15</v>
      </c>
      <c r="H375" s="25" t="s">
        <v>12</v>
      </c>
      <c r="I375" s="25" t="s">
        <v>13</v>
      </c>
      <c r="J375" s="177" t="str">
        <f>VLOOKUP(K375,'цср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K375" s="5" t="str">
        <f t="shared" si="23"/>
        <v>16 1 00 00000</v>
      </c>
      <c r="L375" s="265" t="str">
        <f>VLOOKUP(O375,'цср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M375" s="5"/>
      <c r="O375" s="12" t="s">
        <v>866</v>
      </c>
      <c r="P375" s="7" t="b">
        <f t="shared" si="22"/>
        <v>1</v>
      </c>
      <c r="Q375" s="7" t="b">
        <f t="shared" si="24"/>
        <v>1</v>
      </c>
    </row>
    <row r="376" spans="1:17" s="4" customFormat="1" ht="56.25">
      <c r="A376" s="209"/>
      <c r="B376" s="209"/>
      <c r="C376" s="210"/>
      <c r="D376" s="211"/>
      <c r="E376" s="212"/>
      <c r="F376" s="172" t="s">
        <v>859</v>
      </c>
      <c r="G376" s="172" t="s">
        <v>15</v>
      </c>
      <c r="H376" s="172" t="s">
        <v>7</v>
      </c>
      <c r="I376" s="172" t="s">
        <v>13</v>
      </c>
      <c r="J376" s="213" t="str">
        <f>VLOOKUP(K376,'цср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K376" s="5" t="str">
        <f t="shared" si="23"/>
        <v>16 1 01 00000</v>
      </c>
      <c r="L376" s="265" t="str">
        <f>VLOOKUP(O376,'цср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M376" s="5"/>
      <c r="O376" s="13" t="s">
        <v>867</v>
      </c>
      <c r="P376" s="7" t="b">
        <f t="shared" si="22"/>
        <v>1</v>
      </c>
      <c r="Q376" s="7" t="b">
        <f t="shared" si="24"/>
        <v>1</v>
      </c>
    </row>
    <row r="377" spans="1:17" s="4" customFormat="1" ht="75">
      <c r="A377" s="84" t="s">
        <v>859</v>
      </c>
      <c r="B377" s="84" t="s">
        <v>15</v>
      </c>
      <c r="C377" s="84" t="s">
        <v>868</v>
      </c>
      <c r="D377" s="84" t="s">
        <v>869</v>
      </c>
      <c r="E377" s="94" t="s">
        <v>870</v>
      </c>
      <c r="F377" s="30" t="s">
        <v>859</v>
      </c>
      <c r="G377" s="30" t="s">
        <v>15</v>
      </c>
      <c r="H377" s="30" t="s">
        <v>7</v>
      </c>
      <c r="I377" s="30" t="s">
        <v>871</v>
      </c>
      <c r="J377" s="249" t="str">
        <f>VLOOKUP(K377,'цср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K377" s="5" t="str">
        <f t="shared" si="23"/>
        <v>16 1 01 20120</v>
      </c>
      <c r="L377" s="265" t="str">
        <f>VLOOKUP(O377,'цср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M377" s="5"/>
      <c r="O377" s="13" t="s">
        <v>872</v>
      </c>
      <c r="P377" s="7" t="b">
        <f t="shared" si="22"/>
        <v>1</v>
      </c>
      <c r="Q377" s="7" t="b">
        <f t="shared" si="24"/>
        <v>1</v>
      </c>
    </row>
    <row r="378" spans="1:17" s="4" customFormat="1" ht="75">
      <c r="A378" s="209"/>
      <c r="B378" s="209"/>
      <c r="C378" s="210"/>
      <c r="D378" s="211"/>
      <c r="E378" s="212"/>
      <c r="F378" s="172" t="s">
        <v>859</v>
      </c>
      <c r="G378" s="172" t="s">
        <v>15</v>
      </c>
      <c r="H378" s="172" t="s">
        <v>37</v>
      </c>
      <c r="I378" s="172" t="s">
        <v>13</v>
      </c>
      <c r="J378" s="213" t="str">
        <f>VLOOKUP(K378,'цср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K378" s="5" t="str">
        <f t="shared" si="23"/>
        <v>16 1 02 00000</v>
      </c>
      <c r="L378" s="265" t="str">
        <f>VLOOKUP(O378,'цср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M378" s="5"/>
      <c r="O378" s="13" t="s">
        <v>873</v>
      </c>
      <c r="P378" s="7" t="b">
        <f t="shared" si="22"/>
        <v>1</v>
      </c>
      <c r="Q378" s="7" t="b">
        <f t="shared" si="24"/>
        <v>1</v>
      </c>
    </row>
    <row r="379" spans="1:17" s="4" customFormat="1" ht="56.25">
      <c r="A379" s="84" t="s">
        <v>859</v>
      </c>
      <c r="B379" s="84" t="s">
        <v>15</v>
      </c>
      <c r="C379" s="84" t="s">
        <v>874</v>
      </c>
      <c r="D379" s="84" t="s">
        <v>875</v>
      </c>
      <c r="E379" s="94" t="s">
        <v>876</v>
      </c>
      <c r="F379" s="30" t="s">
        <v>859</v>
      </c>
      <c r="G379" s="30" t="s">
        <v>15</v>
      </c>
      <c r="H379" s="30" t="s">
        <v>37</v>
      </c>
      <c r="I379" s="30" t="s">
        <v>877</v>
      </c>
      <c r="J379" s="249" t="str">
        <f>VLOOKUP(K379,'цср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K379" s="5" t="str">
        <f t="shared" si="23"/>
        <v>16 1 02 20690</v>
      </c>
      <c r="L379" s="265" t="str">
        <f>VLOOKUP(O379,'цср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M379" s="5"/>
      <c r="O379" s="13" t="s">
        <v>878</v>
      </c>
      <c r="P379" s="7" t="b">
        <f t="shared" si="22"/>
        <v>1</v>
      </c>
      <c r="Q379" s="7" t="b">
        <f t="shared" si="24"/>
        <v>1</v>
      </c>
    </row>
    <row r="380" spans="1:17" s="4" customFormat="1" ht="52.5" customHeight="1">
      <c r="A380" s="209"/>
      <c r="B380" s="209"/>
      <c r="C380" s="210"/>
      <c r="D380" s="211"/>
      <c r="E380" s="212"/>
      <c r="F380" s="172" t="s">
        <v>859</v>
      </c>
      <c r="G380" s="172" t="s">
        <v>15</v>
      </c>
      <c r="H380" s="172" t="s">
        <v>48</v>
      </c>
      <c r="I380" s="172" t="s">
        <v>13</v>
      </c>
      <c r="J380" s="213" t="str">
        <f>VLOOKUP(K380,'цср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K380" s="5" t="str">
        <f t="shared" si="23"/>
        <v>16 1 03 00000</v>
      </c>
      <c r="L380" s="265" t="str">
        <f>VLOOKUP(O380,'цср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M380" s="5"/>
      <c r="O380" s="13" t="s">
        <v>879</v>
      </c>
      <c r="P380" s="7" t="b">
        <f t="shared" ref="P380:P443" si="25">K380=O380</f>
        <v>1</v>
      </c>
      <c r="Q380" s="7" t="b">
        <f t="shared" si="24"/>
        <v>1</v>
      </c>
    </row>
    <row r="381" spans="1:17" s="4" customFormat="1" ht="37.5">
      <c r="A381" s="84">
        <v>16</v>
      </c>
      <c r="B381" s="84">
        <v>1</v>
      </c>
      <c r="C381" s="84" t="s">
        <v>880</v>
      </c>
      <c r="D381" s="84" t="s">
        <v>881</v>
      </c>
      <c r="E381" s="94" t="s">
        <v>882</v>
      </c>
      <c r="F381" s="30" t="s">
        <v>859</v>
      </c>
      <c r="G381" s="30" t="s">
        <v>15</v>
      </c>
      <c r="H381" s="30" t="s">
        <v>48</v>
      </c>
      <c r="I381" s="30" t="s">
        <v>22</v>
      </c>
      <c r="J381" s="249" t="str">
        <f>VLOOKUP(K381,'цср уточн 2016'!$A$1:$B$549,2,0)</f>
        <v>Расходы на обеспечение деятельности (оказание услуг) муниципальных учреждений</v>
      </c>
      <c r="K381" s="5" t="str">
        <f t="shared" si="23"/>
        <v>16 1 03 11010</v>
      </c>
      <c r="L381" s="265" t="str">
        <f>VLOOKUP(O381,'цср уточн 2016'!$A$1:$B$549,2,0)</f>
        <v>Расходы на обеспечение деятельности (оказание услуг) муниципальных учреждений</v>
      </c>
      <c r="M381" s="5"/>
      <c r="O381" s="13" t="s">
        <v>883</v>
      </c>
      <c r="P381" s="7" t="b">
        <f t="shared" si="25"/>
        <v>1</v>
      </c>
      <c r="Q381" s="7" t="b">
        <f t="shared" si="24"/>
        <v>1</v>
      </c>
    </row>
    <row r="382" spans="1:17" s="4" customFormat="1" ht="56.25">
      <c r="A382" s="209"/>
      <c r="B382" s="209"/>
      <c r="C382" s="210"/>
      <c r="D382" s="211"/>
      <c r="E382" s="212"/>
      <c r="F382" s="172" t="s">
        <v>859</v>
      </c>
      <c r="G382" s="172" t="s">
        <v>15</v>
      </c>
      <c r="H382" s="172" t="s">
        <v>53</v>
      </c>
      <c r="I382" s="172" t="s">
        <v>13</v>
      </c>
      <c r="J382" s="213" t="str">
        <f>VLOOKUP(K382,'цср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K382" s="5" t="str">
        <f t="shared" si="23"/>
        <v>16 1 04 00000</v>
      </c>
      <c r="L382" s="265" t="str">
        <f>VLOOKUP(O382,'цср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M382" s="5"/>
      <c r="O382" s="13" t="s">
        <v>884</v>
      </c>
      <c r="P382" s="7" t="b">
        <f t="shared" si="25"/>
        <v>1</v>
      </c>
      <c r="Q382" s="7" t="b">
        <f t="shared" si="24"/>
        <v>1</v>
      </c>
    </row>
    <row r="383" spans="1:17" s="4" customFormat="1" ht="37.5">
      <c r="A383" s="84"/>
      <c r="B383" s="84"/>
      <c r="C383" s="84"/>
      <c r="D383" s="84"/>
      <c r="E383" s="94"/>
      <c r="F383" s="30" t="s">
        <v>859</v>
      </c>
      <c r="G383" s="30" t="s">
        <v>15</v>
      </c>
      <c r="H383" s="30" t="s">
        <v>53</v>
      </c>
      <c r="I383" s="30" t="s">
        <v>22</v>
      </c>
      <c r="J383" s="249" t="str">
        <f>VLOOKUP(K383,'цср уточн 2016'!$A$1:$B$549,2,0)</f>
        <v>Расходы на обеспечение деятельности (оказание услуг) муниципальных учреждений</v>
      </c>
      <c r="K383" s="5" t="str">
        <f t="shared" si="23"/>
        <v>16 1 04 11010</v>
      </c>
      <c r="L383" s="265" t="str">
        <f>VLOOKUP(O383,'цср уточн 2016'!$A$1:$B$549,2,0)</f>
        <v>Расходы на обеспечение деятельности (оказание услуг) муниципальных учреждений</v>
      </c>
      <c r="M383" s="5"/>
      <c r="O383" s="13" t="s">
        <v>885</v>
      </c>
      <c r="P383" s="7" t="b">
        <f t="shared" si="25"/>
        <v>1</v>
      </c>
      <c r="Q383" s="7" t="b">
        <f t="shared" si="24"/>
        <v>1</v>
      </c>
    </row>
    <row r="384" spans="1:17" s="4" customFormat="1" ht="37.5">
      <c r="A384" s="209"/>
      <c r="B384" s="209"/>
      <c r="C384" s="210"/>
      <c r="D384" s="211"/>
      <c r="E384" s="212"/>
      <c r="F384" s="172" t="s">
        <v>859</v>
      </c>
      <c r="G384" s="172" t="s">
        <v>15</v>
      </c>
      <c r="H384" s="172" t="s">
        <v>62</v>
      </c>
      <c r="I384" s="172" t="s">
        <v>13</v>
      </c>
      <c r="J384" s="213" t="str">
        <f>VLOOKUP(K384,'цср уточн 2016'!$A$1:$B$549,2,0)</f>
        <v>Основное мероприятие «Обеспечение безопасности людей на водных объектах города Ставрополя»</v>
      </c>
      <c r="K384" s="5" t="str">
        <f t="shared" si="23"/>
        <v>16 1 05 00000</v>
      </c>
      <c r="L384" s="265" t="str">
        <f>VLOOKUP(O384,'цср уточн 2016'!$A$1:$B$549,2,0)</f>
        <v>Основное мероприятие «Обеспечение безопасности людей на водных объектах города Ставрополя»</v>
      </c>
      <c r="M384" s="5"/>
      <c r="O384" s="13" t="s">
        <v>886</v>
      </c>
      <c r="P384" s="7" t="b">
        <f t="shared" si="25"/>
        <v>1</v>
      </c>
      <c r="Q384" s="7" t="b">
        <f t="shared" si="24"/>
        <v>1</v>
      </c>
    </row>
    <row r="385" spans="1:17" s="4" customFormat="1" ht="75">
      <c r="A385" s="84" t="s">
        <v>859</v>
      </c>
      <c r="B385" s="84" t="s">
        <v>15</v>
      </c>
      <c r="C385" s="84" t="s">
        <v>868</v>
      </c>
      <c r="D385" s="84" t="s">
        <v>869</v>
      </c>
      <c r="E385" s="94" t="s">
        <v>870</v>
      </c>
      <c r="F385" s="30" t="s">
        <v>859</v>
      </c>
      <c r="G385" s="30" t="s">
        <v>15</v>
      </c>
      <c r="H385" s="30" t="s">
        <v>62</v>
      </c>
      <c r="I385" s="30" t="s">
        <v>871</v>
      </c>
      <c r="J385" s="249" t="str">
        <f>VLOOKUP(K385,'цср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K385" s="5" t="str">
        <f t="shared" si="23"/>
        <v>16 1 05 20120</v>
      </c>
      <c r="L385" s="265" t="str">
        <f>VLOOKUP(O385,'цср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M385" s="5"/>
      <c r="O385" s="13" t="s">
        <v>887</v>
      </c>
      <c r="P385" s="7" t="b">
        <f t="shared" si="25"/>
        <v>1</v>
      </c>
      <c r="Q385" s="7" t="b">
        <f t="shared" si="24"/>
        <v>1</v>
      </c>
    </row>
    <row r="386" spans="1:17" s="4" customFormat="1" ht="37.5">
      <c r="A386" s="81" t="s">
        <v>859</v>
      </c>
      <c r="B386" s="81" t="s">
        <v>94</v>
      </c>
      <c r="C386" s="82" t="s">
        <v>9</v>
      </c>
      <c r="D386" s="83" t="s">
        <v>888</v>
      </c>
      <c r="E386" s="96" t="s">
        <v>889</v>
      </c>
      <c r="F386" s="25" t="s">
        <v>859</v>
      </c>
      <c r="G386" s="25" t="s">
        <v>94</v>
      </c>
      <c r="H386" s="25" t="s">
        <v>12</v>
      </c>
      <c r="I386" s="25" t="s">
        <v>13</v>
      </c>
      <c r="J386" s="183" t="str">
        <f>VLOOKUP(K386,'цср уточн 2016'!$A$1:$B$549,2,0)</f>
        <v>Подпрограмма «Обеспечение пожарной безопасности в границах города Ставрополя»</v>
      </c>
      <c r="K386" s="5" t="str">
        <f t="shared" si="23"/>
        <v>16 2 00 00000</v>
      </c>
      <c r="L386" s="265" t="str">
        <f>VLOOKUP(O386,'цср уточн 2016'!$A$1:$B$549,2,0)</f>
        <v>Подпрограмма «Обеспечение пожарной безопасности в границах города Ставрополя»</v>
      </c>
      <c r="M386" s="5"/>
      <c r="O386" s="12" t="s">
        <v>890</v>
      </c>
      <c r="P386" s="7" t="b">
        <f t="shared" si="25"/>
        <v>1</v>
      </c>
      <c r="Q386" s="7" t="b">
        <f t="shared" si="24"/>
        <v>1</v>
      </c>
    </row>
    <row r="387" spans="1:17" s="4" customFormat="1" ht="37.5">
      <c r="A387" s="209"/>
      <c r="B387" s="209"/>
      <c r="C387" s="210"/>
      <c r="D387" s="211"/>
      <c r="E387" s="212"/>
      <c r="F387" s="172" t="s">
        <v>859</v>
      </c>
      <c r="G387" s="172" t="s">
        <v>94</v>
      </c>
      <c r="H387" s="172" t="s">
        <v>7</v>
      </c>
      <c r="I387" s="172" t="s">
        <v>13</v>
      </c>
      <c r="J387" s="213" t="str">
        <f>VLOOKUP(K387,'цср уточн 2016'!$A$1:$B$549,2,0)</f>
        <v>Основное мероприятие «Обеспечение первичных мер пожарной безопасности в границах города Ставрополя»</v>
      </c>
      <c r="K387" s="5" t="str">
        <f t="shared" si="23"/>
        <v>16 2 01 00000</v>
      </c>
      <c r="L387" s="265" t="str">
        <f>VLOOKUP(O387,'цср уточн 2016'!$A$1:$B$549,2,0)</f>
        <v>Основное мероприятие «Обеспечение первичных мер пожарной безопасности в границах города Ставрополя»</v>
      </c>
      <c r="M387" s="5"/>
      <c r="O387" s="13" t="s">
        <v>891</v>
      </c>
      <c r="P387" s="7" t="b">
        <f t="shared" si="25"/>
        <v>1</v>
      </c>
      <c r="Q387" s="7" t="b">
        <f t="shared" si="24"/>
        <v>1</v>
      </c>
    </row>
    <row r="388" spans="1:17" s="4" customFormat="1" ht="37.5">
      <c r="A388" s="69">
        <v>16</v>
      </c>
      <c r="B388" s="69">
        <v>2</v>
      </c>
      <c r="C388" s="69" t="s">
        <v>892</v>
      </c>
      <c r="D388" s="69" t="s">
        <v>893</v>
      </c>
      <c r="E388" s="94" t="s">
        <v>894</v>
      </c>
      <c r="F388" s="30" t="s">
        <v>859</v>
      </c>
      <c r="G388" s="30" t="s">
        <v>94</v>
      </c>
      <c r="H388" s="30" t="s">
        <v>7</v>
      </c>
      <c r="I388" s="30" t="s">
        <v>895</v>
      </c>
      <c r="J388" s="249" t="str">
        <f>VLOOKUP(K388,'цср уточн 2016'!$A$1:$B$549,2,0)</f>
        <v>Обеспечение первичных мер пожарной безопасности в границах города Ставрополя</v>
      </c>
      <c r="K388" s="5" t="str">
        <f t="shared" si="23"/>
        <v>16 2 01 20540</v>
      </c>
      <c r="L388" s="265" t="str">
        <f>VLOOKUP(O388,'цср уточн 2016'!$A$1:$B$549,2,0)</f>
        <v>Обеспечение первичных мер пожарной безопасности в границах города Ставрополя</v>
      </c>
      <c r="M388" s="5"/>
      <c r="O388" s="13" t="s">
        <v>896</v>
      </c>
      <c r="P388" s="7" t="b">
        <f t="shared" si="25"/>
        <v>1</v>
      </c>
      <c r="Q388" s="7" t="b">
        <f t="shared" si="24"/>
        <v>1</v>
      </c>
    </row>
    <row r="389" spans="1:17" s="4" customFormat="1" ht="89.25" customHeight="1">
      <c r="A389" s="209"/>
      <c r="B389" s="209"/>
      <c r="C389" s="210"/>
      <c r="D389" s="211"/>
      <c r="E389" s="212"/>
      <c r="F389" s="172" t="s">
        <v>859</v>
      </c>
      <c r="G389" s="172" t="s">
        <v>94</v>
      </c>
      <c r="H389" s="172" t="s">
        <v>37</v>
      </c>
      <c r="I389" s="172" t="s">
        <v>13</v>
      </c>
      <c r="J389" s="213" t="str">
        <f>VLOOKUP(K389,'цср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K389" s="5" t="str">
        <f t="shared" si="23"/>
        <v>16 2 02 00000</v>
      </c>
      <c r="L389" s="265" t="str">
        <f>VLOOKUP(O389,'цср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M389" s="5"/>
      <c r="O389" s="13" t="s">
        <v>897</v>
      </c>
      <c r="P389" s="7" t="b">
        <f t="shared" si="25"/>
        <v>1</v>
      </c>
      <c r="Q389" s="7" t="b">
        <f t="shared" si="24"/>
        <v>1</v>
      </c>
    </row>
    <row r="390" spans="1:17" s="4" customFormat="1" ht="37.5">
      <c r="A390" s="69" t="s">
        <v>859</v>
      </c>
      <c r="B390" s="69" t="s">
        <v>94</v>
      </c>
      <c r="C390" s="69" t="s">
        <v>898</v>
      </c>
      <c r="D390" s="232" t="s">
        <v>899</v>
      </c>
      <c r="E390" s="94" t="s">
        <v>900</v>
      </c>
      <c r="F390" s="15" t="s">
        <v>859</v>
      </c>
      <c r="G390" s="15" t="s">
        <v>94</v>
      </c>
      <c r="H390" s="15" t="s">
        <v>37</v>
      </c>
      <c r="I390" s="15" t="s">
        <v>901</v>
      </c>
      <c r="J390" s="249" t="str">
        <f>VLOOKUP(K390,'цср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K390" s="5" t="str">
        <f t="shared" si="23"/>
        <v>16 2 02 20550</v>
      </c>
      <c r="L390" s="265" t="str">
        <f>VLOOKUP(O390,'цср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M390" s="5"/>
      <c r="O390" s="13" t="s">
        <v>902</v>
      </c>
      <c r="P390" s="7" t="b">
        <f t="shared" si="25"/>
        <v>1</v>
      </c>
      <c r="Q390" s="7" t="b">
        <f t="shared" si="24"/>
        <v>1</v>
      </c>
    </row>
    <row r="391" spans="1:17" s="4" customFormat="1" ht="67.5">
      <c r="A391" s="78" t="s">
        <v>903</v>
      </c>
      <c r="B391" s="78" t="s">
        <v>8</v>
      </c>
      <c r="C391" s="79" t="s">
        <v>9</v>
      </c>
      <c r="D391" s="80" t="s">
        <v>904</v>
      </c>
      <c r="E391" s="95" t="s">
        <v>905</v>
      </c>
      <c r="F391" s="9" t="s">
        <v>903</v>
      </c>
      <c r="G391" s="9" t="s">
        <v>8</v>
      </c>
      <c r="H391" s="9" t="s">
        <v>12</v>
      </c>
      <c r="I391" s="9" t="s">
        <v>13</v>
      </c>
      <c r="J391" s="176" t="str">
        <f>VLOOKUP(K391,'цср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K391" s="5" t="str">
        <f t="shared" si="23"/>
        <v>17 0 00 00000</v>
      </c>
      <c r="L391" s="265" t="str">
        <f>VLOOKUP(O391,'цср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M391" s="5"/>
      <c r="O391" s="11" t="s">
        <v>906</v>
      </c>
      <c r="P391" s="7" t="b">
        <f t="shared" si="25"/>
        <v>1</v>
      </c>
      <c r="Q391" s="7" t="b">
        <f t="shared" si="24"/>
        <v>1</v>
      </c>
    </row>
    <row r="392" spans="1:17" s="4" customFormat="1" ht="99" customHeight="1">
      <c r="A392" s="81" t="s">
        <v>903</v>
      </c>
      <c r="B392" s="81" t="s">
        <v>105</v>
      </c>
      <c r="C392" s="82" t="s">
        <v>9</v>
      </c>
      <c r="D392" s="233" t="s">
        <v>907</v>
      </c>
      <c r="E392" s="234" t="s">
        <v>908</v>
      </c>
      <c r="F392" s="25" t="s">
        <v>903</v>
      </c>
      <c r="G392" s="25" t="s">
        <v>105</v>
      </c>
      <c r="H392" s="25" t="s">
        <v>12</v>
      </c>
      <c r="I392" s="25" t="s">
        <v>13</v>
      </c>
      <c r="J392" s="250" t="str">
        <f>VLOOKUP(K392,'цср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K392" s="5" t="str">
        <f t="shared" ref="K392:K455" si="26">CONCATENATE(F392," ",G392," ",H392," ",I392)</f>
        <v>17 Б 00 00000</v>
      </c>
      <c r="L392" s="265" t="str">
        <f>VLOOKUP(O392,'цср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M392" s="5"/>
      <c r="O392" s="12" t="s">
        <v>909</v>
      </c>
      <c r="P392" s="7" t="b">
        <f t="shared" si="25"/>
        <v>1</v>
      </c>
      <c r="Q392" s="7" t="b">
        <f t="shared" ref="Q392:Q455" si="27">J392=L392</f>
        <v>1</v>
      </c>
    </row>
    <row r="393" spans="1:17" s="4" customFormat="1" ht="128.25" customHeight="1">
      <c r="A393" s="209"/>
      <c r="B393" s="209"/>
      <c r="C393" s="210"/>
      <c r="D393" s="211"/>
      <c r="E393" s="212"/>
      <c r="F393" s="172" t="s">
        <v>903</v>
      </c>
      <c r="G393" s="172" t="s">
        <v>105</v>
      </c>
      <c r="H393" s="172" t="s">
        <v>7</v>
      </c>
      <c r="I393" s="172" t="s">
        <v>13</v>
      </c>
      <c r="J393" s="213" t="str">
        <f>VLOOKUP(K393,'цср уточн 2016'!$A$1:$B$549,2,0)</f>
        <v>Основное мероприятие «Энергосбережение и энергоэффективность в бюджетном секторе»</v>
      </c>
      <c r="K393" s="5" t="str">
        <f t="shared" si="26"/>
        <v>17 Б 01 00000</v>
      </c>
      <c r="L393" s="265" t="str">
        <f>VLOOKUP(O393,'цср уточн 2016'!$A$1:$B$549,2,0)</f>
        <v>Основное мероприятие «Энергосбережение и энергоэффективность в бюджетном секторе»</v>
      </c>
      <c r="M393" s="5"/>
      <c r="O393" s="13" t="s">
        <v>910</v>
      </c>
      <c r="P393" s="7" t="b">
        <f t="shared" si="25"/>
        <v>1</v>
      </c>
      <c r="Q393" s="7" t="b">
        <f t="shared" si="27"/>
        <v>1</v>
      </c>
    </row>
    <row r="394" spans="1:17" s="4" customFormat="1" ht="37.5">
      <c r="A394" s="84">
        <v>17</v>
      </c>
      <c r="B394" s="84" t="s">
        <v>105</v>
      </c>
      <c r="C394" s="84" t="s">
        <v>911</v>
      </c>
      <c r="D394" s="84" t="s">
        <v>912</v>
      </c>
      <c r="E394" s="88" t="s">
        <v>913</v>
      </c>
      <c r="F394" s="28" t="s">
        <v>903</v>
      </c>
      <c r="G394" s="28" t="s">
        <v>105</v>
      </c>
      <c r="H394" s="28" t="s">
        <v>7</v>
      </c>
      <c r="I394" s="28" t="s">
        <v>914</v>
      </c>
      <c r="J394" s="152" t="str">
        <f>VLOOKUP(K394,'цср уточн 2016'!$A$1:$B$549,2,0)</f>
        <v>Расходы на проведение мероприятий по энергосбережению и повышению энергоэффективности</v>
      </c>
      <c r="K394" s="5" t="str">
        <f t="shared" si="26"/>
        <v>17 Б 01 20490</v>
      </c>
      <c r="L394" s="265" t="str">
        <f>VLOOKUP(O394,'цср уточн 2016'!$A$1:$B$549,2,0)</f>
        <v>Расходы на проведение мероприятий по энергосбережению и повышению энергоэффективности</v>
      </c>
      <c r="M394" s="5"/>
      <c r="O394" s="13" t="s">
        <v>915</v>
      </c>
      <c r="P394" s="7" t="b">
        <f t="shared" si="25"/>
        <v>1</v>
      </c>
      <c r="Q394" s="7" t="b">
        <f t="shared" si="27"/>
        <v>1</v>
      </c>
    </row>
    <row r="395" spans="1:17" s="4" customFormat="1" ht="37.5">
      <c r="A395" s="209"/>
      <c r="B395" s="209"/>
      <c r="C395" s="210"/>
      <c r="D395" s="211"/>
      <c r="E395" s="212"/>
      <c r="F395" s="172" t="s">
        <v>903</v>
      </c>
      <c r="G395" s="172" t="s">
        <v>105</v>
      </c>
      <c r="H395" s="172" t="s">
        <v>37</v>
      </c>
      <c r="I395" s="172" t="s">
        <v>13</v>
      </c>
      <c r="J395" s="213" t="str">
        <f>VLOOKUP(K395,'цср уточн 2016'!$A$1:$B$549,2,0)</f>
        <v>Основное мероприятие «Энергосбережение и энергоэффективность систем коммунальной инфраструктуры»</v>
      </c>
      <c r="K395" s="5" t="str">
        <f t="shared" si="26"/>
        <v>17 Б 02 00000</v>
      </c>
      <c r="L395" s="265" t="str">
        <f>VLOOKUP(O395,'цср уточн 2016'!$A$1:$B$549,2,0)</f>
        <v>Основное мероприятие «Энергосбережение и энергоэффективность систем коммунальной инфраструктуры»</v>
      </c>
      <c r="M395" s="5"/>
      <c r="O395" s="13" t="s">
        <v>916</v>
      </c>
      <c r="P395" s="7" t="b">
        <f t="shared" si="25"/>
        <v>1</v>
      </c>
      <c r="Q395" s="7" t="b">
        <f t="shared" si="27"/>
        <v>1</v>
      </c>
    </row>
    <row r="396" spans="1:17" s="4" customFormat="1" ht="37.5">
      <c r="A396" s="84">
        <v>17</v>
      </c>
      <c r="B396" s="84" t="s">
        <v>105</v>
      </c>
      <c r="C396" s="84" t="s">
        <v>911</v>
      </c>
      <c r="D396" s="84" t="s">
        <v>912</v>
      </c>
      <c r="E396" s="88" t="s">
        <v>913</v>
      </c>
      <c r="F396" s="28" t="s">
        <v>903</v>
      </c>
      <c r="G396" s="28" t="s">
        <v>105</v>
      </c>
      <c r="H396" s="28" t="s">
        <v>37</v>
      </c>
      <c r="I396" s="28" t="s">
        <v>914</v>
      </c>
      <c r="J396" s="152" t="str">
        <f>VLOOKUP(K396,'цср уточн 2016'!$A$1:$B$549,2,0)</f>
        <v>Расходы на проведение мероприятий по энергосбережению и повышению энергоэффективности</v>
      </c>
      <c r="K396" s="5" t="str">
        <f t="shared" si="26"/>
        <v>17 Б 02 20490</v>
      </c>
      <c r="L396" s="265" t="str">
        <f>VLOOKUP(O396,'цср уточн 2016'!$A$1:$B$549,2,0)</f>
        <v>Расходы на проведение мероприятий по энергосбережению и повышению энергоэффективности</v>
      </c>
      <c r="M396" s="5"/>
      <c r="O396" s="13" t="s">
        <v>917</v>
      </c>
      <c r="P396" s="7" t="b">
        <f t="shared" si="25"/>
        <v>1</v>
      </c>
      <c r="Q396" s="7" t="b">
        <f t="shared" si="27"/>
        <v>1</v>
      </c>
    </row>
    <row r="397" spans="1:17" s="4" customFormat="1" ht="45">
      <c r="A397" s="78" t="s">
        <v>918</v>
      </c>
      <c r="B397" s="78" t="s">
        <v>8</v>
      </c>
      <c r="C397" s="79" t="s">
        <v>9</v>
      </c>
      <c r="D397" s="80" t="s">
        <v>919</v>
      </c>
      <c r="E397" s="95" t="s">
        <v>920</v>
      </c>
      <c r="F397" s="9" t="s">
        <v>918</v>
      </c>
      <c r="G397" s="9" t="s">
        <v>8</v>
      </c>
      <c r="H397" s="9" t="s">
        <v>12</v>
      </c>
      <c r="I397" s="9" t="s">
        <v>13</v>
      </c>
      <c r="J397" s="149" t="str">
        <f>VLOOKUP(K397,'цср уточн 2016'!$A$1:$B$549,2,0)</f>
        <v>Муниципальная программа «Развитие казачества в городе Ставрополе на 2014 - 2018 годы»</v>
      </c>
      <c r="K397" s="5" t="str">
        <f t="shared" si="26"/>
        <v>18 0 00 00000</v>
      </c>
      <c r="L397" s="265" t="str">
        <f>VLOOKUP(O397,'цср уточн 2016'!$A$1:$B$549,2,0)</f>
        <v>Муниципальная программа «Развитие казачества в городе Ставрополе на 2014 - 2018 годы»</v>
      </c>
      <c r="M397" s="5"/>
      <c r="O397" s="11" t="s">
        <v>921</v>
      </c>
      <c r="P397" s="7" t="b">
        <f t="shared" si="25"/>
        <v>1</v>
      </c>
      <c r="Q397" s="7" t="b">
        <f t="shared" si="27"/>
        <v>1</v>
      </c>
    </row>
    <row r="398" spans="1:17" s="4" customFormat="1" ht="37.5">
      <c r="A398" s="81" t="s">
        <v>918</v>
      </c>
      <c r="B398" s="81" t="s">
        <v>105</v>
      </c>
      <c r="C398" s="82" t="s">
        <v>9</v>
      </c>
      <c r="D398" s="83" t="s">
        <v>922</v>
      </c>
      <c r="E398" s="96" t="s">
        <v>923</v>
      </c>
      <c r="F398" s="25" t="s">
        <v>918</v>
      </c>
      <c r="G398" s="25" t="s">
        <v>105</v>
      </c>
      <c r="H398" s="25" t="s">
        <v>12</v>
      </c>
      <c r="I398" s="25" t="s">
        <v>13</v>
      </c>
      <c r="J398" s="236" t="str">
        <f>VLOOKUP(K398,'цср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K398" s="5" t="str">
        <f t="shared" si="26"/>
        <v>18 Б 00 00000</v>
      </c>
      <c r="L398" s="265" t="str">
        <f>VLOOKUP(O398,'цср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M398" s="5"/>
      <c r="O398" s="12" t="s">
        <v>925</v>
      </c>
      <c r="P398" s="7" t="b">
        <f t="shared" si="25"/>
        <v>1</v>
      </c>
      <c r="Q398" s="7" t="b">
        <f t="shared" si="27"/>
        <v>1</v>
      </c>
    </row>
    <row r="399" spans="1:17" s="4" customFormat="1" ht="56.25">
      <c r="A399" s="209"/>
      <c r="B399" s="209"/>
      <c r="C399" s="210"/>
      <c r="D399" s="211"/>
      <c r="E399" s="212"/>
      <c r="F399" s="172" t="s">
        <v>918</v>
      </c>
      <c r="G399" s="172" t="s">
        <v>105</v>
      </c>
      <c r="H399" s="172" t="s">
        <v>7</v>
      </c>
      <c r="I399" s="172" t="s">
        <v>13</v>
      </c>
      <c r="J399" s="214" t="str">
        <f>VLOOKUP(K399,'цср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K399" s="5" t="str">
        <f t="shared" si="26"/>
        <v>18 Б 01 00000</v>
      </c>
      <c r="L399" s="265" t="str">
        <f>VLOOKUP(O399,'цср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M399" s="5"/>
      <c r="O399" s="13" t="s">
        <v>926</v>
      </c>
      <c r="P399" s="7" t="b">
        <f t="shared" si="25"/>
        <v>1</v>
      </c>
      <c r="Q399" s="7" t="b">
        <f t="shared" si="27"/>
        <v>1</v>
      </c>
    </row>
    <row r="400" spans="1:17" s="4" customFormat="1" ht="112.5">
      <c r="A400" s="84" t="s">
        <v>918</v>
      </c>
      <c r="B400" s="84" t="s">
        <v>105</v>
      </c>
      <c r="C400" s="84">
        <v>6008</v>
      </c>
      <c r="D400" s="84" t="s">
        <v>927</v>
      </c>
      <c r="E400" s="88" t="s">
        <v>928</v>
      </c>
      <c r="F400" s="28" t="s">
        <v>918</v>
      </c>
      <c r="G400" s="28" t="s">
        <v>105</v>
      </c>
      <c r="H400" s="28" t="s">
        <v>7</v>
      </c>
      <c r="I400" s="28" t="s">
        <v>929</v>
      </c>
      <c r="J400" s="246" t="str">
        <f>VLOOKUP(K400,'цср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K400" s="5" t="str">
        <f t="shared" si="26"/>
        <v>18 Б 01 60080</v>
      </c>
      <c r="L400" s="265" t="str">
        <f>VLOOKUP(O400,'цср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M400" s="5"/>
      <c r="O400" s="13" t="s">
        <v>930</v>
      </c>
      <c r="P400" s="7" t="b">
        <f t="shared" si="25"/>
        <v>1</v>
      </c>
      <c r="Q400" s="7" t="b">
        <f t="shared" si="27"/>
        <v>1</v>
      </c>
    </row>
    <row r="401" spans="1:17" s="4" customFormat="1" ht="75">
      <c r="A401" s="209"/>
      <c r="B401" s="209"/>
      <c r="C401" s="210"/>
      <c r="D401" s="211"/>
      <c r="E401" s="212"/>
      <c r="F401" s="172" t="s">
        <v>918</v>
      </c>
      <c r="G401" s="172" t="s">
        <v>105</v>
      </c>
      <c r="H401" s="172" t="s">
        <v>37</v>
      </c>
      <c r="I401" s="172" t="s">
        <v>13</v>
      </c>
      <c r="J401" s="214" t="s">
        <v>1599</v>
      </c>
      <c r="K401" s="5" t="str">
        <f t="shared" si="26"/>
        <v>18 Б 02 00000</v>
      </c>
      <c r="L401" s="265" t="e">
        <f>VLOOKUP(O401,'цср уточн 2016'!$A$1:$B$549,2,0)</f>
        <v>#N/A</v>
      </c>
      <c r="M401" s="5"/>
      <c r="O401" s="13"/>
      <c r="P401" s="7" t="b">
        <f t="shared" si="25"/>
        <v>0</v>
      </c>
      <c r="Q401" s="7" t="e">
        <f t="shared" si="27"/>
        <v>#N/A</v>
      </c>
    </row>
    <row r="402" spans="1:17" s="4" customFormat="1" ht="48" customHeight="1">
      <c r="A402" s="84" t="s">
        <v>918</v>
      </c>
      <c r="B402" s="84" t="s">
        <v>105</v>
      </c>
      <c r="C402" s="84">
        <v>2036</v>
      </c>
      <c r="D402" s="84" t="s">
        <v>931</v>
      </c>
      <c r="E402" s="88" t="s">
        <v>932</v>
      </c>
      <c r="F402" s="28" t="s">
        <v>918</v>
      </c>
      <c r="G402" s="28" t="s">
        <v>105</v>
      </c>
      <c r="H402" s="28" t="s">
        <v>37</v>
      </c>
      <c r="I402" s="28" t="s">
        <v>933</v>
      </c>
      <c r="J402" s="246" t="s">
        <v>932</v>
      </c>
      <c r="K402" s="5" t="str">
        <f t="shared" si="26"/>
        <v>18 Б 02 20360</v>
      </c>
      <c r="L402" s="265" t="e">
        <f>VLOOKUP(O402,'цср уточн 2016'!$A$1:$B$549,2,0)</f>
        <v>#N/A</v>
      </c>
      <c r="M402" s="5"/>
      <c r="O402" s="13"/>
      <c r="P402" s="7" t="b">
        <f t="shared" si="25"/>
        <v>0</v>
      </c>
      <c r="Q402" s="7" t="e">
        <f t="shared" si="27"/>
        <v>#N/A</v>
      </c>
    </row>
    <row r="403" spans="1:17" s="4" customFormat="1" ht="45">
      <c r="A403" s="78">
        <v>70</v>
      </c>
      <c r="B403" s="78">
        <v>0</v>
      </c>
      <c r="C403" s="78" t="s">
        <v>9</v>
      </c>
      <c r="D403" s="80" t="s">
        <v>934</v>
      </c>
      <c r="E403" s="95" t="s">
        <v>935</v>
      </c>
      <c r="F403" s="23">
        <v>70</v>
      </c>
      <c r="G403" s="23">
        <v>0</v>
      </c>
      <c r="H403" s="9" t="s">
        <v>12</v>
      </c>
      <c r="I403" s="9" t="s">
        <v>13</v>
      </c>
      <c r="J403" s="176" t="str">
        <f>VLOOKUP(K403,'цср уточн 2016'!$A$1:$B$549,2,0)</f>
        <v>Обеспечение деятельности Ставропольской городской Думы</v>
      </c>
      <c r="K403" s="5" t="str">
        <f t="shared" si="26"/>
        <v>70 0 00 00000</v>
      </c>
      <c r="L403" s="265" t="str">
        <f>VLOOKUP(O403,'цср уточн 2016'!$A$1:$B$549,2,0)</f>
        <v>Обеспечение деятельности Ставропольской городской Думы</v>
      </c>
      <c r="M403" s="5"/>
      <c r="O403" s="11" t="s">
        <v>936</v>
      </c>
      <c r="P403" s="7" t="b">
        <f t="shared" si="25"/>
        <v>1</v>
      </c>
      <c r="Q403" s="7" t="b">
        <f t="shared" si="27"/>
        <v>1</v>
      </c>
    </row>
    <row r="404" spans="1:17" s="4" customFormat="1" ht="37.5">
      <c r="A404" s="81" t="s">
        <v>937</v>
      </c>
      <c r="B404" s="81" t="s">
        <v>15</v>
      </c>
      <c r="C404" s="82" t="s">
        <v>9</v>
      </c>
      <c r="D404" s="83" t="s">
        <v>938</v>
      </c>
      <c r="E404" s="96" t="s">
        <v>939</v>
      </c>
      <c r="F404" s="24" t="s">
        <v>937</v>
      </c>
      <c r="G404" s="24" t="s">
        <v>15</v>
      </c>
      <c r="H404" s="25" t="s">
        <v>12</v>
      </c>
      <c r="I404" s="25" t="s">
        <v>13</v>
      </c>
      <c r="J404" s="183" t="str">
        <f>VLOOKUP(K404,'цср уточн 2016'!$A$1:$B$549,2,0)</f>
        <v>Непрограммные расходы в рамках обеспечения деятельности Ставропольской городской Думы</v>
      </c>
      <c r="K404" s="5" t="str">
        <f t="shared" si="26"/>
        <v>70 1 00 00000</v>
      </c>
      <c r="L404" s="265" t="str">
        <f>VLOOKUP(O404,'цср уточн 2016'!$A$1:$B$549,2,0)</f>
        <v>Непрограммные расходы в рамках обеспечения деятельности Ставропольской городской Думы</v>
      </c>
      <c r="M404" s="5"/>
      <c r="O404" s="12" t="s">
        <v>940</v>
      </c>
      <c r="P404" s="7" t="b">
        <f t="shared" si="25"/>
        <v>1</v>
      </c>
      <c r="Q404" s="7" t="b">
        <f t="shared" si="27"/>
        <v>1</v>
      </c>
    </row>
    <row r="405" spans="1:17" s="4" customFormat="1" ht="37.5">
      <c r="A405" s="84">
        <v>70</v>
      </c>
      <c r="B405" s="84">
        <v>1</v>
      </c>
      <c r="C405" s="84">
        <v>1001</v>
      </c>
      <c r="D405" s="84" t="s">
        <v>941</v>
      </c>
      <c r="E405" s="94" t="s">
        <v>942</v>
      </c>
      <c r="F405" s="28">
        <v>70</v>
      </c>
      <c r="G405" s="28">
        <v>1</v>
      </c>
      <c r="H405" s="30" t="s">
        <v>12</v>
      </c>
      <c r="I405" s="59">
        <v>10010</v>
      </c>
      <c r="J405" s="249" t="str">
        <f>VLOOKUP(K405,'цср уточн 2016'!$A$1:$B$549,2,0)</f>
        <v>Расходы на обеспечение функций органов местного самоуправления города Ставрополя</v>
      </c>
      <c r="K405" s="5" t="str">
        <f t="shared" si="26"/>
        <v>70 1 00 10010</v>
      </c>
      <c r="L405" s="265" t="str">
        <f>VLOOKUP(O405,'цср уточн 2016'!$A$1:$B$549,2,0)</f>
        <v>Расходы на обеспечение функций органов местного самоуправления города Ставрополя</v>
      </c>
      <c r="M405" s="5"/>
      <c r="O405" s="45" t="s">
        <v>943</v>
      </c>
      <c r="P405" s="7" t="b">
        <f t="shared" si="25"/>
        <v>1</v>
      </c>
      <c r="Q405" s="7" t="b">
        <f t="shared" si="27"/>
        <v>1</v>
      </c>
    </row>
    <row r="406" spans="1:17" s="4" customFormat="1" ht="37.5">
      <c r="A406" s="84">
        <v>70</v>
      </c>
      <c r="B406" s="84">
        <v>1</v>
      </c>
      <c r="C406" s="84">
        <v>1002</v>
      </c>
      <c r="D406" s="84" t="s">
        <v>944</v>
      </c>
      <c r="E406" s="94" t="s">
        <v>945</v>
      </c>
      <c r="F406" s="28">
        <v>70</v>
      </c>
      <c r="G406" s="28">
        <v>1</v>
      </c>
      <c r="H406" s="30" t="s">
        <v>12</v>
      </c>
      <c r="I406" s="59">
        <v>10020</v>
      </c>
      <c r="J406" s="249" t="str">
        <f>VLOOKUP(K406,'цср уточн 2016'!$A$1:$B$549,2,0)</f>
        <v>Расходы на выплаты по оплате труда работников органов местного самоуправления города Ставрополя</v>
      </c>
      <c r="K406" s="5" t="str">
        <f t="shared" si="26"/>
        <v>70 1 00 10020</v>
      </c>
      <c r="L406" s="265" t="str">
        <f>VLOOKUP(O406,'цср уточн 2016'!$A$1:$B$549,2,0)</f>
        <v>Расходы на выплаты по оплате труда работников органов местного самоуправления города Ставрополя</v>
      </c>
      <c r="M406" s="5"/>
      <c r="O406" s="45" t="s">
        <v>946</v>
      </c>
      <c r="P406" s="7" t="b">
        <f t="shared" si="25"/>
        <v>1</v>
      </c>
      <c r="Q406" s="7" t="b">
        <f t="shared" si="27"/>
        <v>1</v>
      </c>
    </row>
    <row r="407" spans="1:17" s="4" customFormat="1" ht="37.5">
      <c r="A407" s="84">
        <v>70</v>
      </c>
      <c r="B407" s="84">
        <v>1</v>
      </c>
      <c r="C407" s="84">
        <v>2008</v>
      </c>
      <c r="D407" s="84" t="s">
        <v>947</v>
      </c>
      <c r="E407" s="94" t="s">
        <v>790</v>
      </c>
      <c r="F407" s="28">
        <v>70</v>
      </c>
      <c r="G407" s="28">
        <v>1</v>
      </c>
      <c r="H407" s="30" t="s">
        <v>12</v>
      </c>
      <c r="I407" s="59">
        <v>20080</v>
      </c>
      <c r="J407" s="249" t="str">
        <f>VLOOKUP(K407,'цср уточн 2016'!$A$1:$B$549,2,0)</f>
        <v>Расходы на оказание информационных услуг средствами массовой информации</v>
      </c>
      <c r="K407" s="5" t="str">
        <f t="shared" si="26"/>
        <v>70 1 00 20080</v>
      </c>
      <c r="L407" s="265" t="str">
        <f>VLOOKUP(O407,'цср уточн 2016'!$A$1:$B$549,2,0)</f>
        <v>Расходы на оказание информационных услуг средствами массовой информации</v>
      </c>
      <c r="M407" s="5"/>
      <c r="O407" s="45" t="s">
        <v>948</v>
      </c>
      <c r="P407" s="7" t="b">
        <f t="shared" si="25"/>
        <v>1</v>
      </c>
      <c r="Q407" s="7" t="b">
        <f t="shared" si="27"/>
        <v>1</v>
      </c>
    </row>
    <row r="408" spans="1:17" s="4" customFormat="1">
      <c r="A408" s="81">
        <v>70</v>
      </c>
      <c r="B408" s="81">
        <v>2</v>
      </c>
      <c r="C408" s="82">
        <v>0</v>
      </c>
      <c r="D408" s="83" t="s">
        <v>949</v>
      </c>
      <c r="E408" s="96" t="s">
        <v>950</v>
      </c>
      <c r="F408" s="24">
        <v>70</v>
      </c>
      <c r="G408" s="24">
        <v>2</v>
      </c>
      <c r="H408" s="25" t="s">
        <v>12</v>
      </c>
      <c r="I408" s="25" t="s">
        <v>13</v>
      </c>
      <c r="J408" s="183" t="str">
        <f>VLOOKUP(K408,'цср уточн 2016'!$A$1:$B$549,2,0)</f>
        <v>Глава муниципального образования</v>
      </c>
      <c r="K408" s="5" t="str">
        <f t="shared" si="26"/>
        <v>70 2 00 00000</v>
      </c>
      <c r="L408" s="265" t="str">
        <f>VLOOKUP(O408,'цср уточн 2016'!$A$1:$B$549,2,0)</f>
        <v>Глава муниципального образования</v>
      </c>
      <c r="M408" s="5"/>
      <c r="O408" s="12" t="s">
        <v>951</v>
      </c>
      <c r="P408" s="7" t="b">
        <f t="shared" si="25"/>
        <v>1</v>
      </c>
      <c r="Q408" s="7" t="b">
        <f t="shared" si="27"/>
        <v>1</v>
      </c>
    </row>
    <row r="409" spans="1:17" s="4" customFormat="1" ht="37.5">
      <c r="A409" s="84"/>
      <c r="B409" s="84"/>
      <c r="C409" s="84"/>
      <c r="D409" s="84"/>
      <c r="E409" s="94"/>
      <c r="F409" s="28">
        <v>70</v>
      </c>
      <c r="G409" s="28" t="s">
        <v>94</v>
      </c>
      <c r="H409" s="30" t="s">
        <v>12</v>
      </c>
      <c r="I409" s="59">
        <v>10010</v>
      </c>
      <c r="J409" s="249" t="str">
        <f>VLOOKUP(K409,'цср уточн 2016'!$A$1:$B$549,2,0)</f>
        <v>Расходы на обеспечение функций органов местного самоуправления города Ставрополя</v>
      </c>
      <c r="K409" s="5" t="str">
        <f t="shared" si="26"/>
        <v>70 2 00 10010</v>
      </c>
      <c r="L409" s="265" t="str">
        <f>VLOOKUP(O409,'цср уточн 2016'!$A$1:$B$549,2,0)</f>
        <v>Расходы на обеспечение функций органов местного самоуправления города Ставрополя</v>
      </c>
      <c r="M409" s="5"/>
      <c r="O409" s="45" t="s">
        <v>952</v>
      </c>
      <c r="P409" s="7" t="b">
        <f t="shared" si="25"/>
        <v>1</v>
      </c>
      <c r="Q409" s="7" t="b">
        <f t="shared" si="27"/>
        <v>1</v>
      </c>
    </row>
    <row r="410" spans="1:17" s="4" customFormat="1" ht="37.5">
      <c r="A410" s="84">
        <v>70</v>
      </c>
      <c r="B410" s="84">
        <v>2</v>
      </c>
      <c r="C410" s="84">
        <v>1002</v>
      </c>
      <c r="D410" s="84" t="s">
        <v>953</v>
      </c>
      <c r="E410" s="94" t="s">
        <v>945</v>
      </c>
      <c r="F410" s="28">
        <v>70</v>
      </c>
      <c r="G410" s="28">
        <v>2</v>
      </c>
      <c r="H410" s="30" t="s">
        <v>12</v>
      </c>
      <c r="I410" s="59">
        <v>10020</v>
      </c>
      <c r="J410" s="249" t="str">
        <f>VLOOKUP(K410,'цср уточн 2016'!$A$1:$B$549,2,0)</f>
        <v>Расходы на выплаты по оплате труда работников органов местного самоуправления города Ставрополя</v>
      </c>
      <c r="K410" s="5" t="str">
        <f t="shared" si="26"/>
        <v>70 2 00 10020</v>
      </c>
      <c r="L410" s="265" t="str">
        <f>VLOOKUP(O410,'цср уточн 2016'!$A$1:$B$549,2,0)</f>
        <v>Расходы на выплаты по оплате труда работников органов местного самоуправления города Ставрополя</v>
      </c>
      <c r="M410" s="5"/>
      <c r="O410" s="45" t="s">
        <v>954</v>
      </c>
      <c r="P410" s="7" t="b">
        <f t="shared" si="25"/>
        <v>1</v>
      </c>
      <c r="Q410" s="7" t="b">
        <f t="shared" si="27"/>
        <v>1</v>
      </c>
    </row>
    <row r="411" spans="1:17" s="4" customFormat="1">
      <c r="A411" s="81">
        <v>70</v>
      </c>
      <c r="B411" s="81">
        <v>3</v>
      </c>
      <c r="C411" s="82">
        <v>0</v>
      </c>
      <c r="D411" s="83" t="s">
        <v>955</v>
      </c>
      <c r="E411" s="96" t="s">
        <v>956</v>
      </c>
      <c r="F411" s="24">
        <v>70</v>
      </c>
      <c r="G411" s="24">
        <v>3</v>
      </c>
      <c r="H411" s="25" t="s">
        <v>12</v>
      </c>
      <c r="I411" s="25" t="s">
        <v>13</v>
      </c>
      <c r="J411" s="183" t="str">
        <f>VLOOKUP(K411,'цср уточн 2016'!$A$1:$B$549,2,0)</f>
        <v>Депутаты представительного органа муниципального образования</v>
      </c>
      <c r="K411" s="5" t="str">
        <f t="shared" si="26"/>
        <v>70 3 00 00000</v>
      </c>
      <c r="L411" s="265" t="str">
        <f>VLOOKUP(O411,'цср уточн 2016'!$A$1:$B$549,2,0)</f>
        <v>Депутаты представительного органа муниципального образования</v>
      </c>
      <c r="M411" s="5"/>
      <c r="O411" s="12" t="s">
        <v>957</v>
      </c>
      <c r="P411" s="7" t="b">
        <f t="shared" si="25"/>
        <v>1</v>
      </c>
      <c r="Q411" s="7" t="b">
        <f t="shared" si="27"/>
        <v>1</v>
      </c>
    </row>
    <row r="412" spans="1:17" s="4" customFormat="1" ht="37.5">
      <c r="A412" s="84"/>
      <c r="B412" s="84"/>
      <c r="C412" s="84"/>
      <c r="D412" s="84"/>
      <c r="E412" s="94"/>
      <c r="F412" s="28">
        <v>70</v>
      </c>
      <c r="G412" s="28" t="s">
        <v>316</v>
      </c>
      <c r="H412" s="30" t="s">
        <v>12</v>
      </c>
      <c r="I412" s="59">
        <v>10010</v>
      </c>
      <c r="J412" s="249" t="str">
        <f>VLOOKUP(K412,'цср уточн 2016'!$A$1:$B$549,2,0)</f>
        <v>Расходы на обеспечение функций органов местного самоуправления города Ставрополя</v>
      </c>
      <c r="K412" s="5" t="str">
        <f t="shared" si="26"/>
        <v>70 3 00 10010</v>
      </c>
      <c r="L412" s="265" t="str">
        <f>VLOOKUP(O412,'цср уточн 2016'!$A$1:$B$549,2,0)</f>
        <v>Расходы на обеспечение функций органов местного самоуправления города Ставрополя</v>
      </c>
      <c r="M412" s="5"/>
      <c r="O412" s="45" t="s">
        <v>958</v>
      </c>
      <c r="P412" s="7" t="b">
        <f t="shared" si="25"/>
        <v>1</v>
      </c>
      <c r="Q412" s="7" t="b">
        <f t="shared" si="27"/>
        <v>1</v>
      </c>
    </row>
    <row r="413" spans="1:17" s="4" customFormat="1" ht="37.5">
      <c r="A413" s="84">
        <v>70</v>
      </c>
      <c r="B413" s="84" t="s">
        <v>316</v>
      </c>
      <c r="C413" s="84">
        <v>1002</v>
      </c>
      <c r="D413" s="84" t="s">
        <v>959</v>
      </c>
      <c r="E413" s="94" t="s">
        <v>945</v>
      </c>
      <c r="F413" s="28">
        <v>70</v>
      </c>
      <c r="G413" s="28" t="s">
        <v>316</v>
      </c>
      <c r="H413" s="30" t="s">
        <v>12</v>
      </c>
      <c r="I413" s="59">
        <v>10020</v>
      </c>
      <c r="J413" s="249" t="str">
        <f>VLOOKUP(K413,'цср уточн 2016'!$A$1:$B$549,2,0)</f>
        <v>Расходы на выплаты по оплате труда работников органов местного самоуправления города Ставрополя</v>
      </c>
      <c r="K413" s="5" t="str">
        <f t="shared" si="26"/>
        <v>70 3 00 10020</v>
      </c>
      <c r="L413" s="265" t="str">
        <f>VLOOKUP(O413,'цср уточн 2016'!$A$1:$B$549,2,0)</f>
        <v>Расходы на выплаты по оплате труда работников органов местного самоуправления города Ставрополя</v>
      </c>
      <c r="M413" s="5"/>
      <c r="O413" s="45" t="s">
        <v>960</v>
      </c>
      <c r="P413" s="7" t="b">
        <f t="shared" si="25"/>
        <v>1</v>
      </c>
      <c r="Q413" s="7" t="b">
        <f t="shared" si="27"/>
        <v>1</v>
      </c>
    </row>
    <row r="414" spans="1:17" s="4" customFormat="1">
      <c r="A414" s="81">
        <v>70</v>
      </c>
      <c r="B414" s="81" t="s">
        <v>326</v>
      </c>
      <c r="C414" s="82">
        <v>0</v>
      </c>
      <c r="D414" s="83" t="s">
        <v>961</v>
      </c>
      <c r="E414" s="96" t="s">
        <v>962</v>
      </c>
      <c r="F414" s="24">
        <v>70</v>
      </c>
      <c r="G414" s="24" t="s">
        <v>326</v>
      </c>
      <c r="H414" s="25" t="s">
        <v>12</v>
      </c>
      <c r="I414" s="25" t="s">
        <v>13</v>
      </c>
      <c r="J414" s="183" t="str">
        <f>VLOOKUP(K414,'цср уточн 2016'!$A$1:$B$549,2,0)</f>
        <v>Контрольно-счетная палата города Ставрополя</v>
      </c>
      <c r="K414" s="5" t="str">
        <f t="shared" si="26"/>
        <v>70 4 00 00000</v>
      </c>
      <c r="L414" s="265" t="str">
        <f>VLOOKUP(O414,'цср уточн 2016'!$A$1:$B$549,2,0)</f>
        <v>Контрольно-счетная палата города Ставрополя</v>
      </c>
      <c r="M414" s="5"/>
      <c r="O414" s="12" t="s">
        <v>963</v>
      </c>
      <c r="P414" s="7" t="b">
        <f t="shared" si="25"/>
        <v>1</v>
      </c>
      <c r="Q414" s="7" t="b">
        <f t="shared" si="27"/>
        <v>1</v>
      </c>
    </row>
    <row r="415" spans="1:17" s="4" customFormat="1" ht="37.5">
      <c r="A415" s="84">
        <v>70</v>
      </c>
      <c r="B415" s="84" t="s">
        <v>326</v>
      </c>
      <c r="C415" s="84" t="s">
        <v>964</v>
      </c>
      <c r="D415" s="84" t="s">
        <v>965</v>
      </c>
      <c r="E415" s="94" t="s">
        <v>942</v>
      </c>
      <c r="F415" s="28">
        <v>70</v>
      </c>
      <c r="G415" s="28" t="s">
        <v>326</v>
      </c>
      <c r="H415" s="30" t="s">
        <v>12</v>
      </c>
      <c r="I415" s="59">
        <v>10010</v>
      </c>
      <c r="J415" s="249" t="str">
        <f>VLOOKUP(K415,'цср уточн 2016'!$A$1:$B$549,2,0)</f>
        <v>Расходы на обеспечение функций органов местного самоуправления города Ставрополя</v>
      </c>
      <c r="K415" s="5" t="str">
        <f t="shared" si="26"/>
        <v>70 4 00 10010</v>
      </c>
      <c r="L415" s="265" t="str">
        <f>VLOOKUP(O415,'цср уточн 2016'!$A$1:$B$549,2,0)</f>
        <v>Расходы на обеспечение функций органов местного самоуправления города Ставрополя</v>
      </c>
      <c r="M415" s="5"/>
      <c r="O415" s="45" t="s">
        <v>966</v>
      </c>
      <c r="P415" s="7" t="b">
        <f t="shared" si="25"/>
        <v>1</v>
      </c>
      <c r="Q415" s="7" t="b">
        <f t="shared" si="27"/>
        <v>1</v>
      </c>
    </row>
    <row r="416" spans="1:17" s="4" customFormat="1" ht="37.5">
      <c r="A416" s="84">
        <v>70</v>
      </c>
      <c r="B416" s="84" t="s">
        <v>326</v>
      </c>
      <c r="C416" s="84" t="s">
        <v>967</v>
      </c>
      <c r="D416" s="84" t="s">
        <v>968</v>
      </c>
      <c r="E416" s="94" t="s">
        <v>945</v>
      </c>
      <c r="F416" s="28">
        <v>70</v>
      </c>
      <c r="G416" s="28" t="s">
        <v>326</v>
      </c>
      <c r="H416" s="30" t="s">
        <v>12</v>
      </c>
      <c r="I416" s="59">
        <v>10020</v>
      </c>
      <c r="J416" s="249" t="str">
        <f>VLOOKUP(K416,'цср уточн 2016'!$A$1:$B$549,2,0)</f>
        <v>Расходы на выплаты по оплате труда работников органов местного самоуправления города Ставрополя</v>
      </c>
      <c r="K416" s="5" t="str">
        <f t="shared" si="26"/>
        <v>70 4 00 10020</v>
      </c>
      <c r="L416" s="265" t="str">
        <f>VLOOKUP(O416,'цср уточн 2016'!$A$1:$B$549,2,0)</f>
        <v>Расходы на выплаты по оплате труда работников органов местного самоуправления города Ставрополя</v>
      </c>
      <c r="M416" s="5"/>
      <c r="O416" s="45" t="s">
        <v>969</v>
      </c>
      <c r="P416" s="7" t="b">
        <f t="shared" si="25"/>
        <v>1</v>
      </c>
      <c r="Q416" s="7" t="b">
        <f t="shared" si="27"/>
        <v>1</v>
      </c>
    </row>
    <row r="417" spans="1:17" s="4" customFormat="1">
      <c r="A417" s="81"/>
      <c r="B417" s="81"/>
      <c r="C417" s="82"/>
      <c r="D417" s="83"/>
      <c r="E417" s="96"/>
      <c r="F417" s="24">
        <v>70</v>
      </c>
      <c r="G417" s="24" t="s">
        <v>336</v>
      </c>
      <c r="H417" s="25" t="s">
        <v>12</v>
      </c>
      <c r="I417" s="25" t="s">
        <v>13</v>
      </c>
      <c r="J417" s="183" t="str">
        <f>VLOOKUP(K417,'цср уточн 2016'!$A$1:$B$549,2,0)</f>
        <v>Расходы, предусмотренные на иные цели</v>
      </c>
      <c r="K417" s="5" t="str">
        <f t="shared" si="26"/>
        <v>70 5 00 00000</v>
      </c>
      <c r="L417" s="265" t="str">
        <f>VLOOKUP(O417,'цср уточн 2016'!$A$1:$B$549,2,0)</f>
        <v>Расходы, предусмотренные на иные цели</v>
      </c>
      <c r="M417" s="5"/>
      <c r="O417" s="12" t="s">
        <v>970</v>
      </c>
      <c r="P417" s="7" t="b">
        <f t="shared" si="25"/>
        <v>1</v>
      </c>
      <c r="Q417" s="7" t="b">
        <f t="shared" si="27"/>
        <v>1</v>
      </c>
    </row>
    <row r="418" spans="1:17" s="4" customFormat="1" ht="56.25">
      <c r="A418" s="84"/>
      <c r="B418" s="84"/>
      <c r="C418" s="84"/>
      <c r="D418" s="84"/>
      <c r="E418" s="94"/>
      <c r="F418" s="28">
        <v>70</v>
      </c>
      <c r="G418" s="28" t="s">
        <v>336</v>
      </c>
      <c r="H418" s="30" t="s">
        <v>12</v>
      </c>
      <c r="I418" s="59">
        <v>20090</v>
      </c>
      <c r="J418" s="249" t="str">
        <f>VLOOKUP(K418,'цср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K418" s="5" t="str">
        <f t="shared" si="26"/>
        <v>70 5 00 20090</v>
      </c>
      <c r="L418" s="265" t="str">
        <f>VLOOKUP(O418,'цср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M418" s="5"/>
      <c r="O418" s="45" t="s">
        <v>971</v>
      </c>
      <c r="P418" s="7" t="b">
        <f t="shared" si="25"/>
        <v>1</v>
      </c>
      <c r="Q418" s="7" t="b">
        <f t="shared" si="27"/>
        <v>1</v>
      </c>
    </row>
    <row r="419" spans="1:17" s="4" customFormat="1">
      <c r="A419" s="81"/>
      <c r="B419" s="81"/>
      <c r="C419" s="82"/>
      <c r="D419" s="83"/>
      <c r="E419" s="96"/>
      <c r="F419" s="24" t="s">
        <v>937</v>
      </c>
      <c r="G419" s="24" t="s">
        <v>346</v>
      </c>
      <c r="H419" s="25" t="s">
        <v>12</v>
      </c>
      <c r="I419" s="25" t="s">
        <v>13</v>
      </c>
      <c r="J419" s="183" t="s">
        <v>1473</v>
      </c>
      <c r="K419" s="5" t="str">
        <f t="shared" si="26"/>
        <v>70 6 00 00000</v>
      </c>
      <c r="L419" s="265" t="str">
        <f>VLOOKUP(O419,'цср уточн 2016'!$A$1:$B$549,2,0)</f>
        <v>Председатель представительного органа муниципального образования</v>
      </c>
      <c r="M419" s="5"/>
      <c r="O419" s="12" t="s">
        <v>1474</v>
      </c>
      <c r="P419" s="7" t="b">
        <f t="shared" si="25"/>
        <v>1</v>
      </c>
      <c r="Q419" s="7" t="b">
        <f t="shared" si="27"/>
        <v>1</v>
      </c>
    </row>
    <row r="420" spans="1:17" s="4" customFormat="1" ht="37.5">
      <c r="A420" s="84"/>
      <c r="B420" s="84"/>
      <c r="C420" s="84"/>
      <c r="D420" s="84"/>
      <c r="E420" s="94"/>
      <c r="F420" s="28" t="s">
        <v>937</v>
      </c>
      <c r="G420" s="28" t="s">
        <v>346</v>
      </c>
      <c r="H420" s="30" t="s">
        <v>12</v>
      </c>
      <c r="I420" s="59">
        <v>10020</v>
      </c>
      <c r="J420" s="249" t="s">
        <v>945</v>
      </c>
      <c r="K420" s="5" t="str">
        <f t="shared" si="26"/>
        <v>70 6 00 10020</v>
      </c>
      <c r="L420" s="265" t="str">
        <f>VLOOKUP(O420,'цср уточн 2016'!$A$1:$B$549,2,0)</f>
        <v>Расходы на выплаты по оплате труда работников органов местного самоуправления города Ставрополя</v>
      </c>
      <c r="M420" s="5"/>
      <c r="O420" s="45" t="s">
        <v>1475</v>
      </c>
      <c r="P420" s="7" t="b">
        <f t="shared" si="25"/>
        <v>1</v>
      </c>
      <c r="Q420" s="7" t="b">
        <f t="shared" si="27"/>
        <v>1</v>
      </c>
    </row>
    <row r="421" spans="1:17" s="4" customFormat="1" ht="45">
      <c r="A421" s="78">
        <v>71</v>
      </c>
      <c r="B421" s="78" t="s">
        <v>8</v>
      </c>
      <c r="C421" s="78" t="s">
        <v>9</v>
      </c>
      <c r="D421" s="80" t="s">
        <v>972</v>
      </c>
      <c r="E421" s="95" t="s">
        <v>973</v>
      </c>
      <c r="F421" s="23">
        <v>71</v>
      </c>
      <c r="G421" s="23" t="s">
        <v>8</v>
      </c>
      <c r="H421" s="9" t="s">
        <v>12</v>
      </c>
      <c r="I421" s="9" t="s">
        <v>13</v>
      </c>
      <c r="J421" s="176" t="str">
        <f>VLOOKUP(K421,'цср уточн 2016'!$A$1:$B$549,2,0)</f>
        <v>Обеспечение деятельности администрации города Ставрополя</v>
      </c>
      <c r="K421" s="5" t="str">
        <f t="shared" si="26"/>
        <v>71 0 00 00000</v>
      </c>
      <c r="L421" s="265" t="str">
        <f>VLOOKUP(O421,'цср уточн 2016'!$A$1:$B$549,2,0)</f>
        <v>Обеспечение деятельности администрации города Ставрополя</v>
      </c>
      <c r="M421" s="5"/>
      <c r="O421" s="11" t="s">
        <v>974</v>
      </c>
      <c r="P421" s="7" t="b">
        <f t="shared" si="25"/>
        <v>1</v>
      </c>
      <c r="Q421" s="7" t="b">
        <f t="shared" si="27"/>
        <v>1</v>
      </c>
    </row>
    <row r="422" spans="1:17" s="4" customFormat="1" ht="37.5">
      <c r="A422" s="81">
        <v>71</v>
      </c>
      <c r="B422" s="81" t="s">
        <v>15</v>
      </c>
      <c r="C422" s="82">
        <v>0</v>
      </c>
      <c r="D422" s="83" t="s">
        <v>975</v>
      </c>
      <c r="E422" s="96" t="s">
        <v>976</v>
      </c>
      <c r="F422" s="24">
        <v>71</v>
      </c>
      <c r="G422" s="24" t="s">
        <v>15</v>
      </c>
      <c r="H422" s="25" t="s">
        <v>12</v>
      </c>
      <c r="I422" s="25" t="s">
        <v>13</v>
      </c>
      <c r="J422" s="183" t="str">
        <f>VLOOKUP(K422,'цср уточн 2016'!$A$1:$B$549,2,0)</f>
        <v>Непрограммные расходы в рамках обеспечения деятельности администрации города Ставрополя</v>
      </c>
      <c r="K422" s="5" t="str">
        <f t="shared" si="26"/>
        <v>71 1 00 00000</v>
      </c>
      <c r="L422" s="265" t="str">
        <f>VLOOKUP(O422,'цср уточн 2016'!$A$1:$B$549,2,0)</f>
        <v>Непрограммные расходы в рамках обеспечения деятельности администрации города Ставрополя</v>
      </c>
      <c r="M422" s="5"/>
      <c r="O422" s="12" t="s">
        <v>977</v>
      </c>
      <c r="P422" s="7" t="b">
        <f t="shared" si="25"/>
        <v>1</v>
      </c>
      <c r="Q422" s="7" t="b">
        <f t="shared" si="27"/>
        <v>1</v>
      </c>
    </row>
    <row r="423" spans="1:17" s="4" customFormat="1" ht="37.5">
      <c r="A423" s="84">
        <v>71</v>
      </c>
      <c r="B423" s="84" t="s">
        <v>15</v>
      </c>
      <c r="C423" s="84" t="s">
        <v>964</v>
      </c>
      <c r="D423" s="84" t="s">
        <v>978</v>
      </c>
      <c r="E423" s="94" t="s">
        <v>942</v>
      </c>
      <c r="F423" s="28">
        <v>71</v>
      </c>
      <c r="G423" s="28" t="s">
        <v>15</v>
      </c>
      <c r="H423" s="30" t="s">
        <v>12</v>
      </c>
      <c r="I423" s="59">
        <v>10010</v>
      </c>
      <c r="J423" s="249" t="str">
        <f>VLOOKUP(K423,'цср уточн 2016'!$A$1:$B$549,2,0)</f>
        <v>Расходы на обеспечение функций органов местного самоуправления города Ставрополя</v>
      </c>
      <c r="K423" s="5" t="str">
        <f t="shared" si="26"/>
        <v>71 1 00 10010</v>
      </c>
      <c r="L423" s="265" t="str">
        <f>VLOOKUP(O423,'цср уточн 2016'!$A$1:$B$549,2,0)</f>
        <v>Расходы на обеспечение функций органов местного самоуправления города Ставрополя</v>
      </c>
      <c r="M423" s="5"/>
      <c r="O423" s="45" t="s">
        <v>979</v>
      </c>
      <c r="P423" s="7" t="b">
        <f t="shared" si="25"/>
        <v>1</v>
      </c>
      <c r="Q423" s="7" t="b">
        <f t="shared" si="27"/>
        <v>1</v>
      </c>
    </row>
    <row r="424" spans="1:17" s="4" customFormat="1" ht="44.25" customHeight="1">
      <c r="A424" s="84">
        <v>71</v>
      </c>
      <c r="B424" s="84" t="s">
        <v>15</v>
      </c>
      <c r="C424" s="84" t="s">
        <v>967</v>
      </c>
      <c r="D424" s="84" t="s">
        <v>980</v>
      </c>
      <c r="E424" s="94" t="s">
        <v>945</v>
      </c>
      <c r="F424" s="28">
        <v>71</v>
      </c>
      <c r="G424" s="28" t="s">
        <v>15</v>
      </c>
      <c r="H424" s="30" t="s">
        <v>12</v>
      </c>
      <c r="I424" s="59">
        <v>10020</v>
      </c>
      <c r="J424" s="249" t="str">
        <f>VLOOKUP(K424,'цср уточн 2016'!$A$1:$B$549,2,0)</f>
        <v>Расходы на выплаты по оплате труда работников органов местного самоуправления города Ставрополя</v>
      </c>
      <c r="K424" s="5" t="str">
        <f t="shared" si="26"/>
        <v>71 1 00 10020</v>
      </c>
      <c r="L424" s="265" t="str">
        <f>VLOOKUP(O424,'цср уточн 2016'!$A$1:$B$549,2,0)</f>
        <v>Расходы на выплаты по оплате труда работников органов местного самоуправления города Ставрополя</v>
      </c>
      <c r="M424" s="5"/>
      <c r="O424" s="45" t="s">
        <v>981</v>
      </c>
      <c r="P424" s="7" t="b">
        <f t="shared" si="25"/>
        <v>1</v>
      </c>
      <c r="Q424" s="7" t="b">
        <f t="shared" si="27"/>
        <v>1</v>
      </c>
    </row>
    <row r="425" spans="1:17" s="4" customFormat="1" ht="37.5">
      <c r="A425" s="84">
        <v>71</v>
      </c>
      <c r="B425" s="84" t="s">
        <v>15</v>
      </c>
      <c r="C425" s="84" t="s">
        <v>982</v>
      </c>
      <c r="D425" s="84" t="s">
        <v>983</v>
      </c>
      <c r="E425" s="94" t="s">
        <v>984</v>
      </c>
      <c r="F425" s="28">
        <v>71</v>
      </c>
      <c r="G425" s="28" t="s">
        <v>15</v>
      </c>
      <c r="H425" s="30" t="s">
        <v>12</v>
      </c>
      <c r="I425" s="59">
        <v>11010</v>
      </c>
      <c r="J425" s="249" t="str">
        <f>VLOOKUP(K425,'цср уточн 2016'!$A$1:$B$549,2,0)</f>
        <v>Расходы на обеспечение деятельности (оказание услуг) муниципальных учреждений</v>
      </c>
      <c r="K425" s="5" t="str">
        <f t="shared" si="26"/>
        <v>71 1 00 11010</v>
      </c>
      <c r="L425" s="265" t="str">
        <f>VLOOKUP(O425,'цср уточн 2016'!$A$1:$B$549,2,0)</f>
        <v>Расходы на обеспечение деятельности (оказание услуг) муниципальных учреждений</v>
      </c>
      <c r="M425" s="5"/>
      <c r="O425" s="45" t="s">
        <v>985</v>
      </c>
      <c r="P425" s="7" t="b">
        <f t="shared" si="25"/>
        <v>1</v>
      </c>
      <c r="Q425" s="7" t="b">
        <f t="shared" si="27"/>
        <v>1</v>
      </c>
    </row>
    <row r="426" spans="1:17" s="4" customFormat="1" ht="75">
      <c r="A426" s="84">
        <v>71</v>
      </c>
      <c r="B426" s="84" t="s">
        <v>15</v>
      </c>
      <c r="C426" s="84" t="s">
        <v>986</v>
      </c>
      <c r="D426" s="84" t="s">
        <v>987</v>
      </c>
      <c r="E426" s="94" t="s">
        <v>988</v>
      </c>
      <c r="F426" s="28"/>
      <c r="G426" s="28"/>
      <c r="H426" s="30"/>
      <c r="I426" s="59"/>
      <c r="J426" s="249" t="s">
        <v>1611</v>
      </c>
      <c r="K426" s="5" t="str">
        <f t="shared" si="26"/>
        <v xml:space="preserve">   </v>
      </c>
      <c r="L426" s="265" t="e">
        <f>VLOOKUP(O426,'цср уточн 2016'!$A$1:$B$549,2,0)</f>
        <v>#N/A</v>
      </c>
      <c r="M426" s="5"/>
      <c r="O426" s="45"/>
      <c r="P426" s="7" t="b">
        <f t="shared" si="25"/>
        <v>0</v>
      </c>
      <c r="Q426" s="7" t="e">
        <f t="shared" si="27"/>
        <v>#N/A</v>
      </c>
    </row>
    <row r="427" spans="1:17" s="4" customFormat="1" ht="37.5">
      <c r="A427" s="84"/>
      <c r="B427" s="84"/>
      <c r="C427" s="84"/>
      <c r="D427" s="84"/>
      <c r="E427" s="94"/>
      <c r="F427" s="28">
        <v>71</v>
      </c>
      <c r="G427" s="28" t="s">
        <v>15</v>
      </c>
      <c r="H427" s="30" t="s">
        <v>12</v>
      </c>
      <c r="I427" s="59">
        <v>20050</v>
      </c>
      <c r="J427" s="249" t="str">
        <f>VLOOKUP(K427,'цср уточн 2016'!$A$1:$B$549,2,0)</f>
        <v>Расходы на выплаты на основании исполнительных листов судебных органов</v>
      </c>
      <c r="K427" s="5" t="str">
        <f t="shared" si="26"/>
        <v>71 1 00 20050</v>
      </c>
      <c r="L427" s="265" t="str">
        <f>VLOOKUP(O427,'цср уточн 2016'!$A$1:$B$549,2,0)</f>
        <v>Расходы на выплаты на основании исполнительных листов судебных органов</v>
      </c>
      <c r="M427" s="5"/>
      <c r="O427" s="45" t="s">
        <v>1476</v>
      </c>
      <c r="P427" s="7" t="b">
        <f t="shared" si="25"/>
        <v>1</v>
      </c>
      <c r="Q427" s="7" t="b">
        <f t="shared" si="27"/>
        <v>1</v>
      </c>
    </row>
    <row r="428" spans="1:17" s="4" customFormat="1" ht="112.5">
      <c r="A428" s="84">
        <v>71</v>
      </c>
      <c r="B428" s="84" t="s">
        <v>15</v>
      </c>
      <c r="C428" s="84" t="s">
        <v>989</v>
      </c>
      <c r="D428" s="84" t="s">
        <v>990</v>
      </c>
      <c r="E428" s="94" t="s">
        <v>991</v>
      </c>
      <c r="F428" s="28">
        <v>71</v>
      </c>
      <c r="G428" s="28" t="s">
        <v>15</v>
      </c>
      <c r="H428" s="30" t="s">
        <v>12</v>
      </c>
      <c r="I428" s="59">
        <v>76360</v>
      </c>
      <c r="J428" s="249" t="str">
        <f>VLOOKUP(K428,'цср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K428" s="5" t="str">
        <f t="shared" si="26"/>
        <v>71 1 00 76360</v>
      </c>
      <c r="L428" s="265" t="str">
        <f>VLOOKUP(O428,'цср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M428" s="5"/>
      <c r="O428" s="22" t="s">
        <v>992</v>
      </c>
      <c r="P428" s="7" t="b">
        <f t="shared" si="25"/>
        <v>1</v>
      </c>
      <c r="Q428" s="7" t="b">
        <f t="shared" si="27"/>
        <v>1</v>
      </c>
    </row>
    <row r="429" spans="1:17" s="4" customFormat="1" ht="139.5" customHeight="1">
      <c r="A429" s="84">
        <v>71</v>
      </c>
      <c r="B429" s="84" t="s">
        <v>15</v>
      </c>
      <c r="C429" s="84" t="s">
        <v>993</v>
      </c>
      <c r="D429" s="84" t="s">
        <v>994</v>
      </c>
      <c r="E429" s="94" t="s">
        <v>995</v>
      </c>
      <c r="F429" s="28">
        <v>71</v>
      </c>
      <c r="G429" s="28" t="s">
        <v>15</v>
      </c>
      <c r="H429" s="30" t="s">
        <v>12</v>
      </c>
      <c r="I429" s="59">
        <v>76610</v>
      </c>
      <c r="J429" s="249" t="s">
        <v>996</v>
      </c>
      <c r="K429" s="5" t="str">
        <f t="shared" si="26"/>
        <v>71 1 00 76610</v>
      </c>
      <c r="L429" s="265" t="str">
        <f>VLOOKUP(O429,'цср уточн 2016'!$A$1:$B$549,2,0)</f>
        <v>Возмещение расходов, связанных с материальным обеспечением деятельности депутатов Думы Ставропольского края и их помощников в Ставропольском крае</v>
      </c>
      <c r="M429" s="5"/>
      <c r="O429" s="22" t="s">
        <v>997</v>
      </c>
      <c r="P429" s="7" t="b">
        <f t="shared" si="25"/>
        <v>1</v>
      </c>
      <c r="Q429" s="7" t="b">
        <f t="shared" si="27"/>
        <v>1</v>
      </c>
    </row>
    <row r="430" spans="1:17" s="4" customFormat="1" ht="204.75" customHeight="1">
      <c r="A430" s="84">
        <v>71</v>
      </c>
      <c r="B430" s="84" t="s">
        <v>15</v>
      </c>
      <c r="C430" s="84" t="s">
        <v>998</v>
      </c>
      <c r="D430" s="84" t="s">
        <v>999</v>
      </c>
      <c r="E430" s="94" t="s">
        <v>1000</v>
      </c>
      <c r="F430" s="28">
        <v>71</v>
      </c>
      <c r="G430" s="28" t="s">
        <v>15</v>
      </c>
      <c r="H430" s="30" t="s">
        <v>12</v>
      </c>
      <c r="I430" s="59">
        <v>76630</v>
      </c>
      <c r="J430" s="249" t="str">
        <f>VLOOKUP(K430,'цср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K430" s="5" t="str">
        <f t="shared" si="26"/>
        <v>71 1 00 76630</v>
      </c>
      <c r="L430" s="265" t="str">
        <f>VLOOKUP(O430,'цср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M430" s="5"/>
      <c r="O430" s="22" t="s">
        <v>1001</v>
      </c>
      <c r="P430" s="7" t="b">
        <f t="shared" si="25"/>
        <v>1</v>
      </c>
      <c r="Q430" s="7" t="b">
        <f t="shared" si="27"/>
        <v>1</v>
      </c>
    </row>
    <row r="431" spans="1:17" s="4" customFormat="1" ht="112.5">
      <c r="A431" s="84">
        <v>71</v>
      </c>
      <c r="B431" s="84" t="s">
        <v>15</v>
      </c>
      <c r="C431" s="84" t="s">
        <v>1002</v>
      </c>
      <c r="D431" s="84" t="s">
        <v>1003</v>
      </c>
      <c r="E431" s="94" t="s">
        <v>1004</v>
      </c>
      <c r="F431" s="28">
        <v>71</v>
      </c>
      <c r="G431" s="28" t="s">
        <v>15</v>
      </c>
      <c r="H431" s="30" t="s">
        <v>12</v>
      </c>
      <c r="I431" s="59">
        <v>76930</v>
      </c>
      <c r="J431" s="249" t="str">
        <f>VLOOKUP(K431,'цср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K431" s="5" t="str">
        <f t="shared" si="26"/>
        <v>71 1 00 76930</v>
      </c>
      <c r="L431" s="265" t="str">
        <f>VLOOKUP(O431,'цср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M431" s="5"/>
      <c r="O431" s="22" t="s">
        <v>1005</v>
      </c>
      <c r="P431" s="7" t="b">
        <f t="shared" si="25"/>
        <v>1</v>
      </c>
      <c r="Q431" s="7" t="b">
        <f t="shared" si="27"/>
        <v>1</v>
      </c>
    </row>
    <row r="432" spans="1:17" s="4" customFormat="1" ht="115.5" customHeight="1">
      <c r="A432" s="81">
        <v>71</v>
      </c>
      <c r="B432" s="81" t="s">
        <v>94</v>
      </c>
      <c r="C432" s="82">
        <v>0</v>
      </c>
      <c r="D432" s="83" t="s">
        <v>1006</v>
      </c>
      <c r="E432" s="96" t="s">
        <v>1007</v>
      </c>
      <c r="F432" s="24">
        <v>71</v>
      </c>
      <c r="G432" s="24" t="s">
        <v>94</v>
      </c>
      <c r="H432" s="25" t="s">
        <v>12</v>
      </c>
      <c r="I432" s="25" t="s">
        <v>13</v>
      </c>
      <c r="J432" s="183" t="str">
        <f>VLOOKUP(K432,'цср уточн 2016'!$A$1:$B$549,2,0)</f>
        <v>Глава местной администрации (исполнительно-распорядительного органа муниципального образования)</v>
      </c>
      <c r="K432" s="5" t="str">
        <f t="shared" si="26"/>
        <v>71 2 00 00000</v>
      </c>
      <c r="L432" s="265" t="str">
        <f>VLOOKUP(O432,'цср уточн 2016'!$A$1:$B$549,2,0)</f>
        <v>Глава местной администрации (исполнительно-распорядительного органа муниципального образования)</v>
      </c>
      <c r="M432" s="5"/>
      <c r="O432" s="12" t="s">
        <v>1008</v>
      </c>
      <c r="P432" s="7" t="b">
        <f t="shared" si="25"/>
        <v>1</v>
      </c>
      <c r="Q432" s="7" t="b">
        <f t="shared" si="27"/>
        <v>1</v>
      </c>
    </row>
    <row r="433" spans="1:17" s="60" customFormat="1" ht="106.5" customHeight="1">
      <c r="A433" s="84"/>
      <c r="B433" s="84"/>
      <c r="C433" s="84"/>
      <c r="D433" s="84"/>
      <c r="E433" s="94"/>
      <c r="F433" s="28">
        <v>71</v>
      </c>
      <c r="G433" s="28" t="s">
        <v>94</v>
      </c>
      <c r="H433" s="30" t="s">
        <v>12</v>
      </c>
      <c r="I433" s="59">
        <v>10010</v>
      </c>
      <c r="J433" s="249" t="str">
        <f>VLOOKUP(K433,'цср уточн 2016'!$A$1:$B$549,2,0)</f>
        <v>Расходы на обеспечение функций органов местного самоуправления города Ставрополя</v>
      </c>
      <c r="K433" s="5" t="str">
        <f t="shared" si="26"/>
        <v>71 2 00 10010</v>
      </c>
      <c r="L433" s="265" t="str">
        <f>VLOOKUP(O433,'цср уточн 2016'!$A$1:$B$549,2,0)</f>
        <v>Расходы на обеспечение функций органов местного самоуправления города Ставрополя</v>
      </c>
      <c r="M433" s="5"/>
      <c r="N433" s="4"/>
      <c r="O433" s="45" t="s">
        <v>1009</v>
      </c>
      <c r="P433" s="7" t="b">
        <f t="shared" si="25"/>
        <v>1</v>
      </c>
      <c r="Q433" s="7" t="b">
        <f t="shared" si="27"/>
        <v>1</v>
      </c>
    </row>
    <row r="434" spans="1:17" s="4" customFormat="1" ht="37.5">
      <c r="A434" s="84">
        <v>71</v>
      </c>
      <c r="B434" s="84" t="s">
        <v>94</v>
      </c>
      <c r="C434" s="84" t="s">
        <v>967</v>
      </c>
      <c r="D434" s="84" t="s">
        <v>1010</v>
      </c>
      <c r="E434" s="94" t="s">
        <v>945</v>
      </c>
      <c r="F434" s="28">
        <v>71</v>
      </c>
      <c r="G434" s="28" t="s">
        <v>94</v>
      </c>
      <c r="H434" s="30" t="s">
        <v>12</v>
      </c>
      <c r="I434" s="59">
        <v>10020</v>
      </c>
      <c r="J434" s="249" t="str">
        <f>VLOOKUP(K434,'цср уточн 2016'!$A$1:$B$549,2,0)</f>
        <v>Расходы на выплаты по оплате труда работников органов местного самоуправления города Ставрополя</v>
      </c>
      <c r="K434" s="5" t="str">
        <f t="shared" si="26"/>
        <v>71 2 00 10020</v>
      </c>
      <c r="L434" s="265" t="str">
        <f>VLOOKUP(O434,'цср уточн 2016'!$A$1:$B$549,2,0)</f>
        <v>Расходы на выплаты по оплате труда работников органов местного самоуправления города Ставрополя</v>
      </c>
      <c r="M434" s="5"/>
      <c r="O434" s="45" t="s">
        <v>1011</v>
      </c>
      <c r="P434" s="7" t="b">
        <f t="shared" si="25"/>
        <v>1</v>
      </c>
      <c r="Q434" s="7" t="b">
        <f t="shared" si="27"/>
        <v>1</v>
      </c>
    </row>
    <row r="435" spans="1:17" s="4" customFormat="1">
      <c r="A435" s="81"/>
      <c r="B435" s="81"/>
      <c r="C435" s="82"/>
      <c r="D435" s="83"/>
      <c r="E435" s="96"/>
      <c r="F435" s="24">
        <v>71</v>
      </c>
      <c r="G435" s="24" t="s">
        <v>336</v>
      </c>
      <c r="H435" s="25" t="s">
        <v>12</v>
      </c>
      <c r="I435" s="25" t="s">
        <v>13</v>
      </c>
      <c r="J435" s="183" t="str">
        <f>VLOOKUP(K435,'цср уточн 2016'!$A$1:$B$549,2,0)</f>
        <v>Глава муниципального образования</v>
      </c>
      <c r="K435" s="5" t="str">
        <f t="shared" si="26"/>
        <v>71 5 00 00000</v>
      </c>
      <c r="L435" s="265" t="str">
        <f>VLOOKUP(O435,'цср уточн 2016'!$A$1:$B$549,2,0)</f>
        <v>Глава муниципального образования</v>
      </c>
      <c r="M435" s="5"/>
      <c r="N435" s="60"/>
      <c r="O435" s="12" t="s">
        <v>1480</v>
      </c>
      <c r="P435" s="7" t="b">
        <f t="shared" si="25"/>
        <v>1</v>
      </c>
      <c r="Q435" s="7" t="b">
        <f t="shared" si="27"/>
        <v>1</v>
      </c>
    </row>
    <row r="436" spans="1:17" s="4" customFormat="1" ht="37.5">
      <c r="A436" s="84"/>
      <c r="B436" s="84"/>
      <c r="C436" s="84"/>
      <c r="D436" s="84"/>
      <c r="E436" s="94"/>
      <c r="F436" s="28">
        <v>71</v>
      </c>
      <c r="G436" s="28" t="s">
        <v>336</v>
      </c>
      <c r="H436" s="30" t="s">
        <v>12</v>
      </c>
      <c r="I436" s="59">
        <v>10020</v>
      </c>
      <c r="J436" s="249" t="str">
        <f>VLOOKUP(K436,'цср уточн 2016'!$A$1:$B$549,2,0)</f>
        <v>Расходы на выплаты по оплате труда работников органов местного самоуправления города Ставрополя</v>
      </c>
      <c r="K436" s="5" t="str">
        <f t="shared" si="26"/>
        <v>71 5 00 10020</v>
      </c>
      <c r="L436" s="265" t="str">
        <f>VLOOKUP(O436,'цср уточн 2016'!$A$1:$B$549,2,0)</f>
        <v>Расходы на выплаты по оплате труда работников органов местного самоуправления города Ставрополя</v>
      </c>
      <c r="M436" s="5"/>
      <c r="O436" s="45" t="s">
        <v>1481</v>
      </c>
      <c r="P436" s="7" t="b">
        <f t="shared" si="25"/>
        <v>1</v>
      </c>
      <c r="Q436" s="7" t="b">
        <f t="shared" si="27"/>
        <v>1</v>
      </c>
    </row>
    <row r="437" spans="1:17" s="4" customFormat="1" ht="45">
      <c r="A437" s="78">
        <v>72</v>
      </c>
      <c r="B437" s="78">
        <v>0</v>
      </c>
      <c r="C437" s="78" t="s">
        <v>9</v>
      </c>
      <c r="D437" s="80" t="s">
        <v>1012</v>
      </c>
      <c r="E437" s="95" t="s">
        <v>1013</v>
      </c>
      <c r="F437" s="23">
        <v>72</v>
      </c>
      <c r="G437" s="23">
        <v>0</v>
      </c>
      <c r="H437" s="9" t="s">
        <v>12</v>
      </c>
      <c r="I437" s="9" t="s">
        <v>13</v>
      </c>
      <c r="J437" s="176" t="str">
        <f>VLOOKUP(K437,'цср уточн 2016'!$A$1:$B$549,2,0)</f>
        <v>Обеспечение деятельности комитета по управлению муниципальным имуществом города Ставрополя</v>
      </c>
      <c r="K437" s="5" t="str">
        <f t="shared" si="26"/>
        <v>72 0 00 00000</v>
      </c>
      <c r="L437" s="265" t="str">
        <f>VLOOKUP(O437,'цср уточн 2016'!$A$1:$B$549,2,0)</f>
        <v>Обеспечение деятельности комитета по управлению муниципальным имуществом города Ставрополя</v>
      </c>
      <c r="M437" s="5"/>
      <c r="O437" s="11" t="s">
        <v>1014</v>
      </c>
      <c r="P437" s="7" t="b">
        <f t="shared" si="25"/>
        <v>1</v>
      </c>
      <c r="Q437" s="7" t="b">
        <f t="shared" si="27"/>
        <v>1</v>
      </c>
    </row>
    <row r="438" spans="1:17" s="4" customFormat="1" ht="56.25">
      <c r="A438" s="81">
        <v>72</v>
      </c>
      <c r="B438" s="81" t="s">
        <v>15</v>
      </c>
      <c r="C438" s="82">
        <v>0</v>
      </c>
      <c r="D438" s="83" t="s">
        <v>1015</v>
      </c>
      <c r="E438" s="96" t="s">
        <v>1016</v>
      </c>
      <c r="F438" s="24">
        <v>72</v>
      </c>
      <c r="G438" s="24" t="s">
        <v>15</v>
      </c>
      <c r="H438" s="25" t="s">
        <v>12</v>
      </c>
      <c r="I438" s="25" t="s">
        <v>13</v>
      </c>
      <c r="J438" s="183" t="str">
        <f>VLOOKUP(K438,'цср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K438" s="5" t="str">
        <f t="shared" si="26"/>
        <v>72 1 00 00000</v>
      </c>
      <c r="L438" s="265" t="str">
        <f>VLOOKUP(O438,'цср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M438" s="5"/>
      <c r="O438" s="12" t="s">
        <v>1017</v>
      </c>
      <c r="P438" s="7" t="b">
        <f t="shared" si="25"/>
        <v>1</v>
      </c>
      <c r="Q438" s="7" t="b">
        <f t="shared" si="27"/>
        <v>1</v>
      </c>
    </row>
    <row r="439" spans="1:17" s="4" customFormat="1" ht="37.5">
      <c r="A439" s="84">
        <v>72</v>
      </c>
      <c r="B439" s="84" t="s">
        <v>15</v>
      </c>
      <c r="C439" s="84" t="s">
        <v>964</v>
      </c>
      <c r="D439" s="84" t="s">
        <v>1018</v>
      </c>
      <c r="E439" s="94" t="s">
        <v>942</v>
      </c>
      <c r="F439" s="28">
        <v>72</v>
      </c>
      <c r="G439" s="28" t="s">
        <v>15</v>
      </c>
      <c r="H439" s="30" t="s">
        <v>12</v>
      </c>
      <c r="I439" s="59">
        <v>10010</v>
      </c>
      <c r="J439" s="249" t="str">
        <f>VLOOKUP(K439,'цср уточн 2016'!$A$1:$B$549,2,0)</f>
        <v>Расходы на обеспечение функций органов местного самоуправления города Ставрополя</v>
      </c>
      <c r="K439" s="5" t="str">
        <f t="shared" si="26"/>
        <v>72 1 00 10010</v>
      </c>
      <c r="L439" s="265" t="str">
        <f>VLOOKUP(O439,'цср уточн 2016'!$A$1:$B$549,2,0)</f>
        <v>Расходы на обеспечение функций органов местного самоуправления города Ставрополя</v>
      </c>
      <c r="M439" s="5"/>
      <c r="O439" s="45" t="s">
        <v>1019</v>
      </c>
      <c r="P439" s="7" t="b">
        <f t="shared" si="25"/>
        <v>1</v>
      </c>
      <c r="Q439" s="7" t="b">
        <f t="shared" si="27"/>
        <v>1</v>
      </c>
    </row>
    <row r="440" spans="1:17" s="4" customFormat="1" ht="37.5">
      <c r="A440" s="84">
        <v>72</v>
      </c>
      <c r="B440" s="84" t="s">
        <v>15</v>
      </c>
      <c r="C440" s="84" t="s">
        <v>967</v>
      </c>
      <c r="D440" s="84" t="s">
        <v>1020</v>
      </c>
      <c r="E440" s="94" t="s">
        <v>945</v>
      </c>
      <c r="F440" s="28">
        <v>72</v>
      </c>
      <c r="G440" s="28" t="s">
        <v>15</v>
      </c>
      <c r="H440" s="30" t="s">
        <v>12</v>
      </c>
      <c r="I440" s="59">
        <v>10020</v>
      </c>
      <c r="J440" s="249" t="str">
        <f>VLOOKUP(K440,'цср уточн 2016'!$A$1:$B$549,2,0)</f>
        <v>Расходы на выплаты по оплате труда работников органов местного самоуправления города Ставрополя</v>
      </c>
      <c r="K440" s="5" t="str">
        <f t="shared" si="26"/>
        <v>72 1 00 10020</v>
      </c>
      <c r="L440" s="265" t="str">
        <f>VLOOKUP(O440,'цср уточн 2016'!$A$1:$B$549,2,0)</f>
        <v>Расходы на выплаты по оплате труда работников органов местного самоуправления города Ставрополя</v>
      </c>
      <c r="M440" s="5"/>
      <c r="O440" s="45" t="s">
        <v>1021</v>
      </c>
      <c r="P440" s="7" t="b">
        <f t="shared" si="25"/>
        <v>1</v>
      </c>
      <c r="Q440" s="7" t="b">
        <f t="shared" si="27"/>
        <v>1</v>
      </c>
    </row>
    <row r="441" spans="1:17" s="4" customFormat="1" ht="95.25" customHeight="1">
      <c r="A441" s="84"/>
      <c r="B441" s="84"/>
      <c r="C441" s="84"/>
      <c r="D441" s="84"/>
      <c r="E441" s="94"/>
      <c r="F441" s="28">
        <v>72</v>
      </c>
      <c r="G441" s="28" t="s">
        <v>15</v>
      </c>
      <c r="H441" s="30" t="s">
        <v>12</v>
      </c>
      <c r="I441" s="59">
        <v>20050</v>
      </c>
      <c r="J441" s="249" t="str">
        <f>VLOOKUP(K441,'цср уточн 2016'!$A$1:$B$549,2,0)</f>
        <v>Расходы на выплаты на основании исполнительных листов судебных органов</v>
      </c>
      <c r="K441" s="5" t="str">
        <f t="shared" si="26"/>
        <v>72 1 00 20050</v>
      </c>
      <c r="L441" s="265" t="str">
        <f>VLOOKUP(O441,'цср уточн 2016'!$A$1:$B$549,2,0)</f>
        <v>Расходы на выплаты на основании исполнительных листов судебных органов</v>
      </c>
      <c r="M441" s="5"/>
      <c r="O441" s="45" t="s">
        <v>1482</v>
      </c>
      <c r="P441" s="7" t="b">
        <f t="shared" si="25"/>
        <v>1</v>
      </c>
      <c r="Q441" s="7" t="b">
        <f t="shared" si="27"/>
        <v>1</v>
      </c>
    </row>
    <row r="442" spans="1:17" s="4" customFormat="1">
      <c r="A442" s="81">
        <v>72</v>
      </c>
      <c r="B442" s="81" t="s">
        <v>94</v>
      </c>
      <c r="C442" s="82">
        <v>0</v>
      </c>
      <c r="D442" s="83" t="s">
        <v>1022</v>
      </c>
      <c r="E442" s="96" t="s">
        <v>1023</v>
      </c>
      <c r="F442" s="24">
        <v>72</v>
      </c>
      <c r="G442" s="24" t="s">
        <v>94</v>
      </c>
      <c r="H442" s="25" t="s">
        <v>12</v>
      </c>
      <c r="I442" s="25" t="s">
        <v>13</v>
      </c>
      <c r="J442" s="183" t="str">
        <f>VLOOKUP(K442,'цср уточн 2016'!$A$1:$B$549,2,0)</f>
        <v>Расходы, предусмотренные на иные цели</v>
      </c>
      <c r="K442" s="5" t="str">
        <f t="shared" si="26"/>
        <v>72 2 00 00000</v>
      </c>
      <c r="L442" s="265" t="str">
        <f>VLOOKUP(O442,'цср уточн 2016'!$A$1:$B$549,2,0)</f>
        <v>Расходы, предусмотренные на иные цели</v>
      </c>
      <c r="M442" s="5"/>
      <c r="O442" s="12" t="s">
        <v>1024</v>
      </c>
      <c r="P442" s="7" t="b">
        <f t="shared" si="25"/>
        <v>1</v>
      </c>
      <c r="Q442" s="7" t="b">
        <f t="shared" si="27"/>
        <v>1</v>
      </c>
    </row>
    <row r="443" spans="1:17" s="4" customFormat="1" ht="56.25">
      <c r="A443" s="67"/>
      <c r="B443" s="67"/>
      <c r="C443" s="156"/>
      <c r="D443" s="251"/>
      <c r="E443" s="252"/>
      <c r="F443" s="28">
        <v>72</v>
      </c>
      <c r="G443" s="28" t="s">
        <v>94</v>
      </c>
      <c r="H443" s="30" t="s">
        <v>12</v>
      </c>
      <c r="I443" s="15" t="s">
        <v>1600</v>
      </c>
      <c r="J443" s="179" t="str">
        <f>VLOOKUP(K443,'цср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K443" s="5" t="str">
        <f t="shared" si="26"/>
        <v>72 2 00 20140</v>
      </c>
      <c r="L443" s="265" t="str">
        <f>VLOOKUP(O443,'цср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M443" s="5"/>
      <c r="O443" s="22" t="s">
        <v>1484</v>
      </c>
      <c r="P443" s="7" t="b">
        <f t="shared" si="25"/>
        <v>1</v>
      </c>
      <c r="Q443" s="7" t="b">
        <f t="shared" si="27"/>
        <v>1</v>
      </c>
    </row>
    <row r="444" spans="1:17" s="4" customFormat="1" ht="37.5">
      <c r="A444" s="67"/>
      <c r="B444" s="67"/>
      <c r="C444" s="156"/>
      <c r="D444" s="251"/>
      <c r="E444" s="252"/>
      <c r="F444" s="28" t="s">
        <v>1602</v>
      </c>
      <c r="G444" s="28" t="s">
        <v>94</v>
      </c>
      <c r="H444" s="30" t="s">
        <v>12</v>
      </c>
      <c r="I444" s="15" t="s">
        <v>1601</v>
      </c>
      <c r="J444" s="179" t="str">
        <f>VLOOKUP(K444,'цср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K444" s="5" t="str">
        <f t="shared" si="26"/>
        <v>72 2 00 20970</v>
      </c>
      <c r="L444" s="265" t="str">
        <f>VLOOKUP(O444,'цср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M444" s="5"/>
      <c r="O444" s="22" t="s">
        <v>1486</v>
      </c>
      <c r="P444" s="7" t="b">
        <f t="shared" ref="P444:P467" si="28">K444=O444</f>
        <v>1</v>
      </c>
      <c r="Q444" s="7" t="b">
        <f t="shared" si="27"/>
        <v>1</v>
      </c>
    </row>
    <row r="445" spans="1:17" s="4" customFormat="1" ht="107.45" customHeight="1">
      <c r="A445" s="84">
        <v>72</v>
      </c>
      <c r="B445" s="84" t="s">
        <v>94</v>
      </c>
      <c r="C445" s="84" t="s">
        <v>1025</v>
      </c>
      <c r="D445" s="84" t="s">
        <v>1026</v>
      </c>
      <c r="E445" s="94" t="s">
        <v>1027</v>
      </c>
      <c r="F445" s="28">
        <v>72</v>
      </c>
      <c r="G445" s="28" t="s">
        <v>94</v>
      </c>
      <c r="H445" s="30" t="s">
        <v>12</v>
      </c>
      <c r="I445" s="59">
        <v>21120</v>
      </c>
      <c r="J445" s="249" t="str">
        <f>VLOOKUP(K445,'цср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45" s="5" t="str">
        <f t="shared" si="26"/>
        <v>72 2 00 21120</v>
      </c>
      <c r="L445" s="265" t="str">
        <f>VLOOKUP(O445,'цср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45" s="5"/>
      <c r="O445" s="22" t="s">
        <v>1028</v>
      </c>
      <c r="P445" s="7" t="b">
        <f t="shared" si="28"/>
        <v>1</v>
      </c>
      <c r="Q445" s="7" t="b">
        <f t="shared" si="27"/>
        <v>1</v>
      </c>
    </row>
    <row r="446" spans="1:17" s="4" customFormat="1" ht="135" customHeight="1">
      <c r="A446" s="78">
        <v>73</v>
      </c>
      <c r="B446" s="78">
        <v>0</v>
      </c>
      <c r="C446" s="78" t="s">
        <v>9</v>
      </c>
      <c r="D446" s="80" t="s">
        <v>1029</v>
      </c>
      <c r="E446" s="95" t="s">
        <v>1030</v>
      </c>
      <c r="F446" s="23">
        <v>73</v>
      </c>
      <c r="G446" s="23">
        <v>0</v>
      </c>
      <c r="H446" s="9" t="s">
        <v>12</v>
      </c>
      <c r="I446" s="9" t="s">
        <v>13</v>
      </c>
      <c r="J446" s="176" t="str">
        <f>VLOOKUP(K446,'цср уточн 2016'!$A$1:$B$549,2,0)</f>
        <v>Обеспечение деятельности комитета финансов и бюджета администрации города Ставрополя</v>
      </c>
      <c r="K446" s="5" t="str">
        <f t="shared" si="26"/>
        <v>73 0 00 00000</v>
      </c>
      <c r="L446" s="265" t="str">
        <f>VLOOKUP(O446,'цср уточн 2016'!$A$1:$B$549,2,0)</f>
        <v>Обеспечение деятельности комитета финансов и бюджета администрации города Ставрополя</v>
      </c>
      <c r="M446" s="5"/>
      <c r="O446" s="11" t="s">
        <v>1031</v>
      </c>
      <c r="P446" s="7" t="b">
        <f t="shared" si="28"/>
        <v>1</v>
      </c>
      <c r="Q446" s="7" t="b">
        <f t="shared" si="27"/>
        <v>1</v>
      </c>
    </row>
    <row r="447" spans="1:17" s="4" customFormat="1" ht="37.5">
      <c r="A447" s="81">
        <v>73</v>
      </c>
      <c r="B447" s="81" t="s">
        <v>15</v>
      </c>
      <c r="C447" s="82">
        <v>0</v>
      </c>
      <c r="D447" s="83" t="s">
        <v>1032</v>
      </c>
      <c r="E447" s="96" t="s">
        <v>1033</v>
      </c>
      <c r="F447" s="24">
        <v>73</v>
      </c>
      <c r="G447" s="24" t="s">
        <v>15</v>
      </c>
      <c r="H447" s="25" t="s">
        <v>12</v>
      </c>
      <c r="I447" s="25" t="s">
        <v>13</v>
      </c>
      <c r="J447" s="254" t="str">
        <f>VLOOKUP(K447,'цср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K447" s="5" t="str">
        <f t="shared" si="26"/>
        <v>73 1 00 00000</v>
      </c>
      <c r="L447" s="265" t="str">
        <f>VLOOKUP(O447,'цср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M447" s="5"/>
      <c r="O447" s="12" t="s">
        <v>1034</v>
      </c>
      <c r="P447" s="7" t="b">
        <f t="shared" si="28"/>
        <v>1</v>
      </c>
      <c r="Q447" s="7" t="b">
        <f t="shared" si="27"/>
        <v>1</v>
      </c>
    </row>
    <row r="448" spans="1:17" s="4" customFormat="1" ht="114" customHeight="1">
      <c r="A448" s="84">
        <v>73</v>
      </c>
      <c r="B448" s="84" t="s">
        <v>15</v>
      </c>
      <c r="C448" s="84" t="s">
        <v>964</v>
      </c>
      <c r="D448" s="84" t="s">
        <v>1035</v>
      </c>
      <c r="E448" s="94" t="s">
        <v>942</v>
      </c>
      <c r="F448" s="28">
        <v>73</v>
      </c>
      <c r="G448" s="28" t="s">
        <v>15</v>
      </c>
      <c r="H448" s="30" t="s">
        <v>12</v>
      </c>
      <c r="I448" s="59">
        <v>10010</v>
      </c>
      <c r="J448" s="249" t="str">
        <f>VLOOKUP(K448,'цср уточн 2016'!$A$1:$B$549,2,0)</f>
        <v>Расходы на обеспечение функций органов местного самоуправления города Ставрополя</v>
      </c>
      <c r="K448" s="5" t="str">
        <f t="shared" si="26"/>
        <v>73 1 00 10010</v>
      </c>
      <c r="L448" s="265" t="str">
        <f>VLOOKUP(O448,'цср уточн 2016'!$A$1:$B$549,2,0)</f>
        <v>Расходы на обеспечение функций органов местного самоуправления города Ставрополя</v>
      </c>
      <c r="M448" s="5"/>
      <c r="O448" s="45" t="s">
        <v>1036</v>
      </c>
      <c r="P448" s="7" t="b">
        <f t="shared" si="28"/>
        <v>1</v>
      </c>
      <c r="Q448" s="7" t="b">
        <f t="shared" si="27"/>
        <v>1</v>
      </c>
    </row>
    <row r="449" spans="1:17" s="4" customFormat="1" ht="37.5">
      <c r="A449" s="84">
        <v>73</v>
      </c>
      <c r="B449" s="84" t="s">
        <v>15</v>
      </c>
      <c r="C449" s="84" t="s">
        <v>967</v>
      </c>
      <c r="D449" s="84" t="s">
        <v>1037</v>
      </c>
      <c r="E449" s="94" t="s">
        <v>945</v>
      </c>
      <c r="F449" s="28">
        <v>73</v>
      </c>
      <c r="G449" s="28" t="s">
        <v>15</v>
      </c>
      <c r="H449" s="30" t="s">
        <v>12</v>
      </c>
      <c r="I449" s="59">
        <v>10020</v>
      </c>
      <c r="J449" s="249" t="str">
        <f>VLOOKUP(K449,'цср уточн 2016'!$A$1:$B$549,2,0)</f>
        <v>Расходы на выплаты по оплате труда работников органов местного самоуправления города Ставрополя</v>
      </c>
      <c r="K449" s="5" t="str">
        <f t="shared" si="26"/>
        <v>73 1 00 10020</v>
      </c>
      <c r="L449" s="265" t="str">
        <f>VLOOKUP(O449,'цср уточн 2016'!$A$1:$B$549,2,0)</f>
        <v>Расходы на выплаты по оплате труда работников органов местного самоуправления города Ставрополя</v>
      </c>
      <c r="M449" s="5"/>
      <c r="O449" s="45" t="s">
        <v>1038</v>
      </c>
      <c r="P449" s="7" t="b">
        <f t="shared" si="28"/>
        <v>1</v>
      </c>
      <c r="Q449" s="7" t="b">
        <f t="shared" si="27"/>
        <v>1</v>
      </c>
    </row>
    <row r="450" spans="1:17" s="4" customFormat="1">
      <c r="A450" s="24">
        <v>73</v>
      </c>
      <c r="B450" s="24" t="s">
        <v>94</v>
      </c>
      <c r="C450" s="255">
        <v>0</v>
      </c>
      <c r="D450" s="224" t="s">
        <v>1039</v>
      </c>
      <c r="E450" s="183" t="s">
        <v>1023</v>
      </c>
      <c r="F450" s="24"/>
      <c r="G450" s="24"/>
      <c r="H450" s="25"/>
      <c r="I450" s="25"/>
      <c r="J450" s="254"/>
      <c r="K450" s="5" t="str">
        <f t="shared" si="26"/>
        <v xml:space="preserve">   </v>
      </c>
      <c r="L450" s="265" t="e">
        <f>VLOOKUP(O450,'цср уточн 2016'!$A$1:$B$549,2,0)</f>
        <v>#N/A</v>
      </c>
      <c r="M450" s="5"/>
      <c r="O450" s="45"/>
      <c r="P450" s="7" t="b">
        <f t="shared" si="28"/>
        <v>0</v>
      </c>
      <c r="Q450" s="7" t="e">
        <f t="shared" si="27"/>
        <v>#N/A</v>
      </c>
    </row>
    <row r="451" spans="1:17" s="4" customFormat="1" ht="37.5">
      <c r="A451" s="28">
        <v>73</v>
      </c>
      <c r="B451" s="28" t="s">
        <v>94</v>
      </c>
      <c r="C451" s="28" t="s">
        <v>1040</v>
      </c>
      <c r="D451" s="28" t="s">
        <v>1041</v>
      </c>
      <c r="E451" s="249" t="s">
        <v>1042</v>
      </c>
      <c r="F451" s="28"/>
      <c r="G451" s="28"/>
      <c r="H451" s="30"/>
      <c r="I451" s="59"/>
      <c r="J451" s="249" t="s">
        <v>1609</v>
      </c>
      <c r="K451" s="5" t="str">
        <f t="shared" si="26"/>
        <v xml:space="preserve">   </v>
      </c>
      <c r="L451" s="265" t="e">
        <f>VLOOKUP(O451,'цср уточн 2016'!$A$1:$B$549,2,0)</f>
        <v>#N/A</v>
      </c>
      <c r="M451" s="5"/>
      <c r="O451" s="45"/>
      <c r="P451" s="7" t="b">
        <f t="shared" si="28"/>
        <v>0</v>
      </c>
      <c r="Q451" s="7" t="e">
        <f t="shared" si="27"/>
        <v>#N/A</v>
      </c>
    </row>
    <row r="452" spans="1:17" s="4" customFormat="1" ht="131.25">
      <c r="A452" s="14">
        <v>73</v>
      </c>
      <c r="B452" s="14" t="s">
        <v>94</v>
      </c>
      <c r="C452" s="14" t="s">
        <v>1043</v>
      </c>
      <c r="D452" s="14" t="s">
        <v>1044</v>
      </c>
      <c r="E452" s="155" t="s">
        <v>1045</v>
      </c>
      <c r="F452" s="14"/>
      <c r="G452" s="14"/>
      <c r="H452" s="15"/>
      <c r="I452" s="17"/>
      <c r="J452" s="249" t="s">
        <v>1610</v>
      </c>
      <c r="K452" s="5" t="str">
        <f t="shared" si="26"/>
        <v xml:space="preserve">   </v>
      </c>
      <c r="L452" s="265" t="e">
        <f>VLOOKUP(O452,'цср уточн 2016'!$A$1:$B$549,2,0)</f>
        <v>#N/A</v>
      </c>
      <c r="M452" s="5"/>
      <c r="O452" s="45"/>
      <c r="P452" s="7" t="b">
        <f t="shared" si="28"/>
        <v>0</v>
      </c>
      <c r="Q452" s="7" t="e">
        <f t="shared" si="27"/>
        <v>#N/A</v>
      </c>
    </row>
    <row r="453" spans="1:17" s="4" customFormat="1" ht="45">
      <c r="A453" s="78">
        <v>74</v>
      </c>
      <c r="B453" s="78">
        <v>0</v>
      </c>
      <c r="C453" s="78" t="s">
        <v>9</v>
      </c>
      <c r="D453" s="80" t="s">
        <v>1046</v>
      </c>
      <c r="E453" s="95" t="s">
        <v>1047</v>
      </c>
      <c r="F453" s="23">
        <v>74</v>
      </c>
      <c r="G453" s="23">
        <v>0</v>
      </c>
      <c r="H453" s="9" t="s">
        <v>12</v>
      </c>
      <c r="I453" s="9" t="s">
        <v>13</v>
      </c>
      <c r="J453" s="176" t="str">
        <f>VLOOKUP(K453,'цср уточн 2016'!$A$1:$B$549,2,0)</f>
        <v>Обеспечение деятельности комитета муниципального заказа и торговли администрации города Ставрополя</v>
      </c>
      <c r="K453" s="5" t="str">
        <f t="shared" si="26"/>
        <v>74 0 00 00000</v>
      </c>
      <c r="L453" s="265" t="str">
        <f>VLOOKUP(O453,'цср уточн 2016'!$A$1:$B$549,2,0)</f>
        <v>Обеспечение деятельности комитета муниципального заказа и торговли администрации города Ставрополя</v>
      </c>
      <c r="M453" s="5"/>
      <c r="O453" s="11" t="s">
        <v>1048</v>
      </c>
      <c r="P453" s="7" t="b">
        <f t="shared" si="28"/>
        <v>1</v>
      </c>
      <c r="Q453" s="7" t="b">
        <f t="shared" si="27"/>
        <v>1</v>
      </c>
    </row>
    <row r="454" spans="1:17" s="4" customFormat="1" ht="126.75" customHeight="1">
      <c r="A454" s="81">
        <v>74</v>
      </c>
      <c r="B454" s="81" t="s">
        <v>15</v>
      </c>
      <c r="C454" s="82">
        <v>0</v>
      </c>
      <c r="D454" s="83" t="s">
        <v>1049</v>
      </c>
      <c r="E454" s="96" t="s">
        <v>1050</v>
      </c>
      <c r="F454" s="24">
        <v>74</v>
      </c>
      <c r="G454" s="24" t="s">
        <v>15</v>
      </c>
      <c r="H454" s="25" t="s">
        <v>12</v>
      </c>
      <c r="I454" s="25" t="s">
        <v>13</v>
      </c>
      <c r="J454" s="183" t="s">
        <v>1050</v>
      </c>
      <c r="K454" s="5" t="str">
        <f t="shared" si="26"/>
        <v>74 1 00 00000</v>
      </c>
      <c r="L454" s="265" t="e">
        <f>VLOOKUP(O454,'цср уточн 2016'!$A$1:$B$549,2,0)</f>
        <v>#N/A</v>
      </c>
      <c r="M454" s="5"/>
      <c r="O454" s="11"/>
      <c r="P454" s="7" t="b">
        <f t="shared" si="28"/>
        <v>0</v>
      </c>
      <c r="Q454" s="7" t="e">
        <f t="shared" si="27"/>
        <v>#N/A</v>
      </c>
    </row>
    <row r="455" spans="1:17" s="4" customFormat="1" ht="37.5">
      <c r="A455" s="84">
        <v>74</v>
      </c>
      <c r="B455" s="84" t="s">
        <v>15</v>
      </c>
      <c r="C455" s="84" t="s">
        <v>964</v>
      </c>
      <c r="D455" s="84" t="s">
        <v>1051</v>
      </c>
      <c r="E455" s="94" t="s">
        <v>942</v>
      </c>
      <c r="F455" s="28">
        <v>74</v>
      </c>
      <c r="G455" s="28" t="s">
        <v>15</v>
      </c>
      <c r="H455" s="30" t="s">
        <v>12</v>
      </c>
      <c r="I455" s="59">
        <v>10010</v>
      </c>
      <c r="J455" s="249" t="str">
        <f>VLOOKUP(K455,'цср уточн 2016'!$A$1:$B$549,2,0)</f>
        <v>Расходы на обеспечение функций органов местного самоуправления города Ставрополя</v>
      </c>
      <c r="K455" s="5" t="str">
        <f t="shared" si="26"/>
        <v>74 1 00 10010</v>
      </c>
      <c r="L455" s="265" t="str">
        <f>VLOOKUP(O455,'цср уточн 2016'!$A$1:$B$549,2,0)</f>
        <v>Расходы на обеспечение функций органов местного самоуправления города Ставрополя</v>
      </c>
      <c r="M455" s="5"/>
      <c r="O455" s="45" t="s">
        <v>1052</v>
      </c>
      <c r="P455" s="7" t="b">
        <f t="shared" si="28"/>
        <v>1</v>
      </c>
      <c r="Q455" s="7" t="b">
        <f t="shared" si="27"/>
        <v>1</v>
      </c>
    </row>
    <row r="456" spans="1:17" s="4" customFormat="1" ht="37.5">
      <c r="A456" s="84">
        <v>74</v>
      </c>
      <c r="B456" s="84" t="s">
        <v>15</v>
      </c>
      <c r="C456" s="84" t="s">
        <v>967</v>
      </c>
      <c r="D456" s="84" t="s">
        <v>1053</v>
      </c>
      <c r="E456" s="94" t="s">
        <v>945</v>
      </c>
      <c r="F456" s="28">
        <v>74</v>
      </c>
      <c r="G456" s="28" t="s">
        <v>15</v>
      </c>
      <c r="H456" s="30" t="s">
        <v>12</v>
      </c>
      <c r="I456" s="59">
        <v>10020</v>
      </c>
      <c r="J456" s="249" t="str">
        <f>VLOOKUP(K456,'цср уточн 2016'!$A$1:$B$549,2,0)</f>
        <v>Расходы на выплаты по оплате труда работников органов местного самоуправления города Ставрополя</v>
      </c>
      <c r="K456" s="5" t="str">
        <f t="shared" ref="K456:K467" si="29">CONCATENATE(F456," ",G456," ",H456," ",I456)</f>
        <v>74 1 00 10020</v>
      </c>
      <c r="L456" s="265" t="str">
        <f>VLOOKUP(O456,'цср уточн 2016'!$A$1:$B$549,2,0)</f>
        <v>Расходы на выплаты по оплате труда работников органов местного самоуправления города Ставрополя</v>
      </c>
      <c r="M456" s="5"/>
      <c r="O456" s="45" t="s">
        <v>1054</v>
      </c>
      <c r="P456" s="7" t="b">
        <f t="shared" si="28"/>
        <v>1</v>
      </c>
      <c r="Q456" s="7" t="b">
        <f t="shared" ref="Q456:Q484" si="30">J456=L456</f>
        <v>1</v>
      </c>
    </row>
    <row r="457" spans="1:17" s="4" customFormat="1" ht="37.5">
      <c r="A457" s="84"/>
      <c r="B457" s="84"/>
      <c r="C457" s="84"/>
      <c r="D457" s="84"/>
      <c r="E457" s="94"/>
      <c r="F457" s="28">
        <v>74</v>
      </c>
      <c r="G457" s="28" t="s">
        <v>15</v>
      </c>
      <c r="H457" s="30" t="s">
        <v>12</v>
      </c>
      <c r="I457" s="59">
        <v>77250</v>
      </c>
      <c r="J457" s="249" t="str">
        <f>VLOOKUP(K457,'цср уточн 2016'!$A$1:$B$549,2,0)</f>
        <v>Расходы на обеспечение выплаты работникам организаций минимального размера оплаты труда</v>
      </c>
      <c r="K457" s="5" t="str">
        <f t="shared" si="29"/>
        <v>74 1 00 77250</v>
      </c>
      <c r="L457" s="265" t="str">
        <f>VLOOKUP(O457,'цср уточн 2016'!$A$1:$B$549,2,0)</f>
        <v>Расходы на обеспечение выплаты работникам организаций минимального размера оплаты труда</v>
      </c>
      <c r="M457" s="5"/>
      <c r="O457" s="45" t="s">
        <v>1488</v>
      </c>
      <c r="P457" s="7" t="b">
        <f t="shared" si="28"/>
        <v>1</v>
      </c>
      <c r="Q457" s="7" t="b">
        <f t="shared" si="30"/>
        <v>1</v>
      </c>
    </row>
    <row r="458" spans="1:17" s="4" customFormat="1" ht="45">
      <c r="A458" s="78">
        <v>75</v>
      </c>
      <c r="B458" s="78">
        <v>0</v>
      </c>
      <c r="C458" s="78" t="s">
        <v>9</v>
      </c>
      <c r="D458" s="80" t="s">
        <v>1055</v>
      </c>
      <c r="E458" s="95" t="s">
        <v>1056</v>
      </c>
      <c r="F458" s="23">
        <v>75</v>
      </c>
      <c r="G458" s="23">
        <v>0</v>
      </c>
      <c r="H458" s="9" t="s">
        <v>12</v>
      </c>
      <c r="I458" s="9" t="s">
        <v>13</v>
      </c>
      <c r="J458" s="176" t="str">
        <f>VLOOKUP(K458,'цср уточн 2016'!$A$1:$B$549,2,0)</f>
        <v>Обеспечение деятельности комитета образования администрации города Ставрополя</v>
      </c>
      <c r="K458" s="5" t="str">
        <f t="shared" si="29"/>
        <v>75 0 00 00000</v>
      </c>
      <c r="L458" s="265" t="str">
        <f>VLOOKUP(O458,'цср уточн 2016'!$A$1:$B$549,2,0)</f>
        <v>Обеспечение деятельности комитета образования администрации города Ставрополя</v>
      </c>
      <c r="M458" s="5"/>
      <c r="O458" s="11" t="s">
        <v>1057</v>
      </c>
      <c r="P458" s="7" t="b">
        <f t="shared" si="28"/>
        <v>1</v>
      </c>
      <c r="Q458" s="7" t="b">
        <f t="shared" si="30"/>
        <v>1</v>
      </c>
    </row>
    <row r="459" spans="1:17" s="4" customFormat="1" ht="37.5">
      <c r="A459" s="81">
        <v>75</v>
      </c>
      <c r="B459" s="81" t="s">
        <v>15</v>
      </c>
      <c r="C459" s="82">
        <v>0</v>
      </c>
      <c r="D459" s="83" t="s">
        <v>1058</v>
      </c>
      <c r="E459" s="96" t="s">
        <v>1059</v>
      </c>
      <c r="F459" s="24">
        <v>75</v>
      </c>
      <c r="G459" s="24" t="s">
        <v>15</v>
      </c>
      <c r="H459" s="25" t="s">
        <v>12</v>
      </c>
      <c r="I459" s="25" t="s">
        <v>13</v>
      </c>
      <c r="J459" s="183" t="str">
        <f>VLOOKUP(K459,'цср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K459" s="5" t="str">
        <f t="shared" si="29"/>
        <v>75 1 00 00000</v>
      </c>
      <c r="L459" s="265" t="str">
        <f>VLOOKUP(O459,'цср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M459" s="5"/>
      <c r="O459" s="12" t="s">
        <v>1060</v>
      </c>
      <c r="P459" s="7" t="b">
        <f t="shared" si="28"/>
        <v>1</v>
      </c>
      <c r="Q459" s="7" t="b">
        <f t="shared" si="30"/>
        <v>1</v>
      </c>
    </row>
    <row r="460" spans="1:17" s="4" customFormat="1" ht="81" customHeight="1">
      <c r="A460" s="84">
        <v>75</v>
      </c>
      <c r="B460" s="84" t="s">
        <v>15</v>
      </c>
      <c r="C460" s="84" t="s">
        <v>964</v>
      </c>
      <c r="D460" s="84" t="s">
        <v>1061</v>
      </c>
      <c r="E460" s="94" t="s">
        <v>942</v>
      </c>
      <c r="F460" s="28">
        <v>75</v>
      </c>
      <c r="G460" s="28" t="s">
        <v>15</v>
      </c>
      <c r="H460" s="30" t="s">
        <v>12</v>
      </c>
      <c r="I460" s="59">
        <v>10010</v>
      </c>
      <c r="J460" s="249" t="str">
        <f>VLOOKUP(K460,'цср уточн 2016'!$A$1:$B$549,2,0)</f>
        <v>Расходы на обеспечение функций органов местного самоуправления города Ставрополя</v>
      </c>
      <c r="K460" s="5" t="str">
        <f t="shared" si="29"/>
        <v>75 1 00 10010</v>
      </c>
      <c r="L460" s="265" t="str">
        <f>VLOOKUP(O460,'цср уточн 2016'!$A$1:$B$549,2,0)</f>
        <v>Расходы на обеспечение функций органов местного самоуправления города Ставрополя</v>
      </c>
      <c r="M460" s="5"/>
      <c r="O460" s="50" t="s">
        <v>1062</v>
      </c>
      <c r="P460" s="7" t="b">
        <f t="shared" si="28"/>
        <v>1</v>
      </c>
      <c r="Q460" s="7" t="b">
        <f t="shared" si="30"/>
        <v>1</v>
      </c>
    </row>
    <row r="461" spans="1:17" s="4" customFormat="1" ht="37.5">
      <c r="A461" s="84">
        <v>75</v>
      </c>
      <c r="B461" s="84" t="s">
        <v>15</v>
      </c>
      <c r="C461" s="84" t="s">
        <v>967</v>
      </c>
      <c r="D461" s="84" t="s">
        <v>1063</v>
      </c>
      <c r="E461" s="94" t="s">
        <v>945</v>
      </c>
      <c r="F461" s="28">
        <v>75</v>
      </c>
      <c r="G461" s="28" t="s">
        <v>15</v>
      </c>
      <c r="H461" s="30" t="s">
        <v>12</v>
      </c>
      <c r="I461" s="59">
        <v>10020</v>
      </c>
      <c r="J461" s="249" t="str">
        <f>VLOOKUP(K461,'цср уточн 2016'!$A$1:$B$549,2,0)</f>
        <v>Расходы на выплаты по оплате труда работников органов местного самоуправления города Ставрополя</v>
      </c>
      <c r="K461" s="5" t="str">
        <f t="shared" si="29"/>
        <v>75 1 00 10020</v>
      </c>
      <c r="L461" s="265" t="str">
        <f>VLOOKUP(O461,'цср уточн 2016'!$A$1:$B$549,2,0)</f>
        <v>Расходы на выплаты по оплате труда работников органов местного самоуправления города Ставрополя</v>
      </c>
      <c r="M461" s="5"/>
      <c r="O461" s="50" t="s">
        <v>1064</v>
      </c>
      <c r="P461" s="7" t="b">
        <f t="shared" si="28"/>
        <v>1</v>
      </c>
      <c r="Q461" s="7" t="b">
        <f t="shared" si="30"/>
        <v>1</v>
      </c>
    </row>
    <row r="462" spans="1:17" s="4" customFormat="1" ht="114" customHeight="1">
      <c r="A462" s="84">
        <v>75</v>
      </c>
      <c r="B462" s="84" t="s">
        <v>15</v>
      </c>
      <c r="C462" s="84" t="s">
        <v>1065</v>
      </c>
      <c r="D462" s="84" t="s">
        <v>1066</v>
      </c>
      <c r="E462" s="94" t="s">
        <v>1067</v>
      </c>
      <c r="F462" s="28">
        <v>75</v>
      </c>
      <c r="G462" s="28" t="s">
        <v>15</v>
      </c>
      <c r="H462" s="30" t="s">
        <v>12</v>
      </c>
      <c r="I462" s="59">
        <v>76200</v>
      </c>
      <c r="J462" s="249" t="str">
        <f>VLOOKUP(K462,'цср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62" s="5" t="str">
        <f t="shared" si="29"/>
        <v>75 1 00 76200</v>
      </c>
      <c r="L462" s="265" t="str">
        <f>VLOOKUP(O462,'цср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462" s="5"/>
      <c r="O462" s="50" t="s">
        <v>1068</v>
      </c>
      <c r="P462" s="7" t="b">
        <f t="shared" si="28"/>
        <v>1</v>
      </c>
      <c r="Q462" s="7" t="b">
        <f t="shared" si="30"/>
        <v>1</v>
      </c>
    </row>
    <row r="463" spans="1:17" s="4" customFormat="1" ht="67.5">
      <c r="A463" s="78">
        <v>76</v>
      </c>
      <c r="B463" s="78">
        <v>0</v>
      </c>
      <c r="C463" s="78" t="s">
        <v>9</v>
      </c>
      <c r="D463" s="80" t="s">
        <v>1069</v>
      </c>
      <c r="E463" s="95" t="s">
        <v>1070</v>
      </c>
      <c r="F463" s="23">
        <v>76</v>
      </c>
      <c r="G463" s="23">
        <v>0</v>
      </c>
      <c r="H463" s="9" t="s">
        <v>12</v>
      </c>
      <c r="I463" s="9" t="s">
        <v>13</v>
      </c>
      <c r="J463" s="176" t="str">
        <f>VLOOKUP(K463,'цср уточн 2016'!$A$1:$B$549,2,0)</f>
        <v>Обеспечение деятельности комитета культуры и молодежной политики администрации города Ставрополя</v>
      </c>
      <c r="K463" s="5" t="str">
        <f t="shared" si="29"/>
        <v>76 0 00 00000</v>
      </c>
      <c r="L463" s="265" t="str">
        <f>VLOOKUP(O463,'цср уточн 2016'!$A$1:$B$549,2,0)</f>
        <v>Обеспечение деятельности комитета культуры и молодежной политики администрации города Ставрополя</v>
      </c>
      <c r="M463" s="5"/>
      <c r="O463" s="11" t="s">
        <v>1071</v>
      </c>
      <c r="P463" s="7" t="b">
        <f t="shared" si="28"/>
        <v>1</v>
      </c>
      <c r="Q463" s="7" t="b">
        <f t="shared" si="30"/>
        <v>1</v>
      </c>
    </row>
    <row r="464" spans="1:17" s="4" customFormat="1" ht="56.25">
      <c r="A464" s="81">
        <v>76</v>
      </c>
      <c r="B464" s="81" t="s">
        <v>15</v>
      </c>
      <c r="C464" s="82">
        <v>0</v>
      </c>
      <c r="D464" s="83" t="s">
        <v>1072</v>
      </c>
      <c r="E464" s="96" t="s">
        <v>1073</v>
      </c>
      <c r="F464" s="24">
        <v>76</v>
      </c>
      <c r="G464" s="24" t="s">
        <v>15</v>
      </c>
      <c r="H464" s="25" t="s">
        <v>12</v>
      </c>
      <c r="I464" s="25" t="s">
        <v>13</v>
      </c>
      <c r="J464" s="183" t="str">
        <f>VLOOKUP(K464,'цср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K464" s="5" t="str">
        <f t="shared" si="29"/>
        <v>76 1 00 00000</v>
      </c>
      <c r="L464" s="265" t="str">
        <f>VLOOKUP(O464,'цср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M464" s="5"/>
      <c r="O464" s="12" t="s">
        <v>1074</v>
      </c>
      <c r="P464" s="7" t="b">
        <f t="shared" si="28"/>
        <v>1</v>
      </c>
      <c r="Q464" s="7" t="b">
        <f t="shared" si="30"/>
        <v>1</v>
      </c>
    </row>
    <row r="465" spans="1:17" s="4" customFormat="1" ht="38.25" customHeight="1">
      <c r="A465" s="84">
        <v>76</v>
      </c>
      <c r="B465" s="84" t="s">
        <v>15</v>
      </c>
      <c r="C465" s="84" t="s">
        <v>964</v>
      </c>
      <c r="D465" s="84" t="s">
        <v>1075</v>
      </c>
      <c r="E465" s="94" t="s">
        <v>942</v>
      </c>
      <c r="F465" s="28">
        <v>76</v>
      </c>
      <c r="G465" s="28" t="s">
        <v>15</v>
      </c>
      <c r="H465" s="30" t="s">
        <v>12</v>
      </c>
      <c r="I465" s="59">
        <v>10010</v>
      </c>
      <c r="J465" s="249" t="str">
        <f>VLOOKUP(K465,'цср уточн 2016'!$A$1:$B$549,2,0)</f>
        <v>Расходы на обеспечение функций органов местного самоуправления города Ставрополя</v>
      </c>
      <c r="K465" s="5" t="str">
        <f t="shared" si="29"/>
        <v>76 1 00 10010</v>
      </c>
      <c r="L465" s="265" t="str">
        <f>VLOOKUP(O465,'цср уточн 2016'!$A$1:$B$549,2,0)</f>
        <v>Расходы на обеспечение функций органов местного самоуправления города Ставрополя</v>
      </c>
      <c r="M465" s="5"/>
      <c r="O465" s="22" t="s">
        <v>1076</v>
      </c>
      <c r="P465" s="7" t="b">
        <f t="shared" si="28"/>
        <v>1</v>
      </c>
      <c r="Q465" s="7" t="b">
        <f t="shared" si="30"/>
        <v>1</v>
      </c>
    </row>
    <row r="466" spans="1:17" s="4" customFormat="1" ht="38.25" customHeight="1">
      <c r="A466" s="84">
        <v>76</v>
      </c>
      <c r="B466" s="84" t="s">
        <v>15</v>
      </c>
      <c r="C466" s="84" t="s">
        <v>967</v>
      </c>
      <c r="D466" s="84" t="s">
        <v>1077</v>
      </c>
      <c r="E466" s="94" t="s">
        <v>945</v>
      </c>
      <c r="F466" s="28">
        <v>76</v>
      </c>
      <c r="G466" s="28" t="s">
        <v>15</v>
      </c>
      <c r="H466" s="30" t="s">
        <v>12</v>
      </c>
      <c r="I466" s="59">
        <v>10020</v>
      </c>
      <c r="J466" s="249" t="str">
        <f>VLOOKUP(K466,'цср уточн 2016'!$A$1:$B$549,2,0)</f>
        <v>Расходы на выплаты по оплате труда работников органов местного самоуправления города Ставрополя</v>
      </c>
      <c r="K466" s="5" t="str">
        <f t="shared" si="29"/>
        <v>76 1 00 10020</v>
      </c>
      <c r="L466" s="265" t="str">
        <f>VLOOKUP(O466,'цср уточн 2016'!$A$1:$B$549,2,0)</f>
        <v>Расходы на выплаты по оплате труда работников органов местного самоуправления города Ставрополя</v>
      </c>
      <c r="M466" s="5"/>
      <c r="O466" s="22" t="s">
        <v>1078</v>
      </c>
      <c r="P466" s="7" t="b">
        <f t="shared" si="28"/>
        <v>1</v>
      </c>
      <c r="Q466" s="7" t="b">
        <f t="shared" si="30"/>
        <v>1</v>
      </c>
    </row>
    <row r="467" spans="1:17" s="4" customFormat="1">
      <c r="A467" s="24">
        <v>76</v>
      </c>
      <c r="B467" s="24" t="s">
        <v>94</v>
      </c>
      <c r="C467" s="255">
        <v>0</v>
      </c>
      <c r="D467" s="224" t="s">
        <v>1082</v>
      </c>
      <c r="E467" s="183" t="s">
        <v>1023</v>
      </c>
      <c r="F467" s="24">
        <v>76</v>
      </c>
      <c r="G467" s="24" t="s">
        <v>94</v>
      </c>
      <c r="H467" s="25" t="s">
        <v>12</v>
      </c>
      <c r="I467" s="25" t="s">
        <v>13</v>
      </c>
      <c r="J467" s="183" t="str">
        <f>VLOOKUP(K467,'цср уточн 2016'!$A$1:$B$549,2,0)</f>
        <v>Расходы, предусмотренные на иные цели</v>
      </c>
      <c r="K467" s="5" t="str">
        <f t="shared" si="29"/>
        <v>76 2 00 00000</v>
      </c>
      <c r="L467" s="265" t="str">
        <f>VLOOKUP(O467,'цср уточн 2016'!$A$1:$B$549,2,0)</f>
        <v>Расходы, предусмотренные на иные цели</v>
      </c>
      <c r="M467" s="5"/>
      <c r="O467" s="12" t="s">
        <v>1083</v>
      </c>
      <c r="P467" s="7" t="b">
        <f t="shared" si="28"/>
        <v>1</v>
      </c>
      <c r="Q467" s="7" t="b">
        <f t="shared" si="30"/>
        <v>1</v>
      </c>
    </row>
    <row r="468" spans="1:17" s="4" customFormat="1">
      <c r="A468" s="28">
        <v>76</v>
      </c>
      <c r="B468" s="28" t="s">
        <v>94</v>
      </c>
      <c r="C468" s="28" t="s">
        <v>1084</v>
      </c>
      <c r="D468" s="28" t="s">
        <v>1085</v>
      </c>
      <c r="E468" s="249" t="s">
        <v>1086</v>
      </c>
      <c r="F468" s="28"/>
      <c r="G468" s="28"/>
      <c r="H468" s="30"/>
      <c r="I468" s="59"/>
      <c r="J468" s="249" t="s">
        <v>1603</v>
      </c>
      <c r="K468" s="5"/>
      <c r="L468" s="265" t="e">
        <f>VLOOKUP(O468,'цср уточн 2016'!$A$1:$B$549,2,0)</f>
        <v>#N/A</v>
      </c>
      <c r="M468" s="5"/>
      <c r="O468" s="22"/>
      <c r="P468" s="7"/>
      <c r="Q468" s="7" t="e">
        <f t="shared" si="30"/>
        <v>#N/A</v>
      </c>
    </row>
    <row r="469" spans="1:17" s="4" customFormat="1" ht="56.25">
      <c r="A469" s="28">
        <v>76</v>
      </c>
      <c r="B469" s="28" t="s">
        <v>15</v>
      </c>
      <c r="C469" s="28" t="s">
        <v>1079</v>
      </c>
      <c r="D469" s="28" t="s">
        <v>1080</v>
      </c>
      <c r="E469" s="249" t="s">
        <v>1081</v>
      </c>
      <c r="F469" s="28">
        <v>76</v>
      </c>
      <c r="G469" s="28" t="s">
        <v>94</v>
      </c>
      <c r="H469" s="30" t="s">
        <v>12</v>
      </c>
      <c r="I469" s="59">
        <v>20250</v>
      </c>
      <c r="J469" s="249" t="str">
        <f>VLOOKUP(K469,'цср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K469" s="5" t="str">
        <f t="shared" ref="K469:K534" si="31">CONCATENATE(F469," ",G469," ",H469," ",I469)</f>
        <v>76 2 00 20250</v>
      </c>
      <c r="L469" s="265" t="str">
        <f>VLOOKUP(O469,'цср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M469" s="5"/>
      <c r="O469" s="22" t="s">
        <v>1493</v>
      </c>
      <c r="P469" s="7" t="b">
        <f t="shared" ref="P469:P484" si="32">K469=O469</f>
        <v>1</v>
      </c>
      <c r="Q469" s="7" t="b">
        <f t="shared" si="30"/>
        <v>1</v>
      </c>
    </row>
    <row r="470" spans="1:17" s="4" customFormat="1" ht="45">
      <c r="A470" s="78">
        <v>77</v>
      </c>
      <c r="B470" s="78">
        <v>0</v>
      </c>
      <c r="C470" s="78" t="s">
        <v>9</v>
      </c>
      <c r="D470" s="80" t="s">
        <v>1087</v>
      </c>
      <c r="E470" s="95" t="s">
        <v>1088</v>
      </c>
      <c r="F470" s="23">
        <v>77</v>
      </c>
      <c r="G470" s="23">
        <v>0</v>
      </c>
      <c r="H470" s="9" t="s">
        <v>12</v>
      </c>
      <c r="I470" s="9" t="s">
        <v>13</v>
      </c>
      <c r="J470" s="176" t="str">
        <f>VLOOKUP(K470,'цср уточн 2016'!$A$1:$B$549,2,0)</f>
        <v>Обеспечение деятельности комитета труда и социальной защиты населения администрации города Ставрополя</v>
      </c>
      <c r="K470" s="5" t="str">
        <f t="shared" si="31"/>
        <v>77 0 00 00000</v>
      </c>
      <c r="L470" s="265" t="str">
        <f>VLOOKUP(O470,'цср уточн 2016'!$A$1:$B$549,2,0)</f>
        <v>Обеспечение деятельности комитета труда и социальной защиты населения администрации города Ставрополя</v>
      </c>
      <c r="M470" s="5"/>
      <c r="N470" s="60"/>
      <c r="O470" s="11" t="s">
        <v>1089</v>
      </c>
      <c r="P470" s="7" t="b">
        <f t="shared" si="32"/>
        <v>1</v>
      </c>
      <c r="Q470" s="7" t="b">
        <f t="shared" si="30"/>
        <v>1</v>
      </c>
    </row>
    <row r="471" spans="1:17" s="4" customFormat="1" ht="56.25">
      <c r="A471" s="81">
        <v>77</v>
      </c>
      <c r="B471" s="81" t="s">
        <v>15</v>
      </c>
      <c r="C471" s="82">
        <v>0</v>
      </c>
      <c r="D471" s="83" t="s">
        <v>1090</v>
      </c>
      <c r="E471" s="96" t="s">
        <v>1091</v>
      </c>
      <c r="F471" s="24">
        <v>77</v>
      </c>
      <c r="G471" s="24" t="s">
        <v>15</v>
      </c>
      <c r="H471" s="25" t="s">
        <v>12</v>
      </c>
      <c r="I471" s="25" t="s">
        <v>13</v>
      </c>
      <c r="J471" s="183" t="str">
        <f>VLOOKUP(K471,'цср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K471" s="5" t="str">
        <f t="shared" si="31"/>
        <v>77 1 00 00000</v>
      </c>
      <c r="L471" s="265" t="str">
        <f>VLOOKUP(O471,'цср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M471" s="5"/>
      <c r="O471" s="12" t="s">
        <v>1092</v>
      </c>
      <c r="P471" s="7" t="b">
        <f t="shared" si="32"/>
        <v>1</v>
      </c>
      <c r="Q471" s="7" t="b">
        <f t="shared" si="30"/>
        <v>1</v>
      </c>
    </row>
    <row r="472" spans="1:17" s="4" customFormat="1" ht="37.5">
      <c r="A472" s="84">
        <v>77</v>
      </c>
      <c r="B472" s="84" t="s">
        <v>15</v>
      </c>
      <c r="C472" s="84" t="s">
        <v>964</v>
      </c>
      <c r="D472" s="84" t="s">
        <v>1093</v>
      </c>
      <c r="E472" s="94" t="s">
        <v>942</v>
      </c>
      <c r="F472" s="28">
        <v>77</v>
      </c>
      <c r="G472" s="28" t="s">
        <v>15</v>
      </c>
      <c r="H472" s="30" t="s">
        <v>12</v>
      </c>
      <c r="I472" s="59">
        <v>10010</v>
      </c>
      <c r="J472" s="249" t="str">
        <f>VLOOKUP(K472,'цср уточн 2016'!$A$1:$B$549,2,0)</f>
        <v>Расходы на обеспечение функций органов местного самоуправления города Ставрополя</v>
      </c>
      <c r="K472" s="5" t="str">
        <f t="shared" si="31"/>
        <v>77 1 00 10010</v>
      </c>
      <c r="L472" s="265" t="str">
        <f>VLOOKUP(O472,'цср уточн 2016'!$A$1:$B$549,2,0)</f>
        <v>Расходы на обеспечение функций органов местного самоуправления города Ставрополя</v>
      </c>
      <c r="M472" s="5"/>
      <c r="O472" s="22" t="s">
        <v>1094</v>
      </c>
      <c r="P472" s="7" t="b">
        <f t="shared" si="32"/>
        <v>1</v>
      </c>
      <c r="Q472" s="7" t="b">
        <f t="shared" si="30"/>
        <v>1</v>
      </c>
    </row>
    <row r="473" spans="1:17" s="4" customFormat="1" ht="37.5">
      <c r="A473" s="84">
        <v>77</v>
      </c>
      <c r="B473" s="84" t="s">
        <v>15</v>
      </c>
      <c r="C473" s="84" t="s">
        <v>967</v>
      </c>
      <c r="D473" s="84" t="s">
        <v>1095</v>
      </c>
      <c r="E473" s="94" t="s">
        <v>945</v>
      </c>
      <c r="F473" s="28">
        <v>77</v>
      </c>
      <c r="G473" s="28" t="s">
        <v>15</v>
      </c>
      <c r="H473" s="30" t="s">
        <v>12</v>
      </c>
      <c r="I473" s="59">
        <v>10020</v>
      </c>
      <c r="J473" s="249" t="str">
        <f>VLOOKUP(K473,'цср уточн 2016'!$A$1:$B$549,2,0)</f>
        <v>Расходы на выплаты по оплате труда работников органов местного самоуправления города Ставрополя</v>
      </c>
      <c r="K473" s="5" t="str">
        <f t="shared" si="31"/>
        <v>77 1 00 10020</v>
      </c>
      <c r="L473" s="265" t="str">
        <f>VLOOKUP(O473,'цср уточн 2016'!$A$1:$B$549,2,0)</f>
        <v>Расходы на выплаты по оплате труда работников органов местного самоуправления города Ставрополя</v>
      </c>
      <c r="M473" s="5"/>
      <c r="O473" s="22" t="s">
        <v>1096</v>
      </c>
      <c r="P473" s="7" t="b">
        <f t="shared" si="32"/>
        <v>1</v>
      </c>
      <c r="Q473" s="7" t="b">
        <f t="shared" si="30"/>
        <v>1</v>
      </c>
    </row>
    <row r="474" spans="1:17" s="4" customFormat="1" ht="112.5">
      <c r="A474" s="84">
        <v>77</v>
      </c>
      <c r="B474" s="84" t="s">
        <v>15</v>
      </c>
      <c r="C474" s="84" t="s">
        <v>1097</v>
      </c>
      <c r="D474" s="84" t="s">
        <v>1098</v>
      </c>
      <c r="E474" s="94" t="s">
        <v>1099</v>
      </c>
      <c r="F474" s="28">
        <v>77</v>
      </c>
      <c r="G474" s="28" t="s">
        <v>15</v>
      </c>
      <c r="H474" s="30" t="s">
        <v>12</v>
      </c>
      <c r="I474" s="59">
        <v>76100</v>
      </c>
      <c r="J474" s="249" t="str">
        <f>VLOOKUP(K474,'цср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K474" s="5" t="str">
        <f t="shared" si="31"/>
        <v>77 1 00 76100</v>
      </c>
      <c r="L474" s="265" t="str">
        <f>VLOOKUP(O474,'цср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M474" s="5"/>
      <c r="O474" s="22" t="s">
        <v>1100</v>
      </c>
      <c r="P474" s="7" t="b">
        <f t="shared" si="32"/>
        <v>1</v>
      </c>
      <c r="Q474" s="7" t="b">
        <f t="shared" si="30"/>
        <v>1</v>
      </c>
    </row>
    <row r="475" spans="1:17" s="4" customFormat="1" ht="187.5">
      <c r="A475" s="84">
        <v>77</v>
      </c>
      <c r="B475" s="84" t="s">
        <v>15</v>
      </c>
      <c r="C475" s="84" t="s">
        <v>1101</v>
      </c>
      <c r="D475" s="84" t="s">
        <v>1102</v>
      </c>
      <c r="E475" s="94" t="s">
        <v>1103</v>
      </c>
      <c r="F475" s="28">
        <v>77</v>
      </c>
      <c r="G475" s="28" t="s">
        <v>15</v>
      </c>
      <c r="H475" s="30" t="s">
        <v>12</v>
      </c>
      <c r="I475" s="59">
        <v>76210</v>
      </c>
      <c r="J475" s="249" t="str">
        <f>VLOOKUP(K475,'цср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K475" s="5" t="str">
        <f t="shared" si="31"/>
        <v>77 1 00 76210</v>
      </c>
      <c r="L475" s="265" t="str">
        <f>VLOOKUP(O475,'цср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M475" s="5"/>
      <c r="O475" s="22" t="s">
        <v>1104</v>
      </c>
      <c r="P475" s="7" t="b">
        <f t="shared" si="32"/>
        <v>1</v>
      </c>
      <c r="Q475" s="7" t="b">
        <f t="shared" si="30"/>
        <v>1</v>
      </c>
    </row>
    <row r="476" spans="1:17" s="4" customFormat="1">
      <c r="A476" s="81">
        <v>77</v>
      </c>
      <c r="B476" s="81" t="s">
        <v>94</v>
      </c>
      <c r="C476" s="82">
        <v>0</v>
      </c>
      <c r="D476" s="83" t="s">
        <v>1105</v>
      </c>
      <c r="E476" s="96" t="s">
        <v>1023</v>
      </c>
      <c r="F476" s="24">
        <v>77</v>
      </c>
      <c r="G476" s="24" t="s">
        <v>94</v>
      </c>
      <c r="H476" s="25" t="s">
        <v>12</v>
      </c>
      <c r="I476" s="25" t="s">
        <v>13</v>
      </c>
      <c r="J476" s="183" t="str">
        <f>VLOOKUP(K476,'цср уточн 2016'!$A$1:$B$549,2,0)</f>
        <v>Расходы, предусмотренные на иные цели</v>
      </c>
      <c r="K476" s="5" t="str">
        <f t="shared" si="31"/>
        <v>77 2 00 00000</v>
      </c>
      <c r="L476" s="265" t="str">
        <f>VLOOKUP(O476,'цср уточн 2016'!$A$1:$B$549,2,0)</f>
        <v>Расходы, предусмотренные на иные цели</v>
      </c>
      <c r="M476" s="5"/>
      <c r="O476" s="45" t="s">
        <v>1106</v>
      </c>
      <c r="P476" s="7" t="b">
        <f t="shared" si="32"/>
        <v>1</v>
      </c>
      <c r="Q476" s="7" t="b">
        <f t="shared" si="30"/>
        <v>1</v>
      </c>
    </row>
    <row r="477" spans="1:17" s="4" customFormat="1" ht="112.5">
      <c r="A477" s="84">
        <v>77</v>
      </c>
      <c r="B477" s="84" t="s">
        <v>94</v>
      </c>
      <c r="C477" s="84" t="s">
        <v>1025</v>
      </c>
      <c r="D477" s="84" t="s">
        <v>1107</v>
      </c>
      <c r="E477" s="94" t="s">
        <v>1027</v>
      </c>
      <c r="F477" s="28">
        <v>77</v>
      </c>
      <c r="G477" s="28" t="s">
        <v>94</v>
      </c>
      <c r="H477" s="30" t="s">
        <v>12</v>
      </c>
      <c r="I477" s="59">
        <v>21120</v>
      </c>
      <c r="J477" s="249" t="str">
        <f>VLOOKUP(K477,'цср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77" s="5" t="str">
        <f t="shared" si="31"/>
        <v>77 2 00 21120</v>
      </c>
      <c r="L477" s="265" t="str">
        <f>VLOOKUP(O477,'цср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77" s="5"/>
      <c r="O477" s="22" t="s">
        <v>1108</v>
      </c>
      <c r="P477" s="7" t="b">
        <f t="shared" si="32"/>
        <v>1</v>
      </c>
      <c r="Q477" s="7" t="b">
        <f t="shared" si="30"/>
        <v>1</v>
      </c>
    </row>
    <row r="478" spans="1:17" s="4" customFormat="1" ht="67.5">
      <c r="A478" s="78">
        <v>78</v>
      </c>
      <c r="B478" s="78">
        <v>0</v>
      </c>
      <c r="C478" s="78" t="s">
        <v>9</v>
      </c>
      <c r="D478" s="80" t="s">
        <v>1109</v>
      </c>
      <c r="E478" s="95" t="s">
        <v>1110</v>
      </c>
      <c r="F478" s="23">
        <v>78</v>
      </c>
      <c r="G478" s="23">
        <v>0</v>
      </c>
      <c r="H478" s="9" t="s">
        <v>12</v>
      </c>
      <c r="I478" s="9" t="s">
        <v>13</v>
      </c>
      <c r="J478" s="176" t="str">
        <f>VLOOKUP(K478,'цср уточн 2016'!$A$1:$B$549,2,0)</f>
        <v>Обеспечение деятельности комитета физической культуры и спорта администрации города Ставрополя</v>
      </c>
      <c r="K478" s="5" t="str">
        <f t="shared" si="31"/>
        <v>78 0 00 00000</v>
      </c>
      <c r="L478" s="265" t="str">
        <f>VLOOKUP(O478,'цср уточн 2016'!$A$1:$B$549,2,0)</f>
        <v>Обеспечение деятельности комитета физической культуры и спорта администрации города Ставрополя</v>
      </c>
      <c r="M478" s="5"/>
      <c r="O478" s="11" t="s">
        <v>1111</v>
      </c>
      <c r="P478" s="7" t="b">
        <f t="shared" si="32"/>
        <v>1</v>
      </c>
      <c r="Q478" s="7" t="b">
        <f t="shared" si="30"/>
        <v>1</v>
      </c>
    </row>
    <row r="479" spans="1:17" s="4" customFormat="1" ht="56.25">
      <c r="A479" s="81">
        <v>78</v>
      </c>
      <c r="B479" s="81" t="s">
        <v>15</v>
      </c>
      <c r="C479" s="82">
        <v>0</v>
      </c>
      <c r="D479" s="83" t="s">
        <v>1112</v>
      </c>
      <c r="E479" s="96" t="s">
        <v>1113</v>
      </c>
      <c r="F479" s="24">
        <v>78</v>
      </c>
      <c r="G479" s="24" t="s">
        <v>15</v>
      </c>
      <c r="H479" s="25" t="s">
        <v>12</v>
      </c>
      <c r="I479" s="25" t="s">
        <v>13</v>
      </c>
      <c r="J479" s="183" t="str">
        <f>VLOOKUP(K479,'цср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K479" s="5" t="str">
        <f t="shared" si="31"/>
        <v>78 1 00 00000</v>
      </c>
      <c r="L479" s="265" t="str">
        <f>VLOOKUP(O479,'цср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M479" s="5"/>
      <c r="O479" s="12" t="s">
        <v>1114</v>
      </c>
      <c r="P479" s="7" t="b">
        <f t="shared" si="32"/>
        <v>1</v>
      </c>
      <c r="Q479" s="7" t="b">
        <f t="shared" si="30"/>
        <v>1</v>
      </c>
    </row>
    <row r="480" spans="1:17" s="4" customFormat="1" ht="37.5">
      <c r="A480" s="84">
        <v>78</v>
      </c>
      <c r="B480" s="84" t="s">
        <v>15</v>
      </c>
      <c r="C480" s="84" t="s">
        <v>964</v>
      </c>
      <c r="D480" s="84" t="s">
        <v>1115</v>
      </c>
      <c r="E480" s="94" t="s">
        <v>942</v>
      </c>
      <c r="F480" s="28">
        <v>78</v>
      </c>
      <c r="G480" s="28" t="s">
        <v>15</v>
      </c>
      <c r="H480" s="30" t="s">
        <v>12</v>
      </c>
      <c r="I480" s="59">
        <v>10010</v>
      </c>
      <c r="J480" s="249" t="str">
        <f>VLOOKUP(K480,'цср уточн 2016'!$A$1:$B$549,2,0)</f>
        <v>Расходы на обеспечение функций органов местного самоуправления города Ставрополя</v>
      </c>
      <c r="K480" s="5" t="str">
        <f t="shared" si="31"/>
        <v>78 1 00 10010</v>
      </c>
      <c r="L480" s="265" t="str">
        <f>VLOOKUP(O480,'цср уточн 2016'!$A$1:$B$549,2,0)</f>
        <v>Расходы на обеспечение функций органов местного самоуправления города Ставрополя</v>
      </c>
      <c r="M480" s="5"/>
      <c r="N480" s="6"/>
      <c r="O480" s="22" t="s">
        <v>1116</v>
      </c>
      <c r="P480" s="7" t="b">
        <f t="shared" si="32"/>
        <v>1</v>
      </c>
      <c r="Q480" s="7" t="b">
        <f t="shared" si="30"/>
        <v>1</v>
      </c>
    </row>
    <row r="481" spans="1:17" ht="42.6" customHeight="1">
      <c r="A481" s="84">
        <v>78</v>
      </c>
      <c r="B481" s="84" t="s">
        <v>15</v>
      </c>
      <c r="C481" s="84" t="s">
        <v>967</v>
      </c>
      <c r="D481" s="84" t="s">
        <v>1117</v>
      </c>
      <c r="E481" s="94" t="s">
        <v>945</v>
      </c>
      <c r="F481" s="28">
        <v>78</v>
      </c>
      <c r="G481" s="28" t="s">
        <v>15</v>
      </c>
      <c r="H481" s="30" t="s">
        <v>12</v>
      </c>
      <c r="I481" s="59">
        <v>10020</v>
      </c>
      <c r="J481" s="249" t="str">
        <f>VLOOKUP(K481,'цср уточн 2016'!$A$1:$B$549,2,0)</f>
        <v>Расходы на выплаты по оплате труда работников органов местного самоуправления города Ставрополя</v>
      </c>
      <c r="K481" s="5" t="str">
        <f t="shared" si="31"/>
        <v>78 1 00 10020</v>
      </c>
      <c r="L481" s="265" t="str">
        <f>VLOOKUP(O481,'цср уточн 2016'!$A$1:$B$549,2,0)</f>
        <v>Расходы на выплаты по оплате труда работников органов местного самоуправления города Ставрополя</v>
      </c>
      <c r="O481" s="22" t="s">
        <v>1118</v>
      </c>
      <c r="P481" s="7" t="b">
        <f t="shared" si="32"/>
        <v>1</v>
      </c>
      <c r="Q481" s="7" t="b">
        <f t="shared" si="30"/>
        <v>1</v>
      </c>
    </row>
    <row r="482" spans="1:17" ht="42.6" customHeight="1">
      <c r="A482" s="84"/>
      <c r="B482" s="84"/>
      <c r="C482" s="84"/>
      <c r="D482" s="84"/>
      <c r="E482" s="94"/>
      <c r="F482" s="28">
        <v>78</v>
      </c>
      <c r="G482" s="28" t="s">
        <v>15</v>
      </c>
      <c r="H482" s="30" t="s">
        <v>12</v>
      </c>
      <c r="I482" s="59">
        <v>20050</v>
      </c>
      <c r="J482" s="249" t="str">
        <f>VLOOKUP(K482,'цср уточн 2016'!$A$1:$B$549,2,0)</f>
        <v>Расходы на выплаты на основании исполнительных листов судебных органов</v>
      </c>
      <c r="K482" s="5" t="str">
        <f t="shared" si="31"/>
        <v>78 1 00 20050</v>
      </c>
      <c r="L482" s="265" t="str">
        <f>VLOOKUP(O482,'цср уточн 2016'!$A$1:$B$549,2,0)</f>
        <v>Расходы на выплаты на основании исполнительных листов судебных органов</v>
      </c>
      <c r="O482" s="42" t="s">
        <v>1498</v>
      </c>
      <c r="P482" s="7" t="b">
        <f t="shared" si="32"/>
        <v>1</v>
      </c>
      <c r="Q482" s="7" t="b">
        <f t="shared" si="30"/>
        <v>1</v>
      </c>
    </row>
    <row r="483" spans="1:17" s="261" customFormat="1">
      <c r="A483" s="256"/>
      <c r="B483" s="256"/>
      <c r="C483" s="256"/>
      <c r="D483" s="256"/>
      <c r="E483" s="257"/>
      <c r="F483" s="258">
        <v>78</v>
      </c>
      <c r="G483" s="258" t="s">
        <v>94</v>
      </c>
      <c r="H483" s="259" t="s">
        <v>12</v>
      </c>
      <c r="I483" s="259" t="s">
        <v>13</v>
      </c>
      <c r="J483" s="263" t="s">
        <v>1023</v>
      </c>
      <c r="K483" s="260" t="str">
        <f t="shared" si="31"/>
        <v>78 2 00 00000</v>
      </c>
      <c r="L483" s="265" t="e">
        <f>VLOOKUP(O483,'цср уточн 2016'!$A$1:$B$549,2,0)</f>
        <v>#N/A</v>
      </c>
      <c r="M483" s="260"/>
      <c r="P483" s="7" t="b">
        <f t="shared" si="32"/>
        <v>0</v>
      </c>
      <c r="Q483" s="7" t="e">
        <f t="shared" si="30"/>
        <v>#N/A</v>
      </c>
    </row>
    <row r="484" spans="1:17" ht="75">
      <c r="A484" s="84">
        <v>78</v>
      </c>
      <c r="B484" s="84" t="s">
        <v>15</v>
      </c>
      <c r="C484" s="84" t="s">
        <v>1119</v>
      </c>
      <c r="D484" s="84" t="s">
        <v>1120</v>
      </c>
      <c r="E484" s="94" t="s">
        <v>1121</v>
      </c>
      <c r="F484" s="28">
        <v>78</v>
      </c>
      <c r="G484" s="28" t="s">
        <v>94</v>
      </c>
      <c r="H484" s="30" t="s">
        <v>12</v>
      </c>
      <c r="I484" s="59">
        <v>20730</v>
      </c>
      <c r="J484" s="249" t="s">
        <v>1604</v>
      </c>
      <c r="K484" s="5" t="str">
        <f t="shared" si="31"/>
        <v>78 2 00 20730</v>
      </c>
      <c r="L484" s="265" t="e">
        <f>VLOOKUP(O484,'цср уточн 2016'!$A$1:$B$549,2,0)</f>
        <v>#N/A</v>
      </c>
      <c r="O484" s="22"/>
      <c r="P484" s="7" t="b">
        <f t="shared" si="32"/>
        <v>0</v>
      </c>
      <c r="Q484" s="7" t="e">
        <f t="shared" si="30"/>
        <v>#N/A</v>
      </c>
    </row>
    <row r="485" spans="1:17" ht="45">
      <c r="A485" s="78">
        <v>80</v>
      </c>
      <c r="B485" s="78">
        <v>0</v>
      </c>
      <c r="C485" s="78" t="s">
        <v>9</v>
      </c>
      <c r="D485" s="80" t="s">
        <v>1122</v>
      </c>
      <c r="E485" s="95" t="s">
        <v>1123</v>
      </c>
      <c r="F485" s="23">
        <v>80</v>
      </c>
      <c r="G485" s="23">
        <v>0</v>
      </c>
      <c r="H485" s="9" t="s">
        <v>12</v>
      </c>
      <c r="I485" s="9" t="s">
        <v>13</v>
      </c>
      <c r="J485" s="176" t="str">
        <f>VLOOKUP(K485,'цср уточн 2016'!$A$1:$B$549,2,0)</f>
        <v>Обеспечение деятельности администрации Ленинского района города Ставрополя</v>
      </c>
      <c r="K485" s="5" t="str">
        <f t="shared" si="31"/>
        <v>80 0 00 00000</v>
      </c>
      <c r="L485" s="265" t="str">
        <f>VLOOKUP(O485,'цср уточн 2016'!$A$1:$B$549,2,0)</f>
        <v>Обеспечение деятельности администрации Ленинского района города Ставрополя</v>
      </c>
      <c r="O485" s="11" t="s">
        <v>1124</v>
      </c>
      <c r="P485" s="7" t="b">
        <f t="shared" ref="P485:P516" si="33">K485=O485</f>
        <v>1</v>
      </c>
      <c r="Q485" s="7" t="b">
        <f t="shared" ref="Q485:Q520" si="34">J485=L485</f>
        <v>1</v>
      </c>
    </row>
    <row r="486" spans="1:17" ht="37.5">
      <c r="A486" s="81">
        <v>80</v>
      </c>
      <c r="B486" s="81" t="s">
        <v>15</v>
      </c>
      <c r="C486" s="82">
        <v>0</v>
      </c>
      <c r="D486" s="83" t="s">
        <v>1125</v>
      </c>
      <c r="E486" s="96" t="s">
        <v>1126</v>
      </c>
      <c r="F486" s="24">
        <v>80</v>
      </c>
      <c r="G486" s="24" t="s">
        <v>15</v>
      </c>
      <c r="H486" s="25" t="s">
        <v>12</v>
      </c>
      <c r="I486" s="25" t="s">
        <v>13</v>
      </c>
      <c r="J486" s="183" t="str">
        <f>VLOOKUP(K486,'цср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K486" s="5" t="str">
        <f t="shared" si="31"/>
        <v>80 1 00 00000</v>
      </c>
      <c r="L486" s="265" t="str">
        <f>VLOOKUP(O486,'цср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O486" s="12" t="s">
        <v>1127</v>
      </c>
      <c r="P486" s="7" t="b">
        <f t="shared" si="33"/>
        <v>1</v>
      </c>
      <c r="Q486" s="7" t="b">
        <f t="shared" si="34"/>
        <v>1</v>
      </c>
    </row>
    <row r="487" spans="1:17" ht="37.5">
      <c r="A487" s="84">
        <v>80</v>
      </c>
      <c r="B487" s="84" t="s">
        <v>15</v>
      </c>
      <c r="C487" s="84" t="s">
        <v>964</v>
      </c>
      <c r="D487" s="84" t="s">
        <v>1128</v>
      </c>
      <c r="E487" s="94" t="s">
        <v>942</v>
      </c>
      <c r="F487" s="28">
        <v>80</v>
      </c>
      <c r="G487" s="28" t="s">
        <v>15</v>
      </c>
      <c r="H487" s="30" t="s">
        <v>12</v>
      </c>
      <c r="I487" s="59">
        <v>10010</v>
      </c>
      <c r="J487" s="249" t="str">
        <f>VLOOKUP(K487,'цср уточн 2016'!$A$1:$B$549,2,0)</f>
        <v>Расходы на обеспечение функций органов местного самоуправления города Ставрополя</v>
      </c>
      <c r="K487" s="5" t="str">
        <f t="shared" si="31"/>
        <v>80 1 00 10010</v>
      </c>
      <c r="L487" s="265" t="str">
        <f>VLOOKUP(O487,'цср уточн 2016'!$A$1:$B$549,2,0)</f>
        <v>Расходы на обеспечение функций органов местного самоуправления города Ставрополя</v>
      </c>
      <c r="O487" s="22" t="s">
        <v>1129</v>
      </c>
      <c r="P487" s="7" t="b">
        <f t="shared" si="33"/>
        <v>1</v>
      </c>
      <c r="Q487" s="7" t="b">
        <f t="shared" si="34"/>
        <v>1</v>
      </c>
    </row>
    <row r="488" spans="1:17" ht="37.5">
      <c r="A488" s="84">
        <v>80</v>
      </c>
      <c r="B488" s="84" t="s">
        <v>15</v>
      </c>
      <c r="C488" s="84" t="s">
        <v>967</v>
      </c>
      <c r="D488" s="84" t="s">
        <v>1130</v>
      </c>
      <c r="E488" s="94" t="s">
        <v>945</v>
      </c>
      <c r="F488" s="28">
        <v>80</v>
      </c>
      <c r="G488" s="28" t="s">
        <v>15</v>
      </c>
      <c r="H488" s="30" t="s">
        <v>12</v>
      </c>
      <c r="I488" s="59">
        <v>10020</v>
      </c>
      <c r="J488" s="249" t="str">
        <f>VLOOKUP(K488,'цср уточн 2016'!$A$1:$B$549,2,0)</f>
        <v>Расходы на выплаты по оплате труда работников органов местного самоуправления города Ставрополя</v>
      </c>
      <c r="K488" s="5" t="str">
        <f t="shared" si="31"/>
        <v>80 1 00 10020</v>
      </c>
      <c r="L488" s="265" t="str">
        <f>VLOOKUP(O488,'цср уточн 2016'!$A$1:$B$549,2,0)</f>
        <v>Расходы на выплаты по оплате труда работников органов местного самоуправления города Ставрополя</v>
      </c>
      <c r="O488" s="22" t="s">
        <v>1131</v>
      </c>
      <c r="P488" s="7" t="b">
        <f t="shared" si="33"/>
        <v>1</v>
      </c>
      <c r="Q488" s="7" t="b">
        <f t="shared" si="34"/>
        <v>1</v>
      </c>
    </row>
    <row r="489" spans="1:17" ht="37.5">
      <c r="A489" s="84"/>
      <c r="B489" s="84"/>
      <c r="C489" s="84"/>
      <c r="D489" s="84"/>
      <c r="E489" s="94"/>
      <c r="F489" s="28">
        <v>80</v>
      </c>
      <c r="G489" s="28" t="s">
        <v>15</v>
      </c>
      <c r="H489" s="30" t="s">
        <v>12</v>
      </c>
      <c r="I489" s="59">
        <v>20050</v>
      </c>
      <c r="J489" s="249" t="str">
        <f>VLOOKUP(K489,'цср уточн 2016'!$A$1:$B$549,2,0)</f>
        <v>Расходы на выплаты на основании исполнительных листов судебных органов</v>
      </c>
      <c r="K489" s="5" t="str">
        <f t="shared" si="31"/>
        <v>80 1 00 20050</v>
      </c>
      <c r="L489" s="265" t="str">
        <f>VLOOKUP(O489,'цср уточн 2016'!$A$1:$B$549,2,0)</f>
        <v>Расходы на выплаты на основании исполнительных листов судебных органов</v>
      </c>
      <c r="O489" s="22" t="s">
        <v>1499</v>
      </c>
      <c r="P489" s="7" t="b">
        <f t="shared" si="33"/>
        <v>1</v>
      </c>
      <c r="Q489" s="7" t="b">
        <f t="shared" si="34"/>
        <v>1</v>
      </c>
    </row>
    <row r="490" spans="1:17" ht="112.5">
      <c r="A490" s="84">
        <v>80</v>
      </c>
      <c r="B490" s="84" t="s">
        <v>15</v>
      </c>
      <c r="C490" s="84" t="s">
        <v>1065</v>
      </c>
      <c r="D490" s="84" t="s">
        <v>1132</v>
      </c>
      <c r="E490" s="94" t="s">
        <v>1067</v>
      </c>
      <c r="F490" s="28">
        <v>80</v>
      </c>
      <c r="G490" s="28" t="s">
        <v>15</v>
      </c>
      <c r="H490" s="30" t="s">
        <v>12</v>
      </c>
      <c r="I490" s="59">
        <v>76200</v>
      </c>
      <c r="J490" s="249" t="str">
        <f>VLOOKUP(K490,'цср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90" s="5" t="str">
        <f t="shared" si="31"/>
        <v>80 1 00 76200</v>
      </c>
      <c r="L490" s="265" t="str">
        <f>VLOOKUP(O490,'цср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490" s="22" t="s">
        <v>1133</v>
      </c>
      <c r="P490" s="7" t="b">
        <f t="shared" si="33"/>
        <v>1</v>
      </c>
      <c r="Q490" s="7" t="b">
        <f t="shared" si="34"/>
        <v>1</v>
      </c>
    </row>
    <row r="491" spans="1:17" s="49" customFormat="1" ht="112.5">
      <c r="A491" s="84">
        <v>80</v>
      </c>
      <c r="B491" s="84" t="s">
        <v>15</v>
      </c>
      <c r="C491" s="84" t="s">
        <v>989</v>
      </c>
      <c r="D491" s="84" t="s">
        <v>1134</v>
      </c>
      <c r="E491" s="94" t="s">
        <v>991</v>
      </c>
      <c r="F491" s="28">
        <v>80</v>
      </c>
      <c r="G491" s="28" t="s">
        <v>15</v>
      </c>
      <c r="H491" s="30" t="s">
        <v>12</v>
      </c>
      <c r="I491" s="59">
        <v>76360</v>
      </c>
      <c r="J491" s="249" t="str">
        <f>VLOOKUP(K491,'цср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491" s="5" t="str">
        <f t="shared" si="31"/>
        <v>80 1 00 76360</v>
      </c>
      <c r="L491" s="265" t="str">
        <f>VLOOKUP(O491,'цср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491" s="5"/>
      <c r="N491" s="6"/>
      <c r="O491" s="22" t="s">
        <v>1135</v>
      </c>
      <c r="P491" s="7" t="b">
        <f t="shared" si="33"/>
        <v>1</v>
      </c>
      <c r="Q491" s="7" t="b">
        <f t="shared" si="34"/>
        <v>1</v>
      </c>
    </row>
    <row r="492" spans="1:17" s="49" customFormat="1">
      <c r="A492" s="81">
        <v>80</v>
      </c>
      <c r="B492" s="81" t="s">
        <v>94</v>
      </c>
      <c r="C492" s="82">
        <v>0</v>
      </c>
      <c r="D492" s="83" t="s">
        <v>1136</v>
      </c>
      <c r="E492" s="96" t="s">
        <v>1023</v>
      </c>
      <c r="F492" s="24">
        <v>80</v>
      </c>
      <c r="G492" s="24" t="s">
        <v>94</v>
      </c>
      <c r="H492" s="25" t="s">
        <v>12</v>
      </c>
      <c r="I492" s="25" t="s">
        <v>13</v>
      </c>
      <c r="J492" s="183" t="str">
        <f>VLOOKUP(K492,'цср уточн 2016'!$A$1:$B$549,2,0)</f>
        <v>Расходы, предусмотренные на иные цели</v>
      </c>
      <c r="K492" s="5" t="str">
        <f t="shared" si="31"/>
        <v>80 2 00 00000</v>
      </c>
      <c r="L492" s="265" t="str">
        <f>VLOOKUP(O492,'цср уточн 2016'!$A$1:$B$549,2,0)</f>
        <v>Расходы, предусмотренные на иные цели</v>
      </c>
      <c r="M492" s="5"/>
      <c r="N492" s="6"/>
      <c r="O492" s="12" t="s">
        <v>1137</v>
      </c>
      <c r="P492" s="7" t="b">
        <f t="shared" si="33"/>
        <v>1</v>
      </c>
      <c r="Q492" s="7" t="b">
        <f t="shared" si="34"/>
        <v>1</v>
      </c>
    </row>
    <row r="493" spans="1:17" s="49" customFormat="1" ht="112.5">
      <c r="A493" s="84">
        <v>80</v>
      </c>
      <c r="B493" s="84" t="s">
        <v>94</v>
      </c>
      <c r="C493" s="84" t="s">
        <v>1025</v>
      </c>
      <c r="D493" s="84" t="s">
        <v>1138</v>
      </c>
      <c r="E493" s="94" t="s">
        <v>1027</v>
      </c>
      <c r="F493" s="28">
        <v>80</v>
      </c>
      <c r="G493" s="28" t="s">
        <v>94</v>
      </c>
      <c r="H493" s="30" t="s">
        <v>12</v>
      </c>
      <c r="I493" s="59">
        <v>21120</v>
      </c>
      <c r="J493" s="249" t="str">
        <f>VLOOKUP(K493,'цср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93" s="5" t="str">
        <f t="shared" si="31"/>
        <v>80 2 00 21120</v>
      </c>
      <c r="L493" s="265" t="str">
        <f>VLOOKUP(O493,'цср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93" s="5"/>
      <c r="N493" s="6"/>
      <c r="O493" s="22" t="s">
        <v>1139</v>
      </c>
      <c r="P493" s="7" t="b">
        <f t="shared" si="33"/>
        <v>1</v>
      </c>
      <c r="Q493" s="7" t="b">
        <f t="shared" si="34"/>
        <v>1</v>
      </c>
    </row>
    <row r="494" spans="1:17" s="49" customFormat="1" ht="37.5">
      <c r="A494" s="69"/>
      <c r="B494" s="69"/>
      <c r="C494" s="69"/>
      <c r="D494" s="69"/>
      <c r="E494" s="76"/>
      <c r="F494" s="14" t="s">
        <v>1140</v>
      </c>
      <c r="G494" s="14" t="s">
        <v>94</v>
      </c>
      <c r="H494" s="15" t="s">
        <v>12</v>
      </c>
      <c r="I494" s="17">
        <v>21270</v>
      </c>
      <c r="J494" s="155" t="str">
        <f>VLOOKUP(K494,'цср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K494" s="5" t="str">
        <f t="shared" si="31"/>
        <v>80 2 00 21270</v>
      </c>
      <c r="L494" s="265" t="str">
        <f>VLOOKUP(O494,'цср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494" s="5"/>
      <c r="N494" s="6"/>
      <c r="O494" s="22" t="s">
        <v>1502</v>
      </c>
      <c r="P494" s="7" t="b">
        <f t="shared" si="33"/>
        <v>1</v>
      </c>
      <c r="Q494" s="7" t="b">
        <f t="shared" si="34"/>
        <v>1</v>
      </c>
    </row>
    <row r="495" spans="1:17" s="49" customFormat="1" ht="45">
      <c r="A495" s="78">
        <v>81</v>
      </c>
      <c r="B495" s="78">
        <v>0</v>
      </c>
      <c r="C495" s="78" t="s">
        <v>9</v>
      </c>
      <c r="D495" s="80" t="s">
        <v>1141</v>
      </c>
      <c r="E495" s="95" t="s">
        <v>1142</v>
      </c>
      <c r="F495" s="23">
        <v>81</v>
      </c>
      <c r="G495" s="23">
        <v>0</v>
      </c>
      <c r="H495" s="9" t="s">
        <v>12</v>
      </c>
      <c r="I495" s="9" t="s">
        <v>13</v>
      </c>
      <c r="J495" s="176" t="str">
        <f>VLOOKUP(K495,'цср уточн 2016'!$A$1:$B$549,2,0)</f>
        <v>Обеспечение деятельности администрации Октябрьского района города Ставрополя</v>
      </c>
      <c r="K495" s="5" t="str">
        <f t="shared" si="31"/>
        <v>81 0 00 00000</v>
      </c>
      <c r="L495" s="265" t="str">
        <f>VLOOKUP(O495,'цср уточн 2016'!$A$1:$B$549,2,0)</f>
        <v>Обеспечение деятельности администрации Октябрьского района города Ставрополя</v>
      </c>
      <c r="M495" s="5"/>
      <c r="N495" s="6"/>
      <c r="O495" s="11" t="s">
        <v>1143</v>
      </c>
      <c r="P495" s="7" t="b">
        <f t="shared" si="33"/>
        <v>1</v>
      </c>
      <c r="Q495" s="7" t="b">
        <f t="shared" si="34"/>
        <v>1</v>
      </c>
    </row>
    <row r="496" spans="1:17" s="49" customFormat="1" ht="37.5">
      <c r="A496" s="81">
        <v>81</v>
      </c>
      <c r="B496" s="81" t="s">
        <v>15</v>
      </c>
      <c r="C496" s="82">
        <v>0</v>
      </c>
      <c r="D496" s="83" t="s">
        <v>1144</v>
      </c>
      <c r="E496" s="96" t="s">
        <v>1145</v>
      </c>
      <c r="F496" s="24">
        <v>81</v>
      </c>
      <c r="G496" s="24" t="s">
        <v>15</v>
      </c>
      <c r="H496" s="25" t="s">
        <v>12</v>
      </c>
      <c r="I496" s="25" t="s">
        <v>13</v>
      </c>
      <c r="J496" s="183" t="str">
        <f>VLOOKUP(K496,'цср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K496" s="5" t="str">
        <f t="shared" si="31"/>
        <v>81 1 00 00000</v>
      </c>
      <c r="L496" s="265" t="str">
        <f>VLOOKUP(O496,'цср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M496" s="5"/>
      <c r="N496" s="6"/>
      <c r="O496" s="12" t="s">
        <v>1146</v>
      </c>
      <c r="P496" s="7" t="b">
        <f t="shared" si="33"/>
        <v>1</v>
      </c>
      <c r="Q496" s="7" t="b">
        <f t="shared" si="34"/>
        <v>1</v>
      </c>
    </row>
    <row r="497" spans="1:17" s="49" customFormat="1" ht="37.5">
      <c r="A497" s="84">
        <v>81</v>
      </c>
      <c r="B497" s="84" t="s">
        <v>15</v>
      </c>
      <c r="C497" s="84" t="s">
        <v>964</v>
      </c>
      <c r="D497" s="84" t="s">
        <v>1147</v>
      </c>
      <c r="E497" s="94" t="s">
        <v>942</v>
      </c>
      <c r="F497" s="28">
        <v>81</v>
      </c>
      <c r="G497" s="28" t="s">
        <v>15</v>
      </c>
      <c r="H497" s="30" t="s">
        <v>12</v>
      </c>
      <c r="I497" s="59">
        <v>10010</v>
      </c>
      <c r="J497" s="249" t="str">
        <f>VLOOKUP(K497,'цср уточн 2016'!$A$1:$B$549,2,0)</f>
        <v>Расходы на обеспечение функций органов местного самоуправления города Ставрополя</v>
      </c>
      <c r="K497" s="5" t="str">
        <f t="shared" si="31"/>
        <v>81 1 00 10010</v>
      </c>
      <c r="L497" s="265" t="str">
        <f>VLOOKUP(O497,'цср уточн 2016'!$A$1:$B$549,2,0)</f>
        <v>Расходы на обеспечение функций органов местного самоуправления города Ставрополя</v>
      </c>
      <c r="M497" s="5"/>
      <c r="N497" s="6"/>
      <c r="O497" s="22" t="s">
        <v>1148</v>
      </c>
      <c r="P497" s="7" t="b">
        <f t="shared" si="33"/>
        <v>1</v>
      </c>
      <c r="Q497" s="7" t="b">
        <f t="shared" si="34"/>
        <v>1</v>
      </c>
    </row>
    <row r="498" spans="1:17" s="49" customFormat="1" ht="37.5">
      <c r="A498" s="84">
        <v>81</v>
      </c>
      <c r="B498" s="84" t="s">
        <v>15</v>
      </c>
      <c r="C498" s="84" t="s">
        <v>967</v>
      </c>
      <c r="D498" s="84" t="s">
        <v>1149</v>
      </c>
      <c r="E498" s="94" t="s">
        <v>945</v>
      </c>
      <c r="F498" s="28">
        <v>81</v>
      </c>
      <c r="G498" s="28" t="s">
        <v>15</v>
      </c>
      <c r="H498" s="30" t="s">
        <v>12</v>
      </c>
      <c r="I498" s="59">
        <v>10020</v>
      </c>
      <c r="J498" s="249" t="str">
        <f>VLOOKUP(K498,'цср уточн 2016'!$A$1:$B$549,2,0)</f>
        <v>Расходы на выплаты по оплате труда работников органов местного самоуправления города Ставрополя</v>
      </c>
      <c r="K498" s="5" t="str">
        <f t="shared" si="31"/>
        <v>81 1 00 10020</v>
      </c>
      <c r="L498" s="265" t="str">
        <f>VLOOKUP(O498,'цср уточн 2016'!$A$1:$B$549,2,0)</f>
        <v>Расходы на выплаты по оплате труда работников органов местного самоуправления города Ставрополя</v>
      </c>
      <c r="M498" s="5"/>
      <c r="N498" s="6"/>
      <c r="O498" s="22" t="s">
        <v>1150</v>
      </c>
      <c r="P498" s="7" t="b">
        <f t="shared" si="33"/>
        <v>1</v>
      </c>
      <c r="Q498" s="7" t="b">
        <f t="shared" si="34"/>
        <v>1</v>
      </c>
    </row>
    <row r="499" spans="1:17" s="49" customFormat="1" ht="37.5">
      <c r="A499" s="84"/>
      <c r="B499" s="84"/>
      <c r="C499" s="84"/>
      <c r="D499" s="84"/>
      <c r="E499" s="94"/>
      <c r="F499" s="28">
        <v>81</v>
      </c>
      <c r="G499" s="28" t="s">
        <v>15</v>
      </c>
      <c r="H499" s="30" t="s">
        <v>12</v>
      </c>
      <c r="I499" s="59">
        <v>20050</v>
      </c>
      <c r="J499" s="249" t="str">
        <f>VLOOKUP(K499,'цср уточн 2016'!$A$1:$B$549,2,0)</f>
        <v>Расходы на выплаты на основании исполнительных листов судебных органов</v>
      </c>
      <c r="K499" s="5" t="str">
        <f t="shared" si="31"/>
        <v>81 1 00 20050</v>
      </c>
      <c r="L499" s="265" t="str">
        <f>VLOOKUP(O499,'цср уточн 2016'!$A$1:$B$549,2,0)</f>
        <v>Расходы на выплаты на основании исполнительных листов судебных органов</v>
      </c>
      <c r="M499" s="5"/>
      <c r="N499" s="6"/>
      <c r="O499" s="22" t="s">
        <v>1503</v>
      </c>
      <c r="P499" s="7" t="b">
        <f t="shared" si="33"/>
        <v>1</v>
      </c>
      <c r="Q499" s="7" t="b">
        <f t="shared" si="34"/>
        <v>1</v>
      </c>
    </row>
    <row r="500" spans="1:17" s="49" customFormat="1" ht="112.5">
      <c r="A500" s="84">
        <v>81</v>
      </c>
      <c r="B500" s="84" t="s">
        <v>15</v>
      </c>
      <c r="C500" s="84" t="s">
        <v>1065</v>
      </c>
      <c r="D500" s="84" t="s">
        <v>1151</v>
      </c>
      <c r="E500" s="94" t="s">
        <v>1067</v>
      </c>
      <c r="F500" s="28">
        <v>81</v>
      </c>
      <c r="G500" s="28" t="s">
        <v>15</v>
      </c>
      <c r="H500" s="30" t="s">
        <v>12</v>
      </c>
      <c r="I500" s="59">
        <v>76200</v>
      </c>
      <c r="J500" s="249" t="str">
        <f>VLOOKUP(K500,'цср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500" s="5" t="str">
        <f t="shared" si="31"/>
        <v>81 1 00 76200</v>
      </c>
      <c r="L500" s="265" t="str">
        <f>VLOOKUP(O500,'цср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500" s="5"/>
      <c r="N500" s="6"/>
      <c r="O500" s="22" t="s">
        <v>1152</v>
      </c>
      <c r="P500" s="7" t="b">
        <f t="shared" si="33"/>
        <v>1</v>
      </c>
      <c r="Q500" s="7" t="b">
        <f t="shared" si="34"/>
        <v>1</v>
      </c>
    </row>
    <row r="501" spans="1:17" s="49" customFormat="1" ht="112.5">
      <c r="A501" s="84">
        <v>81</v>
      </c>
      <c r="B501" s="84" t="s">
        <v>15</v>
      </c>
      <c r="C501" s="84" t="s">
        <v>989</v>
      </c>
      <c r="D501" s="84" t="s">
        <v>1153</v>
      </c>
      <c r="E501" s="94" t="s">
        <v>991</v>
      </c>
      <c r="F501" s="28">
        <v>81</v>
      </c>
      <c r="G501" s="28" t="s">
        <v>15</v>
      </c>
      <c r="H501" s="30" t="s">
        <v>12</v>
      </c>
      <c r="I501" s="59">
        <v>76360</v>
      </c>
      <c r="J501" s="249" t="str">
        <f>VLOOKUP(K501,'цср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501" s="5" t="str">
        <f t="shared" si="31"/>
        <v>81 1 00 76360</v>
      </c>
      <c r="L501" s="265" t="str">
        <f>VLOOKUP(O501,'цср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01" s="5"/>
      <c r="N501" s="6"/>
      <c r="O501" s="22" t="s">
        <v>1154</v>
      </c>
      <c r="P501" s="7" t="b">
        <f t="shared" si="33"/>
        <v>1</v>
      </c>
      <c r="Q501" s="7" t="b">
        <f t="shared" si="34"/>
        <v>1</v>
      </c>
    </row>
    <row r="502" spans="1:17" s="49" customFormat="1" ht="37.5">
      <c r="A502" s="84"/>
      <c r="B502" s="84"/>
      <c r="C502" s="84"/>
      <c r="D502" s="84"/>
      <c r="E502" s="94"/>
      <c r="F502" s="28">
        <v>81</v>
      </c>
      <c r="G502" s="28" t="s">
        <v>15</v>
      </c>
      <c r="H502" s="30" t="s">
        <v>12</v>
      </c>
      <c r="I502" s="59">
        <v>77250</v>
      </c>
      <c r="J502" s="249" t="str">
        <f>VLOOKUP(K502,'цср уточн 2016'!$A$1:$B$549,2,0)</f>
        <v>Расходы на обеспечение выплаты работникам организаций минимального размера оплаты труда</v>
      </c>
      <c r="K502" s="5" t="str">
        <f t="shared" si="31"/>
        <v>81 1 00 77250</v>
      </c>
      <c r="L502" s="265" t="str">
        <f>VLOOKUP(O502,'цср уточн 2016'!$A$1:$B$549,2,0)</f>
        <v>Расходы на обеспечение выплаты работникам организаций минимального размера оплаты труда</v>
      </c>
      <c r="M502" s="5"/>
      <c r="N502" s="6"/>
      <c r="O502" s="22" t="s">
        <v>1504</v>
      </c>
      <c r="P502" s="7" t="b">
        <f t="shared" si="33"/>
        <v>1</v>
      </c>
      <c r="Q502" s="7" t="b">
        <f t="shared" si="34"/>
        <v>1</v>
      </c>
    </row>
    <row r="503" spans="1:17" s="49" customFormat="1" ht="45">
      <c r="A503" s="78">
        <v>82</v>
      </c>
      <c r="B503" s="78">
        <v>0</v>
      </c>
      <c r="C503" s="78" t="s">
        <v>9</v>
      </c>
      <c r="D503" s="80" t="s">
        <v>1155</v>
      </c>
      <c r="E503" s="95" t="s">
        <v>1156</v>
      </c>
      <c r="F503" s="23">
        <v>82</v>
      </c>
      <c r="G503" s="23">
        <v>0</v>
      </c>
      <c r="H503" s="9" t="s">
        <v>12</v>
      </c>
      <c r="I503" s="9" t="s">
        <v>13</v>
      </c>
      <c r="J503" s="176" t="str">
        <f>VLOOKUP(K503,'цср уточн 2016'!$A$1:$B$549,2,0)</f>
        <v>Обеспечение деятельности администрации Промышленного района города Ставрополя</v>
      </c>
      <c r="K503" s="5" t="str">
        <f t="shared" si="31"/>
        <v>82 0 00 00000</v>
      </c>
      <c r="L503" s="265" t="str">
        <f>VLOOKUP(O503,'цср уточн 2016'!$A$1:$B$549,2,0)</f>
        <v>Обеспечение деятельности администрации Промышленного района города Ставрополя</v>
      </c>
      <c r="M503" s="5"/>
      <c r="N503" s="6"/>
      <c r="O503" s="22" t="s">
        <v>1157</v>
      </c>
      <c r="P503" s="7" t="b">
        <f t="shared" si="33"/>
        <v>1</v>
      </c>
      <c r="Q503" s="7" t="b">
        <f t="shared" si="34"/>
        <v>1</v>
      </c>
    </row>
    <row r="504" spans="1:17" s="49" customFormat="1" ht="37.5">
      <c r="A504" s="81">
        <v>82</v>
      </c>
      <c r="B504" s="81" t="s">
        <v>15</v>
      </c>
      <c r="C504" s="82">
        <v>0</v>
      </c>
      <c r="D504" s="83" t="s">
        <v>1158</v>
      </c>
      <c r="E504" s="96" t="s">
        <v>1159</v>
      </c>
      <c r="F504" s="24">
        <v>82</v>
      </c>
      <c r="G504" s="24" t="s">
        <v>15</v>
      </c>
      <c r="H504" s="25" t="s">
        <v>12</v>
      </c>
      <c r="I504" s="25" t="s">
        <v>13</v>
      </c>
      <c r="J504" s="183" t="str">
        <f>VLOOKUP(K504,'цср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K504" s="5" t="str">
        <f t="shared" si="31"/>
        <v>82 1 00 00000</v>
      </c>
      <c r="L504" s="265" t="str">
        <f>VLOOKUP(O504,'цср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M504" s="5"/>
      <c r="N504" s="6"/>
      <c r="O504" s="22" t="s">
        <v>1160</v>
      </c>
      <c r="P504" s="7" t="b">
        <f t="shared" si="33"/>
        <v>1</v>
      </c>
      <c r="Q504" s="7" t="b">
        <f t="shared" si="34"/>
        <v>1</v>
      </c>
    </row>
    <row r="505" spans="1:17" ht="37.5">
      <c r="A505" s="84">
        <v>82</v>
      </c>
      <c r="B505" s="84" t="s">
        <v>15</v>
      </c>
      <c r="C505" s="84" t="s">
        <v>964</v>
      </c>
      <c r="D505" s="84" t="s">
        <v>1161</v>
      </c>
      <c r="E505" s="94" t="s">
        <v>942</v>
      </c>
      <c r="F505" s="28">
        <v>82</v>
      </c>
      <c r="G505" s="28" t="s">
        <v>15</v>
      </c>
      <c r="H505" s="30" t="s">
        <v>12</v>
      </c>
      <c r="I505" s="59">
        <v>10010</v>
      </c>
      <c r="J505" s="249" t="str">
        <f>VLOOKUP(K505,'цср уточн 2016'!$A$1:$B$549,2,0)</f>
        <v>Расходы на обеспечение функций органов местного самоуправления города Ставрополя</v>
      </c>
      <c r="K505" s="5" t="str">
        <f t="shared" si="31"/>
        <v>82 1 00 10010</v>
      </c>
      <c r="L505" s="265" t="str">
        <f>VLOOKUP(O505,'цср уточн 2016'!$A$1:$B$549,2,0)</f>
        <v>Расходы на обеспечение функций органов местного самоуправления города Ставрополя</v>
      </c>
      <c r="O505" s="22" t="s">
        <v>1162</v>
      </c>
      <c r="P505" s="7" t="b">
        <f t="shared" si="33"/>
        <v>1</v>
      </c>
      <c r="Q505" s="7" t="b">
        <f t="shared" si="34"/>
        <v>1</v>
      </c>
    </row>
    <row r="506" spans="1:17" ht="37.5">
      <c r="A506" s="84">
        <v>82</v>
      </c>
      <c r="B506" s="84" t="s">
        <v>15</v>
      </c>
      <c r="C506" s="84" t="s">
        <v>967</v>
      </c>
      <c r="D506" s="84" t="s">
        <v>1163</v>
      </c>
      <c r="E506" s="94" t="s">
        <v>945</v>
      </c>
      <c r="F506" s="28">
        <v>82</v>
      </c>
      <c r="G506" s="28" t="s">
        <v>15</v>
      </c>
      <c r="H506" s="30" t="s">
        <v>12</v>
      </c>
      <c r="I506" s="59">
        <v>10020</v>
      </c>
      <c r="J506" s="249" t="str">
        <f>VLOOKUP(K506,'цср уточн 2016'!$A$1:$B$549,2,0)</f>
        <v>Расходы на выплаты по оплате труда работников органов местного самоуправления города Ставрополя</v>
      </c>
      <c r="K506" s="5" t="str">
        <f t="shared" si="31"/>
        <v>82 1 00 10020</v>
      </c>
      <c r="L506" s="265" t="str">
        <f>VLOOKUP(O506,'цср уточн 2016'!$A$1:$B$549,2,0)</f>
        <v>Расходы на выплаты по оплате труда работников органов местного самоуправления города Ставрополя</v>
      </c>
      <c r="O506" s="22" t="s">
        <v>1164</v>
      </c>
      <c r="P506" s="7" t="b">
        <f t="shared" si="33"/>
        <v>1</v>
      </c>
      <c r="Q506" s="7" t="b">
        <f t="shared" si="34"/>
        <v>1</v>
      </c>
    </row>
    <row r="507" spans="1:17" ht="37.5">
      <c r="A507" s="84"/>
      <c r="B507" s="84"/>
      <c r="C507" s="84"/>
      <c r="D507" s="84"/>
      <c r="E507" s="94"/>
      <c r="F507" s="28">
        <v>82</v>
      </c>
      <c r="G507" s="28" t="s">
        <v>15</v>
      </c>
      <c r="H507" s="30" t="s">
        <v>12</v>
      </c>
      <c r="I507" s="59">
        <v>20050</v>
      </c>
      <c r="J507" s="249" t="str">
        <f>VLOOKUP(K507,'цср уточн 2016'!$A$1:$B$549,2,0)</f>
        <v>Расходы на выплаты на основании исполнительных листов судебных органов</v>
      </c>
      <c r="K507" s="5" t="str">
        <f t="shared" si="31"/>
        <v>82 1 00 20050</v>
      </c>
      <c r="L507" s="265" t="str">
        <f>VLOOKUP(O507,'цср уточн 2016'!$A$1:$B$549,2,0)</f>
        <v>Расходы на выплаты на основании исполнительных листов судебных органов</v>
      </c>
      <c r="O507" s="22" t="s">
        <v>1505</v>
      </c>
      <c r="P507" s="7" t="b">
        <f t="shared" si="33"/>
        <v>1</v>
      </c>
      <c r="Q507" s="7" t="b">
        <f t="shared" si="34"/>
        <v>1</v>
      </c>
    </row>
    <row r="508" spans="1:17" ht="112.5">
      <c r="A508" s="84">
        <v>82</v>
      </c>
      <c r="B508" s="84" t="s">
        <v>15</v>
      </c>
      <c r="C508" s="84" t="s">
        <v>1065</v>
      </c>
      <c r="D508" s="84" t="s">
        <v>1165</v>
      </c>
      <c r="E508" s="94" t="s">
        <v>1067</v>
      </c>
      <c r="F508" s="28">
        <v>82</v>
      </c>
      <c r="G508" s="28" t="s">
        <v>15</v>
      </c>
      <c r="H508" s="30" t="s">
        <v>12</v>
      </c>
      <c r="I508" s="59">
        <v>76200</v>
      </c>
      <c r="J508" s="249" t="str">
        <f>VLOOKUP(K508,'цср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508" s="5" t="str">
        <f t="shared" si="31"/>
        <v>82 1 00 76200</v>
      </c>
      <c r="L508" s="265" t="str">
        <f>VLOOKUP(O508,'цср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508" s="22" t="s">
        <v>1166</v>
      </c>
      <c r="P508" s="7" t="b">
        <f t="shared" si="33"/>
        <v>1</v>
      </c>
      <c r="Q508" s="7" t="b">
        <f t="shared" si="34"/>
        <v>1</v>
      </c>
    </row>
    <row r="509" spans="1:17" s="4" customFormat="1" ht="112.5">
      <c r="A509" s="84">
        <v>82</v>
      </c>
      <c r="B509" s="84" t="s">
        <v>15</v>
      </c>
      <c r="C509" s="84" t="s">
        <v>989</v>
      </c>
      <c r="D509" s="84" t="s">
        <v>1167</v>
      </c>
      <c r="E509" s="94" t="s">
        <v>991</v>
      </c>
      <c r="F509" s="28">
        <v>82</v>
      </c>
      <c r="G509" s="28" t="s">
        <v>15</v>
      </c>
      <c r="H509" s="30" t="s">
        <v>12</v>
      </c>
      <c r="I509" s="59">
        <v>76360</v>
      </c>
      <c r="J509" s="249" t="str">
        <f>VLOOKUP(K509,'цср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509" s="5" t="str">
        <f t="shared" si="31"/>
        <v>82 1 00 76360</v>
      </c>
      <c r="L509" s="265" t="str">
        <f>VLOOKUP(O509,'цср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09" s="5"/>
      <c r="N509" s="6"/>
      <c r="O509" s="22" t="s">
        <v>1168</v>
      </c>
      <c r="P509" s="7" t="b">
        <f t="shared" si="33"/>
        <v>1</v>
      </c>
      <c r="Q509" s="7" t="b">
        <f t="shared" si="34"/>
        <v>1</v>
      </c>
    </row>
    <row r="510" spans="1:17" s="4" customFormat="1">
      <c r="A510" s="81">
        <v>82</v>
      </c>
      <c r="B510" s="81" t="s">
        <v>94</v>
      </c>
      <c r="C510" s="82">
        <v>0</v>
      </c>
      <c r="D510" s="83" t="s">
        <v>1169</v>
      </c>
      <c r="E510" s="96" t="s">
        <v>1023</v>
      </c>
      <c r="F510" s="24">
        <v>82</v>
      </c>
      <c r="G510" s="24" t="s">
        <v>94</v>
      </c>
      <c r="H510" s="25" t="s">
        <v>12</v>
      </c>
      <c r="I510" s="25" t="s">
        <v>13</v>
      </c>
      <c r="J510" s="183" t="str">
        <f>VLOOKUP(K510,'цср уточн 2016'!$A$1:$B$549,2,0)</f>
        <v>Расходы, предусмотренные на иные цели</v>
      </c>
      <c r="K510" s="5" t="str">
        <f t="shared" si="31"/>
        <v>82 2 00 00000</v>
      </c>
      <c r="L510" s="265" t="str">
        <f>VLOOKUP(O510,'цср уточн 2016'!$A$1:$B$549,2,0)</f>
        <v>Расходы, предусмотренные на иные цели</v>
      </c>
      <c r="M510" s="5"/>
      <c r="N510" s="6"/>
      <c r="O510" s="12" t="s">
        <v>1170</v>
      </c>
      <c r="P510" s="7" t="b">
        <f t="shared" si="33"/>
        <v>1</v>
      </c>
      <c r="Q510" s="7" t="b">
        <f t="shared" si="34"/>
        <v>1</v>
      </c>
    </row>
    <row r="511" spans="1:17" s="4" customFormat="1">
      <c r="A511" s="67"/>
      <c r="B511" s="67"/>
      <c r="C511" s="156"/>
      <c r="D511" s="251"/>
      <c r="E511" s="252"/>
      <c r="F511" s="28">
        <v>82</v>
      </c>
      <c r="G511" s="28" t="s">
        <v>94</v>
      </c>
      <c r="H511" s="30" t="s">
        <v>12</v>
      </c>
      <c r="I511" s="15" t="s">
        <v>379</v>
      </c>
      <c r="J511" s="253" t="str">
        <f>VLOOKUP(K511,'цср уточн 2016'!$A$1:$B$549,2,0)</f>
        <v>Расходы на мероприятия в области жилищного хозяйства</v>
      </c>
      <c r="K511" s="5" t="str">
        <f t="shared" si="31"/>
        <v>82 2 00 20200</v>
      </c>
      <c r="L511" s="265" t="str">
        <f>VLOOKUP(O511,'цср уточн 2016'!$A$1:$B$549,2,0)</f>
        <v>Расходы на мероприятия в области жилищного хозяйства</v>
      </c>
      <c r="M511" s="5"/>
      <c r="N511" s="6"/>
      <c r="O511" s="22" t="s">
        <v>1506</v>
      </c>
      <c r="P511" s="7" t="b">
        <f t="shared" si="33"/>
        <v>1</v>
      </c>
      <c r="Q511" s="7" t="b">
        <f t="shared" si="34"/>
        <v>1</v>
      </c>
    </row>
    <row r="512" spans="1:17" s="4" customFormat="1" ht="112.5">
      <c r="A512" s="84">
        <v>82</v>
      </c>
      <c r="B512" s="84" t="s">
        <v>94</v>
      </c>
      <c r="C512" s="84" t="s">
        <v>1025</v>
      </c>
      <c r="D512" s="84" t="s">
        <v>1171</v>
      </c>
      <c r="E512" s="94" t="s">
        <v>1027</v>
      </c>
      <c r="F512" s="28">
        <v>82</v>
      </c>
      <c r="G512" s="28" t="s">
        <v>94</v>
      </c>
      <c r="H512" s="30" t="s">
        <v>12</v>
      </c>
      <c r="I512" s="59">
        <v>21120</v>
      </c>
      <c r="J512" s="249" t="str">
        <f>VLOOKUP(K512,'цср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512" s="5" t="str">
        <f t="shared" si="31"/>
        <v>82 2 00 21120</v>
      </c>
      <c r="L512" s="265" t="str">
        <f>VLOOKUP(O512,'цср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12" s="5"/>
      <c r="N512" s="6"/>
      <c r="O512" s="22" t="s">
        <v>1172</v>
      </c>
      <c r="P512" s="7" t="b">
        <f t="shared" si="33"/>
        <v>1</v>
      </c>
      <c r="Q512" s="7" t="b">
        <f t="shared" si="34"/>
        <v>1</v>
      </c>
    </row>
    <row r="513" spans="1:17" s="4" customFormat="1" ht="37.5">
      <c r="A513" s="84"/>
      <c r="B513" s="84"/>
      <c r="C513" s="84"/>
      <c r="D513" s="84"/>
      <c r="E513" s="94"/>
      <c r="F513" s="28" t="s">
        <v>1173</v>
      </c>
      <c r="G513" s="28" t="s">
        <v>94</v>
      </c>
      <c r="H513" s="30" t="s">
        <v>12</v>
      </c>
      <c r="I513" s="59">
        <v>21270</v>
      </c>
      <c r="J513" s="249" t="str">
        <f>VLOOKUP(K513,'цср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K513" s="5" t="str">
        <f t="shared" si="31"/>
        <v>82 2 00 21270</v>
      </c>
      <c r="L513" s="265" t="str">
        <f>VLOOKUP(O513,'цср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513" s="5"/>
      <c r="N513" s="6"/>
      <c r="O513" s="22" t="s">
        <v>1507</v>
      </c>
      <c r="P513" s="7" t="b">
        <f t="shared" si="33"/>
        <v>1</v>
      </c>
      <c r="Q513" s="7" t="b">
        <f t="shared" si="34"/>
        <v>1</v>
      </c>
    </row>
    <row r="514" spans="1:17" s="4" customFormat="1" ht="45">
      <c r="A514" s="78">
        <v>83</v>
      </c>
      <c r="B514" s="78">
        <v>0</v>
      </c>
      <c r="C514" s="78" t="s">
        <v>9</v>
      </c>
      <c r="D514" s="80" t="s">
        <v>1174</v>
      </c>
      <c r="E514" s="95" t="s">
        <v>1175</v>
      </c>
      <c r="F514" s="23">
        <v>83</v>
      </c>
      <c r="G514" s="23">
        <v>0</v>
      </c>
      <c r="H514" s="9" t="s">
        <v>12</v>
      </c>
      <c r="I514" s="9" t="s">
        <v>13</v>
      </c>
      <c r="J514" s="176" t="str">
        <f>VLOOKUP(K514,'цср уточн 2016'!$A$1:$B$549,2,0)</f>
        <v>Обеспечение деятельности комитета городского хозяйства администрации города Ставрополя</v>
      </c>
      <c r="K514" s="5" t="str">
        <f t="shared" si="31"/>
        <v>83 0 00 00000</v>
      </c>
      <c r="L514" s="265" t="str">
        <f>VLOOKUP(O514,'цср уточн 2016'!$A$1:$B$549,2,0)</f>
        <v>Обеспечение деятельности комитета городского хозяйства администрации города Ставрополя</v>
      </c>
      <c r="M514" s="5"/>
      <c r="N514" s="6"/>
      <c r="O514" s="11" t="s">
        <v>1176</v>
      </c>
      <c r="P514" s="7" t="b">
        <f t="shared" si="33"/>
        <v>1</v>
      </c>
      <c r="Q514" s="7" t="b">
        <f t="shared" si="34"/>
        <v>1</v>
      </c>
    </row>
    <row r="515" spans="1:17" s="4" customFormat="1" ht="37.5">
      <c r="A515" s="81">
        <v>83</v>
      </c>
      <c r="B515" s="81" t="s">
        <v>15</v>
      </c>
      <c r="C515" s="82">
        <v>0</v>
      </c>
      <c r="D515" s="83" t="s">
        <v>1177</v>
      </c>
      <c r="E515" s="96" t="s">
        <v>1178</v>
      </c>
      <c r="F515" s="24">
        <v>83</v>
      </c>
      <c r="G515" s="24" t="s">
        <v>15</v>
      </c>
      <c r="H515" s="25" t="s">
        <v>12</v>
      </c>
      <c r="I515" s="25" t="s">
        <v>13</v>
      </c>
      <c r="J515" s="183" t="str">
        <f>VLOOKUP(K515,'цср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K515" s="5" t="str">
        <f t="shared" si="31"/>
        <v>83 1 00 00000</v>
      </c>
      <c r="L515" s="265" t="str">
        <f>VLOOKUP(O515,'цср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M515" s="5"/>
      <c r="N515" s="6"/>
      <c r="O515" s="12" t="s">
        <v>1179</v>
      </c>
      <c r="P515" s="7" t="b">
        <f t="shared" si="33"/>
        <v>1</v>
      </c>
      <c r="Q515" s="7" t="b">
        <f t="shared" si="34"/>
        <v>1</v>
      </c>
    </row>
    <row r="516" spans="1:17" s="4" customFormat="1" ht="37.5">
      <c r="A516" s="84">
        <v>83</v>
      </c>
      <c r="B516" s="84" t="s">
        <v>15</v>
      </c>
      <c r="C516" s="84" t="s">
        <v>964</v>
      </c>
      <c r="D516" s="84" t="s">
        <v>1180</v>
      </c>
      <c r="E516" s="94" t="s">
        <v>942</v>
      </c>
      <c r="F516" s="28">
        <v>83</v>
      </c>
      <c r="G516" s="28" t="s">
        <v>15</v>
      </c>
      <c r="H516" s="30" t="s">
        <v>12</v>
      </c>
      <c r="I516" s="59">
        <v>10010</v>
      </c>
      <c r="J516" s="249" t="str">
        <f>VLOOKUP(K516,'цср уточн 2016'!$A$1:$B$549,2,0)</f>
        <v>Расходы на обеспечение функций органов местного самоуправления города Ставрополя</v>
      </c>
      <c r="K516" s="5" t="str">
        <f t="shared" si="31"/>
        <v>83 1 00 10010</v>
      </c>
      <c r="L516" s="265" t="str">
        <f>VLOOKUP(O516,'цср уточн 2016'!$A$1:$B$549,2,0)</f>
        <v>Расходы на обеспечение функций органов местного самоуправления города Ставрополя</v>
      </c>
      <c r="M516" s="5"/>
      <c r="N516" s="6"/>
      <c r="O516" s="22" t="s">
        <v>1181</v>
      </c>
      <c r="P516" s="7" t="b">
        <f t="shared" si="33"/>
        <v>1</v>
      </c>
      <c r="Q516" s="7" t="b">
        <f t="shared" si="34"/>
        <v>1</v>
      </c>
    </row>
    <row r="517" spans="1:17" s="4" customFormat="1" ht="37.5">
      <c r="A517" s="84">
        <v>83</v>
      </c>
      <c r="B517" s="84" t="s">
        <v>15</v>
      </c>
      <c r="C517" s="84" t="s">
        <v>967</v>
      </c>
      <c r="D517" s="84" t="s">
        <v>1182</v>
      </c>
      <c r="E517" s="94" t="s">
        <v>945</v>
      </c>
      <c r="F517" s="28">
        <v>83</v>
      </c>
      <c r="G517" s="28" t="s">
        <v>15</v>
      </c>
      <c r="H517" s="30" t="s">
        <v>12</v>
      </c>
      <c r="I517" s="59">
        <v>10020</v>
      </c>
      <c r="J517" s="249" t="str">
        <f>VLOOKUP(K517,'цср уточн 2016'!$A$1:$B$549,2,0)</f>
        <v>Расходы на выплаты по оплате труда работников органов местного самоуправления города Ставрополя</v>
      </c>
      <c r="K517" s="5" t="str">
        <f t="shared" si="31"/>
        <v>83 1 00 10020</v>
      </c>
      <c r="L517" s="265" t="str">
        <f>VLOOKUP(O517,'цср уточн 2016'!$A$1:$B$549,2,0)</f>
        <v>Расходы на выплаты по оплате труда работников органов местного самоуправления города Ставрополя</v>
      </c>
      <c r="M517" s="5"/>
      <c r="N517" s="6"/>
      <c r="O517" s="61" t="s">
        <v>1183</v>
      </c>
      <c r="P517" s="7" t="b">
        <f t="shared" ref="P517:P548" si="35">K517=O517</f>
        <v>1</v>
      </c>
      <c r="Q517" s="7" t="b">
        <f t="shared" si="34"/>
        <v>1</v>
      </c>
    </row>
    <row r="518" spans="1:17" s="4" customFormat="1" ht="37.5">
      <c r="A518" s="84" t="s">
        <v>1184</v>
      </c>
      <c r="B518" s="84" t="s">
        <v>15</v>
      </c>
      <c r="C518" s="84" t="s">
        <v>1185</v>
      </c>
      <c r="D518" s="84" t="s">
        <v>1186</v>
      </c>
      <c r="E518" s="94" t="s">
        <v>666</v>
      </c>
      <c r="F518" s="28" t="s">
        <v>1184</v>
      </c>
      <c r="G518" s="28" t="s">
        <v>15</v>
      </c>
      <c r="H518" s="30" t="s">
        <v>12</v>
      </c>
      <c r="I518" s="59">
        <v>20050</v>
      </c>
      <c r="J518" s="249" t="str">
        <f>VLOOKUP(K518,'цср уточн 2016'!$A$1:$B$549,2,0)</f>
        <v>Расходы на выплаты на основании исполнительных листов судебных органов</v>
      </c>
      <c r="K518" s="5" t="str">
        <f t="shared" si="31"/>
        <v>83 1 00 20050</v>
      </c>
      <c r="L518" s="265" t="str">
        <f>VLOOKUP(O518,'цср уточн 2016'!$A$1:$B$549,2,0)</f>
        <v>Расходы на выплаты на основании исполнительных листов судебных органов</v>
      </c>
      <c r="M518" s="5"/>
      <c r="N518" s="6"/>
      <c r="O518" s="61" t="s">
        <v>1187</v>
      </c>
      <c r="P518" s="7" t="b">
        <f t="shared" si="35"/>
        <v>1</v>
      </c>
      <c r="Q518" s="7" t="b">
        <f t="shared" si="34"/>
        <v>1</v>
      </c>
    </row>
    <row r="519" spans="1:17" s="4" customFormat="1">
      <c r="A519" s="84"/>
      <c r="B519" s="84"/>
      <c r="C519" s="84"/>
      <c r="D519" s="84"/>
      <c r="E519" s="94"/>
      <c r="F519" s="28" t="s">
        <v>1184</v>
      </c>
      <c r="G519" s="28" t="s">
        <v>15</v>
      </c>
      <c r="H519" s="30" t="s">
        <v>12</v>
      </c>
      <c r="I519" s="59">
        <v>21040</v>
      </c>
      <c r="J519" s="249" t="str">
        <f>VLOOKUP(K519,'цср уточн 2016'!$A$1:$B$549,2,0)</f>
        <v>Расходы на уплату административного штрафа</v>
      </c>
      <c r="K519" s="5" t="str">
        <f t="shared" si="31"/>
        <v>83 1 00 21040</v>
      </c>
      <c r="L519" s="265" t="str">
        <f>VLOOKUP(O519,'цср уточн 2016'!$A$1:$B$549,2,0)</f>
        <v>Расходы на уплату административного штрафа</v>
      </c>
      <c r="M519" s="5"/>
      <c r="N519" s="6"/>
      <c r="O519" s="22" t="s">
        <v>1509</v>
      </c>
      <c r="P519" s="7" t="b">
        <f t="shared" si="35"/>
        <v>1</v>
      </c>
      <c r="Q519" s="7" t="b">
        <f t="shared" si="34"/>
        <v>1</v>
      </c>
    </row>
    <row r="520" spans="1:17" s="4" customFormat="1">
      <c r="A520" s="81">
        <v>83</v>
      </c>
      <c r="B520" s="81" t="s">
        <v>94</v>
      </c>
      <c r="C520" s="82">
        <v>0</v>
      </c>
      <c r="D520" s="83" t="s">
        <v>1188</v>
      </c>
      <c r="E520" s="96" t="s">
        <v>1023</v>
      </c>
      <c r="F520" s="24">
        <v>83</v>
      </c>
      <c r="G520" s="24" t="s">
        <v>94</v>
      </c>
      <c r="H520" s="25" t="s">
        <v>12</v>
      </c>
      <c r="I520" s="25" t="s">
        <v>13</v>
      </c>
      <c r="J520" s="183" t="str">
        <f>VLOOKUP(K520,'цср уточн 2016'!$A$1:$B$549,2,0)</f>
        <v>Расходы, предусмотренные на иные цели</v>
      </c>
      <c r="K520" s="5" t="str">
        <f t="shared" si="31"/>
        <v>83 2 00 00000</v>
      </c>
      <c r="L520" s="265" t="str">
        <f>VLOOKUP(O520,'цср уточн 2016'!$A$1:$B$549,2,0)</f>
        <v>Расходы, предусмотренные на иные цели</v>
      </c>
      <c r="M520" s="5"/>
      <c r="N520" s="6"/>
      <c r="O520" s="12" t="s">
        <v>1189</v>
      </c>
      <c r="P520" s="7" t="b">
        <f t="shared" si="35"/>
        <v>1</v>
      </c>
      <c r="Q520" s="7" t="b">
        <f t="shared" si="34"/>
        <v>1</v>
      </c>
    </row>
    <row r="521" spans="1:17" s="4" customFormat="1" ht="75">
      <c r="A521" s="67"/>
      <c r="B521" s="67"/>
      <c r="C521" s="156"/>
      <c r="D521" s="251"/>
      <c r="E521" s="252"/>
      <c r="F521" s="28" t="s">
        <v>1184</v>
      </c>
      <c r="G521" s="28" t="s">
        <v>94</v>
      </c>
      <c r="H521" s="30" t="s">
        <v>12</v>
      </c>
      <c r="I521" s="15" t="s">
        <v>1605</v>
      </c>
      <c r="J521" s="179" t="str">
        <f>VLOOKUP(K521,'цср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K521" s="5" t="str">
        <f t="shared" si="31"/>
        <v>83 2 00 20930</v>
      </c>
      <c r="L521" s="265" t="str">
        <f>VLOOKUP(O521,'цср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M521" s="5"/>
      <c r="N521" s="6"/>
      <c r="O521" s="112" t="s">
        <v>1511</v>
      </c>
      <c r="P521" s="7" t="b">
        <f t="shared" si="35"/>
        <v>1</v>
      </c>
      <c r="Q521" s="7" t="b">
        <f t="shared" ref="Q521:Q551" si="36">J521=L521</f>
        <v>1</v>
      </c>
    </row>
    <row r="522" spans="1:17" s="4" customFormat="1" ht="75">
      <c r="A522" s="67"/>
      <c r="B522" s="67"/>
      <c r="C522" s="156"/>
      <c r="D522" s="251"/>
      <c r="E522" s="252"/>
      <c r="F522" s="28" t="s">
        <v>1184</v>
      </c>
      <c r="G522" s="28" t="s">
        <v>94</v>
      </c>
      <c r="H522" s="30" t="s">
        <v>12</v>
      </c>
      <c r="I522" s="15" t="s">
        <v>1606</v>
      </c>
      <c r="J522" s="179" t="str">
        <f>VLOOKUP(K522,'цср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K522" s="5" t="str">
        <f t="shared" si="31"/>
        <v>83 2 00 20940</v>
      </c>
      <c r="L522" s="265" t="str">
        <f>VLOOKUP(O522,'цср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M522" s="5"/>
      <c r="N522" s="6"/>
      <c r="O522" s="144" t="s">
        <v>1513</v>
      </c>
      <c r="P522" s="7" t="b">
        <f t="shared" si="35"/>
        <v>1</v>
      </c>
      <c r="Q522" s="7" t="b">
        <f t="shared" si="36"/>
        <v>1</v>
      </c>
    </row>
    <row r="523" spans="1:17" s="4" customFormat="1" ht="56.25">
      <c r="A523" s="84">
        <v>83</v>
      </c>
      <c r="B523" s="84">
        <v>2</v>
      </c>
      <c r="C523" s="84">
        <v>2095</v>
      </c>
      <c r="D523" s="84" t="str">
        <f t="shared" ref="D523" si="37">CONCATENATE(TEXT(A523,"00")," ",B523," ",C523)</f>
        <v>83 2 2095</v>
      </c>
      <c r="E523" s="94" t="s">
        <v>1190</v>
      </c>
      <c r="F523" s="28" t="s">
        <v>1184</v>
      </c>
      <c r="G523" s="28" t="s">
        <v>94</v>
      </c>
      <c r="H523" s="30" t="s">
        <v>12</v>
      </c>
      <c r="I523" s="59">
        <v>20950</v>
      </c>
      <c r="J523" s="249" t="str">
        <f>VLOOKUP(K523,'цср уточн 2016'!$A$1:$B$549,2,0)</f>
        <v>Снос аварийных многоквартирных домов, включенных в программы по переселению граждан из аварийных многоквартирных домов, реализовывавшихся в городе Ставрополе до 2014 года</v>
      </c>
      <c r="K523" s="5" t="str">
        <f t="shared" si="31"/>
        <v>83 2 00 20950</v>
      </c>
      <c r="L523" s="265" t="e">
        <f>VLOOKUP(O523,'цср уточн 2016'!$A$1:$B$549,2,0)</f>
        <v>#N/A</v>
      </c>
      <c r="M523" s="5"/>
      <c r="N523" s="6"/>
      <c r="O523" s="144"/>
      <c r="P523" s="7" t="b">
        <f t="shared" si="35"/>
        <v>0</v>
      </c>
      <c r="Q523" s="7" t="e">
        <f t="shared" si="36"/>
        <v>#N/A</v>
      </c>
    </row>
    <row r="524" spans="1:17" s="4" customFormat="1" ht="112.5">
      <c r="A524" s="84"/>
      <c r="B524" s="84"/>
      <c r="C524" s="84"/>
      <c r="D524" s="84"/>
      <c r="E524" s="94"/>
      <c r="F524" s="28" t="s">
        <v>1184</v>
      </c>
      <c r="G524" s="28" t="s">
        <v>94</v>
      </c>
      <c r="H524" s="30" t="s">
        <v>12</v>
      </c>
      <c r="I524" s="59">
        <v>21120</v>
      </c>
      <c r="J524" s="249" t="str">
        <f>VLOOKUP(K524,'цср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K524" s="5" t="str">
        <f t="shared" si="31"/>
        <v>83 2 00 21120</v>
      </c>
      <c r="L524" s="265" t="str">
        <f>VLOOKUP(O524,'цср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M524" s="5"/>
      <c r="N524" s="6"/>
      <c r="O524" s="22" t="s">
        <v>1193</v>
      </c>
      <c r="P524" s="7" t="b">
        <f t="shared" si="35"/>
        <v>1</v>
      </c>
      <c r="Q524" s="7" t="b">
        <f t="shared" si="36"/>
        <v>1</v>
      </c>
    </row>
    <row r="525" spans="1:17" s="4" customFormat="1" ht="75">
      <c r="A525" s="84"/>
      <c r="B525" s="84"/>
      <c r="C525" s="84"/>
      <c r="D525" s="84"/>
      <c r="E525" s="94"/>
      <c r="F525" s="28" t="s">
        <v>1184</v>
      </c>
      <c r="G525" s="28" t="s">
        <v>94</v>
      </c>
      <c r="H525" s="30" t="s">
        <v>12</v>
      </c>
      <c r="I525" s="59">
        <v>21310</v>
      </c>
      <c r="J525" s="249" t="str">
        <f>VLOOKUP(K525,'цср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K525" s="5" t="str">
        <f t="shared" si="31"/>
        <v>83 2 00 21310</v>
      </c>
      <c r="L525" s="265" t="str">
        <f>VLOOKUP(O525,'цср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M525" s="5"/>
      <c r="N525" s="6"/>
      <c r="O525" s="22" t="s">
        <v>1517</v>
      </c>
      <c r="P525" s="7" t="b">
        <f t="shared" si="35"/>
        <v>1</v>
      </c>
      <c r="Q525" s="7" t="b">
        <f t="shared" si="36"/>
        <v>1</v>
      </c>
    </row>
    <row r="526" spans="1:17" s="4" customFormat="1" ht="56.25">
      <c r="A526" s="84"/>
      <c r="B526" s="84"/>
      <c r="C526" s="84"/>
      <c r="D526" s="84"/>
      <c r="E526" s="94"/>
      <c r="F526" s="28" t="s">
        <v>1184</v>
      </c>
      <c r="G526" s="28" t="s">
        <v>94</v>
      </c>
      <c r="H526" s="30" t="s">
        <v>12</v>
      </c>
      <c r="I526" s="59">
        <v>21320</v>
      </c>
      <c r="J526" s="249" t="str">
        <f>VLOOKUP(K526,'цср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K526" s="5" t="str">
        <f t="shared" si="31"/>
        <v>83 2 00 21320</v>
      </c>
      <c r="L526" s="265" t="str">
        <f>VLOOKUP(O526,'цср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M526" s="5"/>
      <c r="N526" s="6"/>
      <c r="O526" s="22" t="s">
        <v>1519</v>
      </c>
      <c r="P526" s="7" t="b">
        <f t="shared" si="35"/>
        <v>1</v>
      </c>
      <c r="Q526" s="7" t="b">
        <f t="shared" si="36"/>
        <v>1</v>
      </c>
    </row>
    <row r="527" spans="1:17" s="4" customFormat="1" ht="45">
      <c r="A527" s="78">
        <v>84</v>
      </c>
      <c r="B527" s="78">
        <v>0</v>
      </c>
      <c r="C527" s="78" t="s">
        <v>9</v>
      </c>
      <c r="D527" s="80" t="s">
        <v>1194</v>
      </c>
      <c r="E527" s="95" t="s">
        <v>1195</v>
      </c>
      <c r="F527" s="23">
        <v>84</v>
      </c>
      <c r="G527" s="23">
        <v>0</v>
      </c>
      <c r="H527" s="9" t="s">
        <v>12</v>
      </c>
      <c r="I527" s="9" t="s">
        <v>13</v>
      </c>
      <c r="J527" s="176" t="str">
        <f>VLOOKUP(K527,'цср уточн 2016'!$A$1:$B$549,2,0)</f>
        <v xml:space="preserve">Обеспечение деятельности комитета градостроительства администрации города Ставрополя </v>
      </c>
      <c r="K527" s="5" t="str">
        <f t="shared" si="31"/>
        <v>84 0 00 00000</v>
      </c>
      <c r="L527" s="265" t="str">
        <f>VLOOKUP(O527,'цср уточн 2016'!$A$1:$B$549,2,0)</f>
        <v xml:space="preserve">Обеспечение деятельности комитета градостроительства администрации города Ставрополя </v>
      </c>
      <c r="M527" s="5"/>
      <c r="N527" s="6"/>
      <c r="O527" s="11" t="s">
        <v>1196</v>
      </c>
      <c r="P527" s="7" t="b">
        <f t="shared" si="35"/>
        <v>1</v>
      </c>
      <c r="Q527" s="7" t="b">
        <f t="shared" si="36"/>
        <v>1</v>
      </c>
    </row>
    <row r="528" spans="1:17" s="4" customFormat="1" ht="37.5">
      <c r="A528" s="81">
        <v>84</v>
      </c>
      <c r="B528" s="81" t="s">
        <v>15</v>
      </c>
      <c r="C528" s="82">
        <v>0</v>
      </c>
      <c r="D528" s="83" t="s">
        <v>1197</v>
      </c>
      <c r="E528" s="96" t="s">
        <v>1198</v>
      </c>
      <c r="F528" s="24">
        <v>84</v>
      </c>
      <c r="G528" s="24" t="s">
        <v>15</v>
      </c>
      <c r="H528" s="25" t="s">
        <v>12</v>
      </c>
      <c r="I528" s="25" t="s">
        <v>13</v>
      </c>
      <c r="J528" s="183" t="str">
        <f>VLOOKUP(K528,'цср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K528" s="5" t="str">
        <f t="shared" si="31"/>
        <v>84 1 00 00000</v>
      </c>
      <c r="L528" s="265" t="str">
        <f>VLOOKUP(O528,'цср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M528" s="5"/>
      <c r="N528" s="6"/>
      <c r="O528" s="12" t="s">
        <v>1199</v>
      </c>
      <c r="P528" s="7" t="b">
        <f t="shared" si="35"/>
        <v>1</v>
      </c>
      <c r="Q528" s="7" t="b">
        <f t="shared" si="36"/>
        <v>1</v>
      </c>
    </row>
    <row r="529" spans="1:17" s="4" customFormat="1" ht="37.5">
      <c r="A529" s="84">
        <v>84</v>
      </c>
      <c r="B529" s="84" t="s">
        <v>15</v>
      </c>
      <c r="C529" s="84" t="s">
        <v>964</v>
      </c>
      <c r="D529" s="84" t="s">
        <v>1200</v>
      </c>
      <c r="E529" s="94" t="s">
        <v>942</v>
      </c>
      <c r="F529" s="28">
        <v>84</v>
      </c>
      <c r="G529" s="28" t="s">
        <v>15</v>
      </c>
      <c r="H529" s="30" t="s">
        <v>12</v>
      </c>
      <c r="I529" s="59">
        <v>10010</v>
      </c>
      <c r="J529" s="249" t="str">
        <f>VLOOKUP(K529,'цср уточн 2016'!$A$1:$B$549,2,0)</f>
        <v>Расходы на обеспечение функций органов местного самоуправления города Ставрополя</v>
      </c>
      <c r="K529" s="5" t="str">
        <f t="shared" si="31"/>
        <v>84 1 00 10010</v>
      </c>
      <c r="L529" s="265" t="str">
        <f>VLOOKUP(O529,'цср уточн 2016'!$A$1:$B$549,2,0)</f>
        <v>Расходы на обеспечение функций органов местного самоуправления города Ставрополя</v>
      </c>
      <c r="M529" s="5"/>
      <c r="N529" s="6"/>
      <c r="O529" s="22" t="s">
        <v>1201</v>
      </c>
      <c r="P529" s="7" t="b">
        <f t="shared" si="35"/>
        <v>1</v>
      </c>
      <c r="Q529" s="7" t="b">
        <f t="shared" si="36"/>
        <v>1</v>
      </c>
    </row>
    <row r="530" spans="1:17" s="4" customFormat="1" ht="37.5">
      <c r="A530" s="84">
        <v>84</v>
      </c>
      <c r="B530" s="84" t="s">
        <v>15</v>
      </c>
      <c r="C530" s="84" t="s">
        <v>967</v>
      </c>
      <c r="D530" s="84" t="s">
        <v>1202</v>
      </c>
      <c r="E530" s="94" t="s">
        <v>945</v>
      </c>
      <c r="F530" s="28">
        <v>84</v>
      </c>
      <c r="G530" s="28" t="s">
        <v>15</v>
      </c>
      <c r="H530" s="30" t="s">
        <v>12</v>
      </c>
      <c r="I530" s="59">
        <v>10020</v>
      </c>
      <c r="J530" s="249" t="str">
        <f>VLOOKUP(K530,'цср уточн 2016'!$A$1:$B$549,2,0)</f>
        <v>Расходы на выплаты по оплате труда работников органов местного самоуправления города Ставрополя</v>
      </c>
      <c r="K530" s="5" t="str">
        <f t="shared" si="31"/>
        <v>84 1 00 10020</v>
      </c>
      <c r="L530" s="265" t="str">
        <f>VLOOKUP(O530,'цср уточн 2016'!$A$1:$B$549,2,0)</f>
        <v>Расходы на выплаты по оплате труда работников органов местного самоуправления города Ставрополя</v>
      </c>
      <c r="M530" s="5"/>
      <c r="N530" s="6"/>
      <c r="O530" s="22" t="s">
        <v>1203</v>
      </c>
      <c r="P530" s="7" t="b">
        <f t="shared" si="35"/>
        <v>1</v>
      </c>
      <c r="Q530" s="7" t="b">
        <f t="shared" si="36"/>
        <v>1</v>
      </c>
    </row>
    <row r="531" spans="1:17" s="4" customFormat="1" ht="37.5">
      <c r="A531" s="84"/>
      <c r="B531" s="84"/>
      <c r="C531" s="84"/>
      <c r="D531" s="84"/>
      <c r="E531" s="94"/>
      <c r="F531" s="28">
        <v>84</v>
      </c>
      <c r="G531" s="28" t="s">
        <v>15</v>
      </c>
      <c r="H531" s="30" t="s">
        <v>12</v>
      </c>
      <c r="I531" s="59">
        <v>20050</v>
      </c>
      <c r="J531" s="249" t="str">
        <f>VLOOKUP(K531,'цср уточн 2016'!$A$1:$B$549,2,0)</f>
        <v>Расходы на выплаты на основании исполнительных листов судебных органов</v>
      </c>
      <c r="K531" s="5" t="str">
        <f t="shared" si="31"/>
        <v>84 1 00 20050</v>
      </c>
      <c r="L531" s="265" t="str">
        <f>VLOOKUP(O531,'цср уточн 2016'!$A$1:$B$549,2,0)</f>
        <v>Расходы на выплаты на основании исполнительных листов судебных органов</v>
      </c>
      <c r="M531" s="5"/>
      <c r="N531" s="6"/>
      <c r="O531" s="22" t="s">
        <v>1520</v>
      </c>
      <c r="P531" s="7" t="b">
        <f t="shared" si="35"/>
        <v>1</v>
      </c>
      <c r="Q531" s="7" t="b">
        <f t="shared" si="36"/>
        <v>1</v>
      </c>
    </row>
    <row r="532" spans="1:17" s="4" customFormat="1" ht="37.5">
      <c r="A532" s="84">
        <v>84</v>
      </c>
      <c r="B532" s="84" t="s">
        <v>15</v>
      </c>
      <c r="C532" s="84" t="s">
        <v>1204</v>
      </c>
      <c r="D532" s="84" t="s">
        <v>1205</v>
      </c>
      <c r="E532" s="94" t="s">
        <v>1206</v>
      </c>
      <c r="F532" s="28">
        <v>84</v>
      </c>
      <c r="G532" s="28" t="s">
        <v>15</v>
      </c>
      <c r="H532" s="30" t="s">
        <v>12</v>
      </c>
      <c r="I532" s="59">
        <v>20740</v>
      </c>
      <c r="J532" s="249" t="str">
        <f>VLOOKUP(K532,'цср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K532" s="5" t="str">
        <f t="shared" si="31"/>
        <v>84 1 00 20740</v>
      </c>
      <c r="L532" s="265" t="str">
        <f>VLOOKUP(O532,'цср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M532" s="5"/>
      <c r="N532" s="6"/>
      <c r="O532" s="22" t="s">
        <v>1207</v>
      </c>
      <c r="P532" s="7" t="b">
        <f t="shared" si="35"/>
        <v>1</v>
      </c>
      <c r="Q532" s="7" t="b">
        <f t="shared" si="36"/>
        <v>1</v>
      </c>
    </row>
    <row r="533" spans="1:17" s="4" customFormat="1">
      <c r="A533" s="81">
        <v>84</v>
      </c>
      <c r="B533" s="81" t="s">
        <v>94</v>
      </c>
      <c r="C533" s="82">
        <v>0</v>
      </c>
      <c r="D533" s="83" t="s">
        <v>1208</v>
      </c>
      <c r="E533" s="96" t="s">
        <v>1023</v>
      </c>
      <c r="F533" s="24">
        <v>84</v>
      </c>
      <c r="G533" s="24" t="s">
        <v>94</v>
      </c>
      <c r="H533" s="25" t="s">
        <v>12</v>
      </c>
      <c r="I533" s="25" t="s">
        <v>13</v>
      </c>
      <c r="J533" s="183" t="str">
        <f>VLOOKUP(K533,'цср уточн 2016'!$A$1:$B$549,2,0)</f>
        <v>Расходы, предусмотренные на иные цели</v>
      </c>
      <c r="K533" s="5" t="str">
        <f t="shared" si="31"/>
        <v>84 2 00 00000</v>
      </c>
      <c r="L533" s="265" t="str">
        <f>VLOOKUP(O533,'цср уточн 2016'!$A$1:$B$549,2,0)</f>
        <v>Расходы, предусмотренные на иные цели</v>
      </c>
      <c r="M533" s="5"/>
      <c r="N533" s="6"/>
      <c r="O533" s="12" t="s">
        <v>1209</v>
      </c>
      <c r="P533" s="7" t="b">
        <f t="shared" si="35"/>
        <v>1</v>
      </c>
      <c r="Q533" s="7" t="b">
        <f t="shared" si="36"/>
        <v>1</v>
      </c>
    </row>
    <row r="534" spans="1:17" s="4" customFormat="1" ht="37.5">
      <c r="A534" s="84">
        <v>84</v>
      </c>
      <c r="B534" s="84" t="s">
        <v>94</v>
      </c>
      <c r="C534" s="84" t="s">
        <v>1210</v>
      </c>
      <c r="D534" s="84" t="s">
        <v>1211</v>
      </c>
      <c r="E534" s="94" t="s">
        <v>1212</v>
      </c>
      <c r="F534" s="28">
        <v>84</v>
      </c>
      <c r="G534" s="28" t="s">
        <v>94</v>
      </c>
      <c r="H534" s="30" t="s">
        <v>12</v>
      </c>
      <c r="I534" s="59">
        <v>21100</v>
      </c>
      <c r="J534" s="249" t="str">
        <f>VLOOKUP(K534,'цср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K534" s="5" t="str">
        <f t="shared" si="31"/>
        <v>84 2 00 21100</v>
      </c>
      <c r="L534" s="265" t="str">
        <f>VLOOKUP(O534,'цср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M534" s="5"/>
      <c r="N534" s="6"/>
      <c r="O534" s="22" t="s">
        <v>1213</v>
      </c>
      <c r="P534" s="7" t="b">
        <f t="shared" si="35"/>
        <v>1</v>
      </c>
      <c r="Q534" s="7" t="b">
        <f t="shared" si="36"/>
        <v>1</v>
      </c>
    </row>
    <row r="535" spans="1:17" s="4" customFormat="1" ht="37.5">
      <c r="A535" s="84">
        <v>84</v>
      </c>
      <c r="B535" s="84" t="s">
        <v>94</v>
      </c>
      <c r="C535" s="84" t="s">
        <v>1214</v>
      </c>
      <c r="D535" s="84" t="s">
        <v>1215</v>
      </c>
      <c r="E535" s="94" t="s">
        <v>1216</v>
      </c>
      <c r="F535" s="28">
        <v>84</v>
      </c>
      <c r="G535" s="28" t="s">
        <v>94</v>
      </c>
      <c r="H535" s="30" t="s">
        <v>12</v>
      </c>
      <c r="I535" s="59">
        <v>21210</v>
      </c>
      <c r="J535" s="249" t="str">
        <f>VLOOKUP(K535,'цср уточн 2016'!$A$1:$B$549,2,0)</f>
        <v>Снос самовольных построек, хранение имущества, находившегося в самовольных постройках</v>
      </c>
      <c r="K535" s="5" t="str">
        <f t="shared" ref="K535:K551" si="38">CONCATENATE(F535," ",G535," ",H535," ",I535)</f>
        <v>84 2 00 21210</v>
      </c>
      <c r="L535" s="265" t="str">
        <f>VLOOKUP(O535,'цср уточн 2016'!$A$1:$B$549,2,0)</f>
        <v>Снос самовольных построек, хранение имущества, находившегося в самовольных постройках</v>
      </c>
      <c r="M535" s="5"/>
      <c r="N535" s="6"/>
      <c r="O535" s="22" t="s">
        <v>1217</v>
      </c>
      <c r="P535" s="7" t="b">
        <f t="shared" si="35"/>
        <v>1</v>
      </c>
      <c r="Q535" s="7" t="b">
        <f t="shared" si="36"/>
        <v>1</v>
      </c>
    </row>
    <row r="536" spans="1:17" s="4" customFormat="1" ht="67.5">
      <c r="A536" s="78">
        <v>85</v>
      </c>
      <c r="B536" s="78">
        <v>0</v>
      </c>
      <c r="C536" s="78" t="s">
        <v>9</v>
      </c>
      <c r="D536" s="80" t="s">
        <v>1218</v>
      </c>
      <c r="E536" s="95" t="s">
        <v>1219</v>
      </c>
      <c r="F536" s="23">
        <v>85</v>
      </c>
      <c r="G536" s="23">
        <v>0</v>
      </c>
      <c r="H536" s="9" t="s">
        <v>12</v>
      </c>
      <c r="I536" s="9" t="s">
        <v>13</v>
      </c>
      <c r="J536" s="176" t="str">
        <f>VLOOKUP(K536,'цср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K536" s="5" t="str">
        <f t="shared" si="38"/>
        <v>85 0 00 00000</v>
      </c>
      <c r="L536" s="265" t="str">
        <f>VLOOKUP(O536,'цср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M536" s="5"/>
      <c r="N536" s="6"/>
      <c r="O536" s="11" t="s">
        <v>1220</v>
      </c>
      <c r="P536" s="7" t="b">
        <f t="shared" si="35"/>
        <v>1</v>
      </c>
      <c r="Q536" s="7" t="b">
        <f t="shared" si="36"/>
        <v>1</v>
      </c>
    </row>
    <row r="537" spans="1:17" s="4" customFormat="1" ht="56.25">
      <c r="A537" s="81">
        <v>85</v>
      </c>
      <c r="B537" s="81" t="s">
        <v>15</v>
      </c>
      <c r="C537" s="82">
        <v>0</v>
      </c>
      <c r="D537" s="83" t="s">
        <v>1221</v>
      </c>
      <c r="E537" s="96" t="s">
        <v>1222</v>
      </c>
      <c r="F537" s="24">
        <v>85</v>
      </c>
      <c r="G537" s="24" t="s">
        <v>15</v>
      </c>
      <c r="H537" s="25" t="s">
        <v>12</v>
      </c>
      <c r="I537" s="25" t="s">
        <v>13</v>
      </c>
      <c r="J537" s="183" t="str">
        <f>VLOOKUP(K537,'цср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K537" s="5" t="str">
        <f t="shared" si="38"/>
        <v>85 1 00 00000</v>
      </c>
      <c r="L537" s="265" t="str">
        <f>VLOOKUP(O537,'цср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M537" s="5"/>
      <c r="N537" s="6"/>
      <c r="O537" s="12" t="s">
        <v>1223</v>
      </c>
      <c r="P537" s="7" t="b">
        <f t="shared" si="35"/>
        <v>1</v>
      </c>
      <c r="Q537" s="7" t="b">
        <f t="shared" si="36"/>
        <v>1</v>
      </c>
    </row>
    <row r="538" spans="1:17" s="4" customFormat="1" ht="37.5">
      <c r="A538" s="84">
        <v>85</v>
      </c>
      <c r="B538" s="84" t="s">
        <v>15</v>
      </c>
      <c r="C538" s="84" t="s">
        <v>964</v>
      </c>
      <c r="D538" s="84" t="s">
        <v>1224</v>
      </c>
      <c r="E538" s="94" t="s">
        <v>942</v>
      </c>
      <c r="F538" s="28">
        <v>85</v>
      </c>
      <c r="G538" s="28" t="s">
        <v>15</v>
      </c>
      <c r="H538" s="30" t="s">
        <v>12</v>
      </c>
      <c r="I538" s="59">
        <v>10010</v>
      </c>
      <c r="J538" s="249" t="str">
        <f>VLOOKUP(K538,'цср уточн 2016'!$A$1:$B$549,2,0)</f>
        <v>Расходы на обеспечение функций органов местного самоуправления города Ставрополя</v>
      </c>
      <c r="K538" s="5" t="str">
        <f t="shared" si="38"/>
        <v>85 1 00 10010</v>
      </c>
      <c r="L538" s="265" t="str">
        <f>VLOOKUP(O538,'цср уточн 2016'!$A$1:$B$549,2,0)</f>
        <v>Расходы на обеспечение функций органов местного самоуправления города Ставрополя</v>
      </c>
      <c r="M538" s="5"/>
      <c r="N538" s="6"/>
      <c r="O538" s="45" t="s">
        <v>1225</v>
      </c>
      <c r="P538" s="7" t="b">
        <f t="shared" si="35"/>
        <v>1</v>
      </c>
      <c r="Q538" s="7" t="b">
        <f t="shared" si="36"/>
        <v>1</v>
      </c>
    </row>
    <row r="539" spans="1:17" s="4" customFormat="1" ht="37.5">
      <c r="A539" s="84">
        <v>85</v>
      </c>
      <c r="B539" s="84" t="s">
        <v>15</v>
      </c>
      <c r="C539" s="84" t="s">
        <v>967</v>
      </c>
      <c r="D539" s="84" t="s">
        <v>1226</v>
      </c>
      <c r="E539" s="94" t="s">
        <v>945</v>
      </c>
      <c r="F539" s="28">
        <v>85</v>
      </c>
      <c r="G539" s="28" t="s">
        <v>15</v>
      </c>
      <c r="H539" s="30" t="s">
        <v>12</v>
      </c>
      <c r="I539" s="59">
        <v>10020</v>
      </c>
      <c r="J539" s="249" t="str">
        <f>VLOOKUP(K539,'цср уточн 2016'!$A$1:$B$549,2,0)</f>
        <v>Расходы на выплаты по оплате труда работников органов местного самоуправления города Ставрополя</v>
      </c>
      <c r="K539" s="5" t="str">
        <f t="shared" si="38"/>
        <v>85 1 00 10020</v>
      </c>
      <c r="L539" s="265" t="str">
        <f>VLOOKUP(O539,'цср уточн 2016'!$A$1:$B$549,2,0)</f>
        <v>Расходы на выплаты по оплате труда работников органов местного самоуправления города Ставрополя</v>
      </c>
      <c r="M539" s="5"/>
      <c r="N539" s="6"/>
      <c r="O539" s="45" t="s">
        <v>1227</v>
      </c>
      <c r="P539" s="7" t="b">
        <f t="shared" si="35"/>
        <v>1</v>
      </c>
      <c r="Q539" s="7" t="b">
        <f t="shared" si="36"/>
        <v>1</v>
      </c>
    </row>
    <row r="540" spans="1:17" s="4" customFormat="1" ht="45">
      <c r="A540" s="78"/>
      <c r="B540" s="78"/>
      <c r="C540" s="78"/>
      <c r="D540" s="80"/>
      <c r="E540" s="95"/>
      <c r="F540" s="23" t="s">
        <v>1607</v>
      </c>
      <c r="G540" s="23" t="s">
        <v>8</v>
      </c>
      <c r="H540" s="9" t="s">
        <v>12</v>
      </c>
      <c r="I540" s="9" t="s">
        <v>13</v>
      </c>
      <c r="J540" s="176" t="str">
        <f>VLOOKUP(K540,'цср уточн 2016'!$A$1:$B$549,2,0)</f>
        <v>Обеспечение деятельности контрольно-счетной
палаты города Ставрополя</v>
      </c>
      <c r="K540" s="5" t="str">
        <f t="shared" si="38"/>
        <v>86 0 00 00000</v>
      </c>
      <c r="L540" s="265" t="str">
        <f>VLOOKUP(O540,'цср уточн 2016'!$A$1:$B$549,2,0)</f>
        <v>Обеспечение деятельности контрольно-счетной
палаты города Ставрополя</v>
      </c>
      <c r="M540" s="5"/>
      <c r="N540" s="6"/>
      <c r="O540" s="11" t="s">
        <v>1524</v>
      </c>
      <c r="P540" s="7" t="b">
        <f t="shared" si="35"/>
        <v>1</v>
      </c>
      <c r="Q540" s="7" t="b">
        <f t="shared" si="36"/>
        <v>1</v>
      </c>
    </row>
    <row r="541" spans="1:17" s="4" customFormat="1" ht="37.5">
      <c r="A541" s="81"/>
      <c r="B541" s="81"/>
      <c r="C541" s="82"/>
      <c r="D541" s="83"/>
      <c r="E541" s="96"/>
      <c r="F541" s="24" t="s">
        <v>1607</v>
      </c>
      <c r="G541" s="24" t="s">
        <v>15</v>
      </c>
      <c r="H541" s="25" t="s">
        <v>12</v>
      </c>
      <c r="I541" s="25" t="s">
        <v>13</v>
      </c>
      <c r="J541" s="183" t="str">
        <f>VLOOKUP(K541,'цср уточн 2016'!$A$1:$B$549,2,0)</f>
        <v>Непрограммные расходы в рамках обеспечения деятельности контрольно-счетной палаты города Ставрополя</v>
      </c>
      <c r="K541" s="5" t="str">
        <f t="shared" si="38"/>
        <v>86 1 00 00000</v>
      </c>
      <c r="L541" s="265" t="str">
        <f>VLOOKUP(O541,'цср уточн 2016'!$A$1:$B$549,2,0)</f>
        <v>Непрограммные расходы в рамках обеспечения деятельности контрольно-счетной палаты города Ставрополя</v>
      </c>
      <c r="M541" s="5"/>
      <c r="N541" s="6"/>
      <c r="O541" s="12" t="s">
        <v>1526</v>
      </c>
      <c r="P541" s="7" t="b">
        <f t="shared" si="35"/>
        <v>1</v>
      </c>
      <c r="Q541" s="7" t="b">
        <f t="shared" si="36"/>
        <v>1</v>
      </c>
    </row>
    <row r="542" spans="1:17" s="4" customFormat="1" ht="37.5">
      <c r="A542" s="84"/>
      <c r="B542" s="84"/>
      <c r="C542" s="84"/>
      <c r="D542" s="84"/>
      <c r="E542" s="94"/>
      <c r="F542" s="28" t="s">
        <v>1607</v>
      </c>
      <c r="G542" s="28" t="s">
        <v>15</v>
      </c>
      <c r="H542" s="30" t="s">
        <v>12</v>
      </c>
      <c r="I542" s="59">
        <v>10010</v>
      </c>
      <c r="J542" s="249" t="str">
        <f>VLOOKUP(K542,'цср уточн 2016'!$A$1:$B$549,2,0)</f>
        <v>Расходы на обеспечение функций органов местного самоуправления города Ставрополя</v>
      </c>
      <c r="K542" s="5" t="str">
        <f t="shared" si="38"/>
        <v>86 1 00 10010</v>
      </c>
      <c r="L542" s="265" t="str">
        <f>VLOOKUP(O542,'цср уточн 2016'!$A$1:$B$549,2,0)</f>
        <v>Расходы на обеспечение функций органов местного самоуправления города Ставрополя</v>
      </c>
      <c r="M542" s="5"/>
      <c r="N542" s="6"/>
      <c r="O542" s="45" t="s">
        <v>1527</v>
      </c>
      <c r="P542" s="7" t="b">
        <f t="shared" si="35"/>
        <v>1</v>
      </c>
      <c r="Q542" s="7" t="b">
        <f t="shared" si="36"/>
        <v>1</v>
      </c>
    </row>
    <row r="543" spans="1:17" s="4" customFormat="1" ht="37.5">
      <c r="A543" s="84"/>
      <c r="B543" s="84"/>
      <c r="C543" s="84"/>
      <c r="D543" s="84"/>
      <c r="E543" s="94"/>
      <c r="F543" s="28" t="s">
        <v>1607</v>
      </c>
      <c r="G543" s="28" t="s">
        <v>15</v>
      </c>
      <c r="H543" s="30" t="s">
        <v>12</v>
      </c>
      <c r="I543" s="59">
        <v>10020</v>
      </c>
      <c r="J543" s="249" t="str">
        <f>VLOOKUP(K543,'цср уточн 2016'!$A$1:$B$549,2,0)</f>
        <v>Расходы на выплаты по оплате труда работников органов местного самоуправления города Ставрополя</v>
      </c>
      <c r="K543" s="5" t="str">
        <f t="shared" si="38"/>
        <v>86 1 00 10020</v>
      </c>
      <c r="L543" s="265" t="str">
        <f>VLOOKUP(O543,'цср уточн 2016'!$A$1:$B$549,2,0)</f>
        <v>Расходы на выплаты по оплате труда работников органов местного самоуправления города Ставрополя</v>
      </c>
      <c r="M543" s="5"/>
      <c r="N543" s="6"/>
      <c r="O543" s="45" t="s">
        <v>1528</v>
      </c>
      <c r="P543" s="7" t="b">
        <f t="shared" si="35"/>
        <v>1</v>
      </c>
      <c r="Q543" s="7" t="b">
        <f t="shared" si="36"/>
        <v>1</v>
      </c>
    </row>
    <row r="544" spans="1:17" s="4" customFormat="1" ht="67.5">
      <c r="A544" s="78"/>
      <c r="B544" s="78"/>
      <c r="C544" s="78"/>
      <c r="D544" s="80"/>
      <c r="E544" s="95"/>
      <c r="F544" s="23" t="s">
        <v>1608</v>
      </c>
      <c r="G544" s="23" t="s">
        <v>8</v>
      </c>
      <c r="H544" s="9" t="s">
        <v>12</v>
      </c>
      <c r="I544" s="9" t="s">
        <v>13</v>
      </c>
      <c r="J544" s="176" t="s">
        <v>1529</v>
      </c>
      <c r="K544" s="5" t="str">
        <f t="shared" si="38"/>
        <v>98 0 00 00000</v>
      </c>
      <c r="L544" s="265" t="str">
        <f>VLOOKUP(O544,'цср уточн 2016'!$A$1:$B$549,2,0)</f>
        <v>Реализация иных функций Ставропольской городской Думы, администрации города Ставрополя, ее отраслевых (функциональных) и территориальных органов</v>
      </c>
      <c r="M544" s="5"/>
      <c r="N544" s="6"/>
      <c r="O544" s="11" t="s">
        <v>1530</v>
      </c>
      <c r="P544" s="7" t="b">
        <f t="shared" si="35"/>
        <v>1</v>
      </c>
      <c r="Q544" s="7" t="b">
        <f t="shared" si="36"/>
        <v>1</v>
      </c>
    </row>
    <row r="545" spans="1:17" s="4" customFormat="1">
      <c r="A545" s="81"/>
      <c r="B545" s="81"/>
      <c r="C545" s="82"/>
      <c r="D545" s="83"/>
      <c r="E545" s="96"/>
      <c r="F545" s="24" t="s">
        <v>1608</v>
      </c>
      <c r="G545" s="24" t="s">
        <v>15</v>
      </c>
      <c r="H545" s="25" t="s">
        <v>12</v>
      </c>
      <c r="I545" s="25" t="s">
        <v>13</v>
      </c>
      <c r="J545" s="183" t="s">
        <v>1531</v>
      </c>
      <c r="K545" s="5" t="str">
        <f t="shared" si="38"/>
        <v>98 1 00 00000</v>
      </c>
      <c r="L545" s="265" t="str">
        <f>VLOOKUP(O545,'цср уточн 2016'!$A$1:$B$549,2,0)</f>
        <v>Иные непрограммные мероприятия</v>
      </c>
      <c r="M545" s="5"/>
      <c r="N545" s="6"/>
      <c r="O545" s="12" t="s">
        <v>1532</v>
      </c>
      <c r="P545" s="7" t="b">
        <f t="shared" si="35"/>
        <v>1</v>
      </c>
      <c r="Q545" s="7" t="b">
        <f t="shared" si="36"/>
        <v>1</v>
      </c>
    </row>
    <row r="546" spans="1:17" s="4" customFormat="1" ht="37.5">
      <c r="A546" s="28">
        <v>73</v>
      </c>
      <c r="B546" s="28" t="s">
        <v>94</v>
      </c>
      <c r="C546" s="28" t="s">
        <v>1040</v>
      </c>
      <c r="D546" s="28" t="s">
        <v>1041</v>
      </c>
      <c r="E546" s="249" t="s">
        <v>1042</v>
      </c>
      <c r="F546" s="28" t="s">
        <v>1608</v>
      </c>
      <c r="G546" s="28" t="s">
        <v>15</v>
      </c>
      <c r="H546" s="30" t="s">
        <v>12</v>
      </c>
      <c r="I546" s="59">
        <v>10050</v>
      </c>
      <c r="J546" s="262" t="s">
        <v>1533</v>
      </c>
      <c r="K546" s="5" t="str">
        <f t="shared" si="38"/>
        <v>98 1 00 10050</v>
      </c>
      <c r="L546" s="265" t="str">
        <f>VLOOKUP(O546,'цср уточн 2016'!$A$1:$B$549,2,0)</f>
        <v>Поощрение муниципального служащего в связи с выходом на страховую пенсию по старости (инвалидности)</v>
      </c>
      <c r="M546" s="5"/>
      <c r="N546" s="6"/>
      <c r="O546" s="45" t="s">
        <v>1534</v>
      </c>
      <c r="P546" s="7" t="b">
        <f t="shared" si="35"/>
        <v>1</v>
      </c>
      <c r="Q546" s="7" t="b">
        <f t="shared" si="36"/>
        <v>1</v>
      </c>
    </row>
    <row r="547" spans="1:17" s="4" customFormat="1">
      <c r="A547" s="14"/>
      <c r="B547" s="14"/>
      <c r="C547" s="14"/>
      <c r="D547" s="14"/>
      <c r="E547" s="155"/>
      <c r="F547" s="28" t="s">
        <v>1608</v>
      </c>
      <c r="G547" s="28" t="s">
        <v>15</v>
      </c>
      <c r="H547" s="30" t="s">
        <v>12</v>
      </c>
      <c r="I547" s="59">
        <v>20110</v>
      </c>
      <c r="J547" s="262" t="s">
        <v>1086</v>
      </c>
      <c r="K547" s="5" t="str">
        <f t="shared" si="38"/>
        <v>98 1 00 20110</v>
      </c>
      <c r="L547" s="265" t="str">
        <f>VLOOKUP(O547,'цср уточн 2016'!$A$1:$B$549,2,0)</f>
        <v>Расходы на реализацию проекта «Здоровые города» в городе Ставрополе</v>
      </c>
      <c r="M547" s="5"/>
      <c r="N547" s="6"/>
      <c r="O547" s="45" t="s">
        <v>1535</v>
      </c>
      <c r="P547" s="7" t="b">
        <f t="shared" si="35"/>
        <v>1</v>
      </c>
      <c r="Q547" s="7" t="b">
        <f t="shared" si="36"/>
        <v>1</v>
      </c>
    </row>
    <row r="548" spans="1:17" s="4" customFormat="1" ht="131.25">
      <c r="A548" s="14">
        <v>73</v>
      </c>
      <c r="B548" s="14" t="s">
        <v>94</v>
      </c>
      <c r="C548" s="14" t="s">
        <v>1043</v>
      </c>
      <c r="D548" s="14" t="s">
        <v>1044</v>
      </c>
      <c r="E548" s="155" t="s">
        <v>1045</v>
      </c>
      <c r="F548" s="28" t="s">
        <v>1608</v>
      </c>
      <c r="G548" s="28" t="s">
        <v>15</v>
      </c>
      <c r="H548" s="30" t="s">
        <v>12</v>
      </c>
      <c r="I548" s="59">
        <v>20750</v>
      </c>
      <c r="J548" s="242" t="s">
        <v>1536</v>
      </c>
      <c r="K548" s="5" t="str">
        <f t="shared" si="38"/>
        <v>98 1 00 20750</v>
      </c>
      <c r="L548" s="265" t="str">
        <f>VLOOKUP(O548,'цср уточн 2016'!$A$1:$B$549,2,0)</f>
        <v>Расходы на повышение заработной платы работников муниципальных учреждений культуры, педагогических работников муниципальных учреждений дополнительного образования детей (в сферах образования, культуры, физической культуры и спорта) в соответствии с Указом Президента Российской Федерации от 07 мая 2012 г. № 597 «О мероприятиях по реализации государственной социальной политики»</v>
      </c>
      <c r="M548" s="5"/>
      <c r="N548" s="6"/>
      <c r="O548" s="45" t="s">
        <v>1537</v>
      </c>
      <c r="P548" s="7" t="b">
        <f t="shared" si="35"/>
        <v>1</v>
      </c>
      <c r="Q548" s="7" t="b">
        <f t="shared" si="36"/>
        <v>1</v>
      </c>
    </row>
    <row r="549" spans="1:17" s="4" customFormat="1" ht="37.5">
      <c r="A549" s="84"/>
      <c r="B549" s="84"/>
      <c r="C549" s="84"/>
      <c r="D549" s="84"/>
      <c r="E549" s="94"/>
      <c r="F549" s="28" t="s">
        <v>1608</v>
      </c>
      <c r="G549" s="28" t="s">
        <v>15</v>
      </c>
      <c r="H549" s="30" t="s">
        <v>12</v>
      </c>
      <c r="I549" s="59">
        <v>20860</v>
      </c>
      <c r="J549" s="262" t="s">
        <v>1538</v>
      </c>
      <c r="K549" s="5" t="str">
        <f t="shared" si="38"/>
        <v>98 1 00 20860</v>
      </c>
      <c r="L549" s="265" t="str">
        <f>VLOOKUP(O549,'цср уточн 2016'!$A$1:$B$549,2,0)</f>
        <v>Расходы на проведение выборов в представительные органы муниципального образования</v>
      </c>
      <c r="M549" s="5"/>
      <c r="N549" s="6"/>
      <c r="O549" s="45" t="s">
        <v>1539</v>
      </c>
      <c r="P549" s="7" t="b">
        <f t="shared" ref="P549:P551" si="39">K549=O549</f>
        <v>1</v>
      </c>
      <c r="Q549" s="7" t="b">
        <f t="shared" si="36"/>
        <v>1</v>
      </c>
    </row>
    <row r="550" spans="1:17" s="4" customFormat="1" ht="56.25">
      <c r="A550" s="84"/>
      <c r="B550" s="84"/>
      <c r="C550" s="84"/>
      <c r="D550" s="84"/>
      <c r="E550" s="94"/>
      <c r="F550" s="28" t="s">
        <v>1608</v>
      </c>
      <c r="G550" s="28" t="s">
        <v>15</v>
      </c>
      <c r="H550" s="30" t="s">
        <v>12</v>
      </c>
      <c r="I550" s="59">
        <v>51200</v>
      </c>
      <c r="J550" s="262" t="s">
        <v>1540</v>
      </c>
      <c r="K550" s="5" t="str">
        <f t="shared" si="38"/>
        <v>98 1 00 51200</v>
      </c>
      <c r="L550" s="265" t="str">
        <f>VLOOKUP(O550,'цср уточн 2016'!$A$1:$B$549,2,0)</f>
        <v>Расходы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M550" s="5"/>
      <c r="N550" s="6"/>
      <c r="O550" s="45" t="s">
        <v>1541</v>
      </c>
      <c r="P550" s="7" t="b">
        <f t="shared" si="39"/>
        <v>1</v>
      </c>
      <c r="Q550" s="7" t="b">
        <f t="shared" si="36"/>
        <v>1</v>
      </c>
    </row>
    <row r="551" spans="1:17" s="4" customFormat="1" ht="56.25">
      <c r="A551" s="84"/>
      <c r="B551" s="84"/>
      <c r="C551" s="84"/>
      <c r="D551" s="84"/>
      <c r="E551" s="94"/>
      <c r="F551" s="28" t="s">
        <v>1608</v>
      </c>
      <c r="G551" s="28" t="s">
        <v>15</v>
      </c>
      <c r="H551" s="30" t="s">
        <v>12</v>
      </c>
      <c r="I551" s="59">
        <v>53910</v>
      </c>
      <c r="J551" s="262" t="s">
        <v>1542</v>
      </c>
      <c r="K551" s="5" t="str">
        <f t="shared" si="38"/>
        <v>98 1 00 53910</v>
      </c>
      <c r="L551" s="265" t="str">
        <f>VLOOKUP(O551,'цср уточн 2016'!$A$1:$B$549,2,0)</f>
        <v>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</v>
      </c>
      <c r="M551" s="5"/>
      <c r="N551" s="6"/>
      <c r="O551" s="45" t="s">
        <v>1543</v>
      </c>
      <c r="P551" s="7" t="b">
        <f t="shared" si="39"/>
        <v>1</v>
      </c>
      <c r="Q551" s="7" t="b">
        <f t="shared" si="36"/>
        <v>1</v>
      </c>
    </row>
    <row r="552" spans="1:17" s="4" customFormat="1">
      <c r="A552" s="84"/>
      <c r="B552" s="84"/>
      <c r="C552" s="84"/>
      <c r="D552" s="84"/>
      <c r="E552" s="94"/>
      <c r="F552" s="28"/>
      <c r="G552" s="28"/>
      <c r="H552" s="30"/>
      <c r="I552" s="59"/>
      <c r="J552" s="249"/>
      <c r="K552" s="5"/>
      <c r="L552" s="265"/>
      <c r="M552" s="5"/>
      <c r="N552" s="6"/>
      <c r="O552" s="45"/>
      <c r="P552" s="7"/>
    </row>
    <row r="553" spans="1:17" s="4" customFormat="1">
      <c r="A553" s="97"/>
      <c r="B553" s="97"/>
      <c r="C553" s="98"/>
      <c r="D553" s="99"/>
      <c r="E553" s="66"/>
      <c r="J553" s="62"/>
      <c r="K553" s="5"/>
      <c r="L553" s="265"/>
      <c r="M553" s="5"/>
      <c r="N553" s="6"/>
      <c r="O553" s="5"/>
      <c r="P553" s="7"/>
    </row>
    <row r="554" spans="1:17" s="4" customFormat="1">
      <c r="A554" s="97"/>
      <c r="B554" s="97"/>
      <c r="C554" s="98"/>
      <c r="D554" s="99"/>
      <c r="E554" s="66"/>
      <c r="J554" s="62"/>
      <c r="K554" s="5"/>
      <c r="L554" s="265"/>
      <c r="M554" s="5"/>
      <c r="N554" s="6"/>
      <c r="O554" s="5"/>
      <c r="P554" s="7"/>
    </row>
    <row r="555" spans="1:17" s="4" customFormat="1">
      <c r="A555" s="97"/>
      <c r="B555" s="97"/>
      <c r="C555" s="98"/>
      <c r="D555" s="99"/>
      <c r="E555" s="66"/>
      <c r="J555" s="62"/>
      <c r="K555" s="5"/>
      <c r="L555" s="265"/>
      <c r="M555" s="5"/>
      <c r="N555" s="6"/>
      <c r="O555" s="5"/>
      <c r="P555" s="7"/>
    </row>
    <row r="556" spans="1:17" s="4" customFormat="1">
      <c r="A556" s="97"/>
      <c r="B556" s="97"/>
      <c r="C556" s="98"/>
      <c r="D556" s="99"/>
      <c r="E556" s="66"/>
      <c r="J556" s="62"/>
      <c r="K556" s="5"/>
      <c r="L556" s="265"/>
      <c r="M556" s="5"/>
      <c r="N556" s="6"/>
      <c r="O556" s="5"/>
      <c r="P556" s="7"/>
    </row>
    <row r="557" spans="1:17" s="4" customFormat="1">
      <c r="A557" s="97"/>
      <c r="B557" s="97"/>
      <c r="C557" s="98"/>
      <c r="D557" s="99"/>
      <c r="E557" s="66"/>
      <c r="J557" s="62"/>
      <c r="K557" s="5"/>
      <c r="L557" s="265"/>
      <c r="M557" s="5"/>
      <c r="N557" s="6"/>
      <c r="O557" s="5"/>
      <c r="P557" s="7"/>
    </row>
    <row r="558" spans="1:17" s="4" customFormat="1">
      <c r="A558" s="97"/>
      <c r="B558" s="97"/>
      <c r="C558" s="98"/>
      <c r="D558" s="99"/>
      <c r="E558" s="66"/>
      <c r="J558" s="62"/>
      <c r="K558" s="5"/>
      <c r="L558" s="265"/>
      <c r="M558" s="5"/>
      <c r="N558" s="6"/>
      <c r="O558" s="5"/>
      <c r="P558" s="7"/>
    </row>
    <row r="559" spans="1:17" s="4" customFormat="1">
      <c r="A559" s="97"/>
      <c r="B559" s="97"/>
      <c r="C559" s="98"/>
      <c r="D559" s="99"/>
      <c r="E559" s="66"/>
      <c r="J559" s="62"/>
      <c r="K559" s="5"/>
      <c r="L559" s="265"/>
      <c r="M559" s="5"/>
      <c r="N559" s="6"/>
      <c r="O559" s="5"/>
      <c r="P559" s="7"/>
    </row>
    <row r="560" spans="1:17" s="4" customFormat="1">
      <c r="A560" s="97"/>
      <c r="B560" s="97"/>
      <c r="C560" s="98"/>
      <c r="D560" s="99"/>
      <c r="E560" s="66"/>
      <c r="J560" s="62"/>
      <c r="K560" s="5"/>
      <c r="L560" s="265"/>
      <c r="M560" s="5"/>
      <c r="N560" s="6"/>
      <c r="O560" s="5"/>
      <c r="P560" s="7"/>
    </row>
    <row r="561" spans="1:16" s="4" customFormat="1">
      <c r="A561" s="97"/>
      <c r="B561" s="97"/>
      <c r="C561" s="98"/>
      <c r="D561" s="99"/>
      <c r="E561" s="66"/>
      <c r="J561" s="62"/>
      <c r="K561" s="5"/>
      <c r="L561" s="265"/>
      <c r="M561" s="5"/>
      <c r="N561" s="6"/>
      <c r="O561" s="5"/>
      <c r="P561" s="7"/>
    </row>
    <row r="562" spans="1:16" s="4" customFormat="1">
      <c r="A562" s="97"/>
      <c r="B562" s="97"/>
      <c r="C562" s="98"/>
      <c r="D562" s="99"/>
      <c r="E562" s="66"/>
      <c r="J562" s="62"/>
      <c r="K562" s="5"/>
      <c r="L562" s="265"/>
      <c r="M562" s="5"/>
      <c r="N562" s="6"/>
      <c r="O562" s="5"/>
      <c r="P562" s="7"/>
    </row>
    <row r="563" spans="1:16" s="4" customFormat="1">
      <c r="A563" s="97"/>
      <c r="B563" s="97"/>
      <c r="C563" s="98"/>
      <c r="D563" s="99"/>
      <c r="E563" s="66"/>
      <c r="J563" s="62"/>
      <c r="K563" s="5"/>
      <c r="L563" s="265"/>
      <c r="M563" s="5"/>
      <c r="N563" s="6"/>
      <c r="O563" s="5"/>
      <c r="P563" s="7"/>
    </row>
    <row r="564" spans="1:16" s="4" customFormat="1">
      <c r="A564" s="97"/>
      <c r="B564" s="97"/>
      <c r="C564" s="98"/>
      <c r="D564" s="99"/>
      <c r="E564" s="66"/>
      <c r="J564" s="62"/>
      <c r="K564" s="5"/>
      <c r="L564" s="265"/>
      <c r="M564" s="5"/>
      <c r="N564" s="6"/>
      <c r="O564" s="5"/>
      <c r="P564" s="7"/>
    </row>
    <row r="565" spans="1:16" s="4" customFormat="1">
      <c r="A565" s="97"/>
      <c r="B565" s="97"/>
      <c r="C565" s="98"/>
      <c r="D565" s="99"/>
      <c r="E565" s="66"/>
      <c r="K565" s="5"/>
      <c r="L565" s="265"/>
      <c r="M565" s="5"/>
      <c r="N565" s="6"/>
      <c r="O565" s="5"/>
      <c r="P565" s="7"/>
    </row>
    <row r="566" spans="1:16" s="4" customFormat="1">
      <c r="A566" s="97"/>
      <c r="B566" s="97"/>
      <c r="C566" s="98"/>
      <c r="D566" s="99"/>
      <c r="E566" s="66"/>
      <c r="K566" s="5"/>
      <c r="L566" s="265"/>
      <c r="M566" s="5"/>
      <c r="N566" s="6"/>
      <c r="O566" s="5"/>
      <c r="P566" s="7"/>
    </row>
    <row r="567" spans="1:16" s="4" customFormat="1">
      <c r="A567" s="97"/>
      <c r="B567" s="97"/>
      <c r="C567" s="98"/>
      <c r="D567" s="99"/>
      <c r="E567" s="66"/>
      <c r="K567" s="5"/>
      <c r="L567" s="265"/>
      <c r="M567" s="5"/>
      <c r="N567" s="6"/>
      <c r="O567" s="5"/>
      <c r="P567" s="7"/>
    </row>
    <row r="568" spans="1:16" s="4" customFormat="1">
      <c r="A568" s="97"/>
      <c r="B568" s="97"/>
      <c r="C568" s="98"/>
      <c r="D568" s="99"/>
      <c r="E568" s="66"/>
      <c r="K568" s="5"/>
      <c r="L568" s="265"/>
      <c r="M568" s="5"/>
      <c r="N568" s="6"/>
      <c r="O568" s="5"/>
      <c r="P568" s="7"/>
    </row>
    <row r="569" spans="1:16" s="4" customFormat="1">
      <c r="A569" s="97"/>
      <c r="B569" s="97"/>
      <c r="C569" s="98"/>
      <c r="D569" s="99"/>
      <c r="E569" s="66"/>
      <c r="K569" s="5"/>
      <c r="L569" s="265"/>
      <c r="M569" s="5"/>
      <c r="N569" s="6"/>
      <c r="O569" s="5"/>
      <c r="P569" s="7"/>
    </row>
    <row r="570" spans="1:16" s="4" customFormat="1">
      <c r="A570" s="97"/>
      <c r="B570" s="97"/>
      <c r="C570" s="98"/>
      <c r="D570" s="99"/>
      <c r="E570" s="66"/>
      <c r="K570" s="5"/>
      <c r="L570" s="265"/>
      <c r="M570" s="5"/>
      <c r="N570" s="6"/>
      <c r="O570" s="5"/>
      <c r="P570" s="7"/>
    </row>
    <row r="571" spans="1:16" s="4" customFormat="1">
      <c r="A571" s="97"/>
      <c r="B571" s="97"/>
      <c r="C571" s="98"/>
      <c r="D571" s="99"/>
      <c r="E571" s="66"/>
      <c r="K571" s="5"/>
      <c r="L571" s="265"/>
      <c r="M571" s="5"/>
      <c r="N571" s="6"/>
      <c r="O571" s="5"/>
      <c r="P571" s="7"/>
    </row>
    <row r="572" spans="1:16" s="4" customFormat="1">
      <c r="A572" s="97"/>
      <c r="B572" s="97"/>
      <c r="C572" s="98"/>
      <c r="D572" s="99"/>
      <c r="E572" s="66"/>
      <c r="K572" s="5"/>
      <c r="L572" s="265"/>
      <c r="M572" s="5"/>
      <c r="N572" s="6"/>
      <c r="O572" s="5"/>
      <c r="P572" s="7"/>
    </row>
    <row r="573" spans="1:16" s="4" customFormat="1">
      <c r="A573" s="97"/>
      <c r="B573" s="97"/>
      <c r="C573" s="98"/>
      <c r="D573" s="99"/>
      <c r="E573" s="66"/>
      <c r="K573" s="5"/>
      <c r="L573" s="265"/>
      <c r="M573" s="5"/>
      <c r="N573" s="6"/>
      <c r="O573" s="5"/>
      <c r="P573" s="7"/>
    </row>
    <row r="574" spans="1:16" s="4" customFormat="1">
      <c r="A574" s="97"/>
      <c r="B574" s="97"/>
      <c r="C574" s="98"/>
      <c r="D574" s="99"/>
      <c r="E574" s="66"/>
      <c r="K574" s="5"/>
      <c r="L574" s="265"/>
      <c r="M574" s="5"/>
      <c r="N574" s="6"/>
      <c r="O574" s="5"/>
      <c r="P574" s="7"/>
    </row>
    <row r="575" spans="1:16" s="4" customFormat="1">
      <c r="A575" s="97"/>
      <c r="B575" s="97"/>
      <c r="C575" s="98"/>
      <c r="D575" s="99"/>
      <c r="E575" s="66"/>
      <c r="K575" s="5"/>
      <c r="L575" s="265"/>
      <c r="M575" s="5"/>
      <c r="N575" s="6"/>
      <c r="O575" s="5"/>
      <c r="P575" s="7"/>
    </row>
    <row r="576" spans="1:16" s="4" customFormat="1">
      <c r="A576" s="97"/>
      <c r="B576" s="97"/>
      <c r="C576" s="98"/>
      <c r="D576" s="99"/>
      <c r="E576" s="66"/>
      <c r="K576" s="5"/>
      <c r="L576" s="265"/>
      <c r="M576" s="5"/>
      <c r="N576" s="6"/>
      <c r="O576" s="5"/>
      <c r="P576" s="7"/>
    </row>
    <row r="577" spans="1:16" s="4" customFormat="1">
      <c r="A577" s="97"/>
      <c r="B577" s="97"/>
      <c r="C577" s="98"/>
      <c r="D577" s="99"/>
      <c r="E577" s="66"/>
      <c r="K577" s="5"/>
      <c r="L577" s="265"/>
      <c r="M577" s="5"/>
      <c r="N577" s="6"/>
      <c r="O577" s="5"/>
      <c r="P577" s="7"/>
    </row>
    <row r="578" spans="1:16" s="4" customFormat="1">
      <c r="A578" s="97"/>
      <c r="B578" s="97"/>
      <c r="C578" s="98"/>
      <c r="D578" s="99"/>
      <c r="E578" s="66"/>
      <c r="K578" s="5"/>
      <c r="L578" s="265"/>
      <c r="M578" s="5"/>
      <c r="N578" s="6"/>
      <c r="O578" s="5"/>
      <c r="P578" s="7"/>
    </row>
    <row r="579" spans="1:16" s="4" customFormat="1">
      <c r="A579" s="97"/>
      <c r="B579" s="97"/>
      <c r="C579" s="98"/>
      <c r="D579" s="99"/>
      <c r="E579" s="66"/>
      <c r="K579" s="5"/>
      <c r="L579" s="265"/>
      <c r="M579" s="5"/>
      <c r="N579" s="6"/>
      <c r="O579" s="5"/>
      <c r="P579" s="7"/>
    </row>
    <row r="580" spans="1:16" s="4" customFormat="1">
      <c r="A580" s="97"/>
      <c r="B580" s="97"/>
      <c r="C580" s="98"/>
      <c r="D580" s="99"/>
      <c r="E580" s="66"/>
      <c r="K580" s="5"/>
      <c r="L580" s="265"/>
      <c r="M580" s="5"/>
      <c r="N580" s="6"/>
      <c r="O580" s="5"/>
      <c r="P580" s="7"/>
    </row>
    <row r="581" spans="1:16" s="4" customFormat="1">
      <c r="A581" s="97"/>
      <c r="B581" s="97"/>
      <c r="C581" s="98"/>
      <c r="D581" s="99"/>
      <c r="E581" s="66"/>
      <c r="K581" s="5"/>
      <c r="L581" s="265"/>
      <c r="M581" s="5"/>
      <c r="N581" s="6"/>
      <c r="O581" s="5"/>
      <c r="P581" s="7"/>
    </row>
    <row r="582" spans="1:16" s="4" customFormat="1">
      <c r="A582" s="97"/>
      <c r="B582" s="97"/>
      <c r="C582" s="98"/>
      <c r="D582" s="99"/>
      <c r="E582" s="66"/>
      <c r="K582" s="5"/>
      <c r="L582" s="265"/>
      <c r="M582" s="5"/>
      <c r="N582" s="6"/>
      <c r="O582" s="5"/>
      <c r="P582" s="7"/>
    </row>
    <row r="583" spans="1:16" s="4" customFormat="1">
      <c r="A583" s="97"/>
      <c r="B583" s="97"/>
      <c r="C583" s="98"/>
      <c r="D583" s="99"/>
      <c r="E583" s="66"/>
      <c r="K583" s="5"/>
      <c r="L583" s="265"/>
      <c r="M583" s="5"/>
      <c r="N583" s="6"/>
      <c r="O583" s="5"/>
      <c r="P583" s="7"/>
    </row>
    <row r="584" spans="1:16" s="4" customFormat="1">
      <c r="A584" s="97"/>
      <c r="B584" s="97"/>
      <c r="C584" s="98"/>
      <c r="D584" s="99"/>
      <c r="E584" s="66"/>
      <c r="K584" s="5"/>
      <c r="L584" s="265"/>
      <c r="M584" s="5"/>
      <c r="N584" s="6"/>
      <c r="O584" s="5"/>
      <c r="P584" s="7"/>
    </row>
    <row r="585" spans="1:16" s="4" customFormat="1">
      <c r="A585" s="97"/>
      <c r="B585" s="97"/>
      <c r="C585" s="98"/>
      <c r="D585" s="99"/>
      <c r="E585" s="66"/>
      <c r="K585" s="5"/>
      <c r="L585" s="265"/>
      <c r="M585" s="5"/>
      <c r="N585" s="6"/>
      <c r="O585" s="5"/>
      <c r="P585" s="7"/>
    </row>
    <row r="586" spans="1:16" s="4" customFormat="1">
      <c r="A586" s="97"/>
      <c r="B586" s="97"/>
      <c r="C586" s="98"/>
      <c r="D586" s="99"/>
      <c r="E586" s="66"/>
      <c r="K586" s="5"/>
      <c r="L586" s="265"/>
      <c r="M586" s="5"/>
      <c r="N586" s="6"/>
      <c r="O586" s="5"/>
      <c r="P586" s="7"/>
    </row>
    <row r="587" spans="1:16" s="4" customFormat="1">
      <c r="A587" s="97"/>
      <c r="B587" s="97"/>
      <c r="C587" s="98"/>
      <c r="D587" s="99"/>
      <c r="E587" s="66"/>
      <c r="K587" s="5"/>
      <c r="L587" s="265"/>
      <c r="M587" s="5"/>
      <c r="N587" s="6"/>
      <c r="O587" s="5"/>
      <c r="P587" s="7"/>
    </row>
    <row r="588" spans="1:16" s="4" customFormat="1">
      <c r="A588" s="97"/>
      <c r="B588" s="97"/>
      <c r="C588" s="98"/>
      <c r="D588" s="99"/>
      <c r="E588" s="66"/>
      <c r="K588" s="5"/>
      <c r="L588" s="265"/>
      <c r="M588" s="5"/>
      <c r="N588" s="6"/>
      <c r="O588" s="5"/>
      <c r="P588" s="7"/>
    </row>
    <row r="589" spans="1:16" s="4" customFormat="1">
      <c r="A589" s="97"/>
      <c r="B589" s="97"/>
      <c r="C589" s="98"/>
      <c r="D589" s="99"/>
      <c r="E589" s="66"/>
      <c r="K589" s="5"/>
      <c r="L589" s="265"/>
      <c r="M589" s="5"/>
      <c r="N589" s="6"/>
      <c r="O589" s="5"/>
      <c r="P589" s="7"/>
    </row>
    <row r="590" spans="1:16" s="4" customFormat="1">
      <c r="A590" s="97"/>
      <c r="B590" s="97"/>
      <c r="C590" s="98"/>
      <c r="D590" s="99"/>
      <c r="E590" s="66"/>
      <c r="K590" s="5"/>
      <c r="L590" s="265"/>
      <c r="M590" s="5"/>
      <c r="N590" s="6"/>
      <c r="O590" s="5"/>
      <c r="P590" s="7"/>
    </row>
    <row r="591" spans="1:16" s="4" customFormat="1">
      <c r="A591" s="97"/>
      <c r="B591" s="97"/>
      <c r="C591" s="98"/>
      <c r="D591" s="99"/>
      <c r="E591" s="66"/>
      <c r="K591" s="5"/>
      <c r="L591" s="265"/>
      <c r="M591" s="5"/>
      <c r="N591" s="6"/>
      <c r="O591" s="5"/>
      <c r="P591" s="7"/>
    </row>
    <row r="592" spans="1:16" s="4" customFormat="1">
      <c r="A592" s="97"/>
      <c r="B592" s="97"/>
      <c r="C592" s="98"/>
      <c r="D592" s="99"/>
      <c r="E592" s="66"/>
      <c r="K592" s="5"/>
      <c r="L592" s="265"/>
      <c r="M592" s="5"/>
      <c r="N592" s="6"/>
      <c r="O592" s="5"/>
      <c r="P592" s="7"/>
    </row>
    <row r="593" spans="1:16" s="4" customFormat="1">
      <c r="A593" s="97"/>
      <c r="B593" s="97"/>
      <c r="C593" s="98"/>
      <c r="D593" s="99"/>
      <c r="E593" s="66"/>
      <c r="K593" s="5"/>
      <c r="L593" s="265"/>
      <c r="M593" s="5"/>
      <c r="N593" s="6"/>
      <c r="O593" s="5"/>
      <c r="P593" s="7"/>
    </row>
    <row r="594" spans="1:16" s="4" customFormat="1">
      <c r="A594" s="97"/>
      <c r="B594" s="97"/>
      <c r="C594" s="98"/>
      <c r="D594" s="99"/>
      <c r="E594" s="66"/>
      <c r="K594" s="5"/>
      <c r="L594" s="265"/>
      <c r="M594" s="5"/>
      <c r="N594" s="6"/>
      <c r="O594" s="5"/>
      <c r="P594" s="7"/>
    </row>
    <row r="595" spans="1:16" s="4" customFormat="1">
      <c r="A595" s="97"/>
      <c r="B595" s="97"/>
      <c r="C595" s="98"/>
      <c r="D595" s="99"/>
      <c r="E595" s="66"/>
      <c r="K595" s="5"/>
      <c r="L595" s="265"/>
      <c r="M595" s="5"/>
      <c r="N595" s="6"/>
      <c r="O595" s="5"/>
      <c r="P595" s="7"/>
    </row>
    <row r="596" spans="1:16" s="4" customFormat="1">
      <c r="A596" s="97"/>
      <c r="B596" s="97"/>
      <c r="C596" s="98"/>
      <c r="D596" s="99"/>
      <c r="E596" s="66"/>
      <c r="K596" s="5"/>
      <c r="L596" s="265"/>
      <c r="M596" s="5"/>
      <c r="N596" s="6"/>
      <c r="O596" s="5"/>
      <c r="P596" s="7"/>
    </row>
    <row r="597" spans="1:16" s="4" customFormat="1">
      <c r="A597" s="97"/>
      <c r="B597" s="97"/>
      <c r="C597" s="98"/>
      <c r="D597" s="99"/>
      <c r="E597" s="66"/>
      <c r="K597" s="5"/>
      <c r="L597" s="265"/>
      <c r="M597" s="5"/>
      <c r="N597" s="6"/>
      <c r="O597" s="5"/>
      <c r="P597" s="7"/>
    </row>
    <row r="598" spans="1:16" s="4" customFormat="1">
      <c r="A598" s="97"/>
      <c r="B598" s="97"/>
      <c r="C598" s="98"/>
      <c r="D598" s="99"/>
      <c r="E598" s="66"/>
      <c r="K598" s="5"/>
      <c r="L598" s="265"/>
      <c r="M598" s="5"/>
      <c r="N598" s="6"/>
      <c r="O598" s="5"/>
      <c r="P598" s="7"/>
    </row>
    <row r="599" spans="1:16" s="4" customFormat="1">
      <c r="A599" s="97"/>
      <c r="B599" s="97"/>
      <c r="C599" s="98"/>
      <c r="D599" s="99"/>
      <c r="E599" s="66"/>
      <c r="K599" s="5"/>
      <c r="L599" s="265"/>
      <c r="M599" s="5"/>
      <c r="N599" s="6"/>
      <c r="O599" s="5"/>
      <c r="P599" s="7"/>
    </row>
    <row r="600" spans="1:16" s="4" customFormat="1">
      <c r="A600" s="97"/>
      <c r="B600" s="97"/>
      <c r="C600" s="98"/>
      <c r="D600" s="99"/>
      <c r="E600" s="66"/>
      <c r="K600" s="5"/>
      <c r="L600" s="265"/>
      <c r="M600" s="5"/>
      <c r="N600" s="6"/>
      <c r="O600" s="5"/>
      <c r="P600" s="7"/>
    </row>
    <row r="601" spans="1:16" s="4" customFormat="1">
      <c r="A601" s="97"/>
      <c r="B601" s="97"/>
      <c r="C601" s="98"/>
      <c r="D601" s="99"/>
      <c r="E601" s="66"/>
      <c r="K601" s="5"/>
      <c r="L601" s="265"/>
      <c r="M601" s="5"/>
      <c r="N601" s="6"/>
      <c r="O601" s="5"/>
      <c r="P601" s="7"/>
    </row>
    <row r="602" spans="1:16" s="4" customFormat="1">
      <c r="A602" s="97"/>
      <c r="B602" s="97"/>
      <c r="C602" s="98"/>
      <c r="D602" s="99"/>
      <c r="E602" s="66"/>
      <c r="K602" s="5"/>
      <c r="L602" s="265"/>
      <c r="M602" s="5"/>
      <c r="N602" s="6"/>
      <c r="O602" s="5"/>
      <c r="P602" s="7"/>
    </row>
    <row r="603" spans="1:16" s="4" customFormat="1">
      <c r="A603" s="97"/>
      <c r="B603" s="97"/>
      <c r="C603" s="98"/>
      <c r="D603" s="99"/>
      <c r="E603" s="66"/>
      <c r="K603" s="5"/>
      <c r="L603" s="265"/>
      <c r="M603" s="5"/>
      <c r="N603" s="6"/>
      <c r="O603" s="5"/>
      <c r="P603" s="7"/>
    </row>
    <row r="604" spans="1:16" s="4" customFormat="1">
      <c r="A604" s="97"/>
      <c r="B604" s="97"/>
      <c r="C604" s="98"/>
      <c r="D604" s="99"/>
      <c r="E604" s="66"/>
      <c r="K604" s="5"/>
      <c r="L604" s="265"/>
      <c r="M604" s="5"/>
      <c r="N604" s="6"/>
      <c r="O604" s="5"/>
      <c r="P604" s="7"/>
    </row>
    <row r="605" spans="1:16" s="4" customFormat="1">
      <c r="A605" s="97"/>
      <c r="B605" s="97"/>
      <c r="C605" s="98"/>
      <c r="D605" s="99"/>
      <c r="E605" s="66"/>
      <c r="K605" s="5"/>
      <c r="L605" s="265"/>
      <c r="M605" s="5"/>
      <c r="N605" s="6"/>
      <c r="O605" s="5"/>
      <c r="P605" s="7"/>
    </row>
    <row r="606" spans="1:16" s="4" customFormat="1">
      <c r="A606" s="97"/>
      <c r="B606" s="97"/>
      <c r="C606" s="98"/>
      <c r="D606" s="99"/>
      <c r="E606" s="66"/>
      <c r="K606" s="5"/>
      <c r="L606" s="265"/>
      <c r="M606" s="5"/>
      <c r="N606" s="6"/>
      <c r="O606" s="5"/>
      <c r="P606" s="7"/>
    </row>
    <row r="607" spans="1:16" s="4" customFormat="1">
      <c r="A607" s="97"/>
      <c r="B607" s="97"/>
      <c r="C607" s="98"/>
      <c r="D607" s="99"/>
      <c r="E607" s="66"/>
      <c r="K607" s="5"/>
      <c r="L607" s="265"/>
      <c r="M607" s="5"/>
      <c r="N607" s="6"/>
      <c r="O607" s="5"/>
      <c r="P607" s="7"/>
    </row>
    <row r="608" spans="1:16" s="4" customFormat="1">
      <c r="A608" s="97"/>
      <c r="B608" s="97"/>
      <c r="C608" s="98"/>
      <c r="D608" s="99"/>
      <c r="E608" s="66"/>
      <c r="K608" s="5"/>
      <c r="L608" s="265"/>
      <c r="M608" s="5"/>
      <c r="N608" s="6"/>
      <c r="O608" s="5"/>
      <c r="P608" s="7"/>
    </row>
    <row r="609" spans="1:16" s="4" customFormat="1">
      <c r="A609" s="97"/>
      <c r="B609" s="97"/>
      <c r="C609" s="98"/>
      <c r="D609" s="99"/>
      <c r="E609" s="66"/>
      <c r="K609" s="5"/>
      <c r="L609" s="265"/>
      <c r="M609" s="5"/>
      <c r="N609" s="6"/>
      <c r="O609" s="5"/>
      <c r="P609" s="7"/>
    </row>
    <row r="610" spans="1:16" s="4" customFormat="1">
      <c r="A610" s="97"/>
      <c r="B610" s="97"/>
      <c r="C610" s="98"/>
      <c r="D610" s="99"/>
      <c r="E610" s="66"/>
      <c r="K610" s="5"/>
      <c r="L610" s="265"/>
      <c r="M610" s="5"/>
      <c r="N610" s="6"/>
      <c r="O610" s="5"/>
      <c r="P610" s="7"/>
    </row>
    <row r="611" spans="1:16" s="4" customFormat="1">
      <c r="A611" s="97"/>
      <c r="B611" s="97"/>
      <c r="C611" s="98"/>
      <c r="D611" s="99"/>
      <c r="E611" s="66"/>
      <c r="K611" s="5"/>
      <c r="L611" s="265"/>
      <c r="M611" s="5"/>
      <c r="N611" s="6"/>
      <c r="O611" s="5"/>
      <c r="P611" s="7"/>
    </row>
    <row r="612" spans="1:16" s="4" customFormat="1">
      <c r="A612" s="97"/>
      <c r="B612" s="97"/>
      <c r="C612" s="98"/>
      <c r="D612" s="99"/>
      <c r="E612" s="66"/>
      <c r="K612" s="5"/>
      <c r="L612" s="265"/>
      <c r="M612" s="5"/>
      <c r="N612" s="6"/>
      <c r="O612" s="5"/>
      <c r="P612" s="7"/>
    </row>
    <row r="613" spans="1:16" s="4" customFormat="1">
      <c r="A613" s="97"/>
      <c r="B613" s="97"/>
      <c r="C613" s="98"/>
      <c r="D613" s="99"/>
      <c r="E613" s="66"/>
      <c r="K613" s="5"/>
      <c r="L613" s="265"/>
      <c r="M613" s="5"/>
      <c r="N613" s="6"/>
      <c r="O613" s="5"/>
      <c r="P613" s="7"/>
    </row>
    <row r="614" spans="1:16" s="4" customFormat="1">
      <c r="A614" s="97"/>
      <c r="B614" s="97"/>
      <c r="C614" s="98"/>
      <c r="D614" s="99"/>
      <c r="E614" s="66"/>
      <c r="K614" s="5"/>
      <c r="L614" s="265"/>
      <c r="M614" s="5"/>
      <c r="N614" s="6"/>
      <c r="O614" s="5"/>
      <c r="P614" s="7"/>
    </row>
    <row r="615" spans="1:16" s="4" customFormat="1">
      <c r="A615" s="97"/>
      <c r="B615" s="97"/>
      <c r="C615" s="98"/>
      <c r="D615" s="99"/>
      <c r="E615" s="66"/>
      <c r="K615" s="5"/>
      <c r="L615" s="265"/>
      <c r="M615" s="5"/>
      <c r="N615" s="6"/>
      <c r="O615" s="5"/>
      <c r="P615" s="7"/>
    </row>
    <row r="616" spans="1:16" s="4" customFormat="1">
      <c r="A616" s="97"/>
      <c r="B616" s="97"/>
      <c r="C616" s="98"/>
      <c r="D616" s="99"/>
      <c r="E616" s="66"/>
      <c r="K616" s="5"/>
      <c r="L616" s="265"/>
      <c r="M616" s="5"/>
      <c r="N616" s="6"/>
      <c r="O616" s="5"/>
      <c r="P616" s="7"/>
    </row>
    <row r="617" spans="1:16" s="4" customFormat="1">
      <c r="A617" s="97"/>
      <c r="B617" s="97"/>
      <c r="C617" s="98"/>
      <c r="D617" s="99"/>
      <c r="E617" s="66"/>
      <c r="K617" s="5"/>
      <c r="L617" s="265"/>
      <c r="M617" s="5"/>
      <c r="N617" s="6"/>
      <c r="O617" s="5"/>
      <c r="P617" s="7"/>
    </row>
    <row r="618" spans="1:16" s="4" customFormat="1">
      <c r="A618" s="97"/>
      <c r="B618" s="97"/>
      <c r="C618" s="98"/>
      <c r="D618" s="99"/>
      <c r="E618" s="66"/>
      <c r="K618" s="5"/>
      <c r="L618" s="265"/>
      <c r="M618" s="5"/>
      <c r="N618" s="6"/>
      <c r="O618" s="5"/>
      <c r="P618" s="7"/>
    </row>
    <row r="619" spans="1:16" s="4" customFormat="1">
      <c r="A619" s="97"/>
      <c r="B619" s="97"/>
      <c r="C619" s="98"/>
      <c r="D619" s="99"/>
      <c r="E619" s="66"/>
      <c r="K619" s="5"/>
      <c r="L619" s="265"/>
      <c r="M619" s="5"/>
      <c r="N619" s="6"/>
      <c r="O619" s="5"/>
      <c r="P619" s="7"/>
    </row>
    <row r="620" spans="1:16" s="4" customFormat="1">
      <c r="A620" s="97"/>
      <c r="B620" s="97"/>
      <c r="C620" s="98"/>
      <c r="D620" s="99"/>
      <c r="E620" s="66"/>
      <c r="K620" s="5"/>
      <c r="L620" s="265"/>
      <c r="M620" s="5"/>
      <c r="N620" s="6"/>
      <c r="O620" s="5"/>
      <c r="P620" s="7"/>
    </row>
    <row r="621" spans="1:16" s="4" customFormat="1">
      <c r="A621" s="97"/>
      <c r="B621" s="97"/>
      <c r="C621" s="98"/>
      <c r="D621" s="99"/>
      <c r="E621" s="66"/>
      <c r="K621" s="5"/>
      <c r="L621" s="265"/>
      <c r="M621" s="5"/>
      <c r="N621" s="6"/>
      <c r="O621" s="5"/>
      <c r="P621" s="7"/>
    </row>
    <row r="622" spans="1:16" s="4" customFormat="1">
      <c r="A622" s="97"/>
      <c r="B622" s="97"/>
      <c r="C622" s="98"/>
      <c r="D622" s="99"/>
      <c r="E622" s="66"/>
      <c r="K622" s="5"/>
      <c r="L622" s="265"/>
      <c r="M622" s="5"/>
      <c r="N622" s="6"/>
      <c r="O622" s="5"/>
      <c r="P622" s="7"/>
    </row>
    <row r="623" spans="1:16" s="4" customFormat="1">
      <c r="A623" s="97"/>
      <c r="B623" s="97"/>
      <c r="C623" s="98"/>
      <c r="D623" s="99"/>
      <c r="E623" s="66"/>
      <c r="K623" s="5"/>
      <c r="L623" s="265"/>
      <c r="M623" s="5"/>
      <c r="N623" s="6"/>
      <c r="O623" s="5"/>
      <c r="P623" s="7"/>
    </row>
    <row r="624" spans="1:16" s="4" customFormat="1">
      <c r="A624" s="97"/>
      <c r="B624" s="97"/>
      <c r="C624" s="98"/>
      <c r="D624" s="99"/>
      <c r="E624" s="66"/>
      <c r="K624" s="5"/>
      <c r="L624" s="265"/>
      <c r="M624" s="5"/>
      <c r="N624" s="6"/>
      <c r="O624" s="5"/>
      <c r="P624" s="7"/>
    </row>
    <row r="625" spans="1:16" s="4" customFormat="1">
      <c r="A625" s="97"/>
      <c r="B625" s="97"/>
      <c r="C625" s="98"/>
      <c r="D625" s="99"/>
      <c r="E625" s="66"/>
      <c r="K625" s="5"/>
      <c r="L625" s="265"/>
      <c r="M625" s="5"/>
      <c r="N625" s="6"/>
      <c r="O625" s="5"/>
      <c r="P625" s="7"/>
    </row>
    <row r="626" spans="1:16" s="4" customFormat="1">
      <c r="A626" s="97"/>
      <c r="B626" s="97"/>
      <c r="C626" s="98"/>
      <c r="D626" s="99"/>
      <c r="E626" s="66"/>
      <c r="K626" s="5"/>
      <c r="L626" s="265"/>
      <c r="M626" s="5"/>
      <c r="N626" s="6"/>
      <c r="O626" s="5"/>
      <c r="P626" s="7"/>
    </row>
    <row r="627" spans="1:16" s="4" customFormat="1">
      <c r="A627" s="97"/>
      <c r="B627" s="97"/>
      <c r="C627" s="98"/>
      <c r="D627" s="99"/>
      <c r="E627" s="66"/>
      <c r="K627" s="5"/>
      <c r="L627" s="265"/>
      <c r="M627" s="5"/>
      <c r="N627" s="6"/>
      <c r="O627" s="5"/>
      <c r="P627" s="7"/>
    </row>
    <row r="628" spans="1:16" s="4" customFormat="1">
      <c r="A628" s="97"/>
      <c r="B628" s="97"/>
      <c r="C628" s="98"/>
      <c r="D628" s="99"/>
      <c r="E628" s="66"/>
      <c r="K628" s="5"/>
      <c r="L628" s="265"/>
      <c r="M628" s="5"/>
      <c r="N628" s="6"/>
      <c r="O628" s="5"/>
      <c r="P628" s="7"/>
    </row>
    <row r="629" spans="1:16" s="4" customFormat="1">
      <c r="A629" s="97"/>
      <c r="B629" s="97"/>
      <c r="C629" s="98"/>
      <c r="D629" s="99"/>
      <c r="E629" s="66"/>
      <c r="K629" s="5"/>
      <c r="L629" s="265"/>
      <c r="M629" s="5"/>
      <c r="N629" s="6"/>
      <c r="O629" s="5"/>
      <c r="P629" s="7"/>
    </row>
    <row r="630" spans="1:16" s="4" customFormat="1">
      <c r="A630" s="97"/>
      <c r="B630" s="97"/>
      <c r="C630" s="98"/>
      <c r="D630" s="99"/>
      <c r="E630" s="66"/>
      <c r="K630" s="5"/>
      <c r="L630" s="265"/>
      <c r="M630" s="5"/>
      <c r="N630" s="6"/>
      <c r="O630" s="5"/>
      <c r="P630" s="7"/>
    </row>
    <row r="631" spans="1:16" s="4" customFormat="1">
      <c r="A631" s="97"/>
      <c r="B631" s="97"/>
      <c r="C631" s="98"/>
      <c r="D631" s="99"/>
      <c r="E631" s="66"/>
      <c r="K631" s="5"/>
      <c r="L631" s="265"/>
      <c r="M631" s="5"/>
      <c r="N631" s="6"/>
      <c r="O631" s="5"/>
      <c r="P631" s="7"/>
    </row>
    <row r="632" spans="1:16" s="4" customFormat="1">
      <c r="A632" s="97"/>
      <c r="B632" s="97"/>
      <c r="C632" s="98"/>
      <c r="D632" s="99"/>
      <c r="E632" s="66"/>
      <c r="K632" s="5"/>
      <c r="L632" s="265"/>
      <c r="M632" s="5"/>
      <c r="N632" s="6"/>
      <c r="O632" s="5"/>
      <c r="P632" s="7"/>
    </row>
    <row r="633" spans="1:16" s="4" customFormat="1">
      <c r="A633" s="97"/>
      <c r="B633" s="97"/>
      <c r="C633" s="98"/>
      <c r="D633" s="99"/>
      <c r="E633" s="66"/>
      <c r="K633" s="5"/>
      <c r="L633" s="265"/>
      <c r="M633" s="5"/>
      <c r="N633" s="6"/>
      <c r="O633" s="5"/>
      <c r="P633" s="7"/>
    </row>
    <row r="634" spans="1:16" s="4" customFormat="1">
      <c r="A634" s="97"/>
      <c r="B634" s="97"/>
      <c r="C634" s="98"/>
      <c r="D634" s="99"/>
      <c r="E634" s="66"/>
      <c r="K634" s="5"/>
      <c r="L634" s="265"/>
      <c r="M634" s="5"/>
      <c r="N634" s="6"/>
      <c r="O634" s="5"/>
      <c r="P634" s="7"/>
    </row>
    <row r="635" spans="1:16" s="4" customFormat="1">
      <c r="A635" s="97"/>
      <c r="B635" s="97"/>
      <c r="C635" s="98"/>
      <c r="D635" s="99"/>
      <c r="E635" s="66"/>
      <c r="K635" s="5"/>
      <c r="L635" s="265"/>
      <c r="M635" s="5"/>
      <c r="N635" s="6"/>
      <c r="O635" s="5"/>
      <c r="P635" s="7"/>
    </row>
    <row r="636" spans="1:16" s="4" customFormat="1">
      <c r="A636" s="97"/>
      <c r="B636" s="97"/>
      <c r="C636" s="98"/>
      <c r="D636" s="99"/>
      <c r="E636" s="66"/>
      <c r="K636" s="5"/>
      <c r="L636" s="265"/>
      <c r="M636" s="5"/>
      <c r="N636" s="6"/>
      <c r="O636" s="5"/>
      <c r="P636" s="7"/>
    </row>
    <row r="637" spans="1:16" s="4" customFormat="1">
      <c r="A637" s="97"/>
      <c r="B637" s="97"/>
      <c r="C637" s="98"/>
      <c r="D637" s="99"/>
      <c r="E637" s="66"/>
      <c r="K637" s="5"/>
      <c r="L637" s="265"/>
      <c r="M637" s="5"/>
      <c r="N637" s="6"/>
      <c r="O637" s="5"/>
      <c r="P637" s="7"/>
    </row>
    <row r="638" spans="1:16" s="4" customFormat="1">
      <c r="A638" s="97"/>
      <c r="B638" s="97"/>
      <c r="C638" s="98"/>
      <c r="D638" s="99"/>
      <c r="E638" s="66"/>
      <c r="K638" s="5"/>
      <c r="L638" s="265"/>
      <c r="M638" s="5"/>
      <c r="N638" s="6"/>
      <c r="O638" s="5"/>
      <c r="P638" s="7"/>
    </row>
    <row r="639" spans="1:16" s="4" customFormat="1">
      <c r="A639" s="97"/>
      <c r="B639" s="97"/>
      <c r="C639" s="98"/>
      <c r="D639" s="99"/>
      <c r="E639" s="66"/>
      <c r="K639" s="5"/>
      <c r="L639" s="265"/>
      <c r="M639" s="5"/>
      <c r="N639" s="6"/>
      <c r="O639" s="5"/>
      <c r="P639" s="7"/>
    </row>
    <row r="640" spans="1:16" s="4" customFormat="1">
      <c r="A640" s="97"/>
      <c r="B640" s="97"/>
      <c r="C640" s="98"/>
      <c r="D640" s="99"/>
      <c r="E640" s="66"/>
      <c r="K640" s="5"/>
      <c r="L640" s="265"/>
      <c r="M640" s="5"/>
      <c r="N640" s="6"/>
      <c r="O640" s="5"/>
      <c r="P640" s="7"/>
    </row>
    <row r="641" spans="1:16" s="4" customFormat="1">
      <c r="A641" s="97"/>
      <c r="B641" s="97"/>
      <c r="C641" s="98"/>
      <c r="D641" s="99"/>
      <c r="E641" s="66"/>
      <c r="K641" s="5"/>
      <c r="L641" s="265"/>
      <c r="M641" s="5"/>
      <c r="N641" s="6"/>
      <c r="O641" s="5"/>
      <c r="P641" s="7"/>
    </row>
    <row r="642" spans="1:16" s="4" customFormat="1">
      <c r="A642" s="97"/>
      <c r="B642" s="97"/>
      <c r="C642" s="98"/>
      <c r="D642" s="99"/>
      <c r="E642" s="66"/>
      <c r="K642" s="5"/>
      <c r="L642" s="265"/>
      <c r="M642" s="5"/>
      <c r="N642" s="6"/>
      <c r="O642" s="5"/>
      <c r="P642" s="7"/>
    </row>
    <row r="643" spans="1:16" s="4" customFormat="1">
      <c r="A643" s="97"/>
      <c r="B643" s="97"/>
      <c r="C643" s="98"/>
      <c r="D643" s="99"/>
      <c r="E643" s="66"/>
      <c r="K643" s="5"/>
      <c r="L643" s="265"/>
      <c r="M643" s="5"/>
      <c r="N643" s="6"/>
      <c r="O643" s="5"/>
      <c r="P643" s="7"/>
    </row>
    <row r="644" spans="1:16" s="4" customFormat="1">
      <c r="A644" s="97"/>
      <c r="B644" s="97"/>
      <c r="C644" s="98"/>
      <c r="D644" s="99"/>
      <c r="E644" s="66"/>
      <c r="K644" s="5"/>
      <c r="L644" s="265"/>
      <c r="M644" s="5"/>
      <c r="N644" s="6"/>
      <c r="O644" s="5"/>
      <c r="P644" s="7"/>
    </row>
    <row r="645" spans="1:16" s="4" customFormat="1">
      <c r="A645" s="97"/>
      <c r="B645" s="97"/>
      <c r="C645" s="98"/>
      <c r="D645" s="99"/>
      <c r="E645" s="66"/>
      <c r="K645" s="5"/>
      <c r="L645" s="265"/>
      <c r="M645" s="5"/>
      <c r="N645" s="6"/>
      <c r="O645" s="5"/>
      <c r="P645" s="7"/>
    </row>
    <row r="646" spans="1:16" s="4" customFormat="1">
      <c r="A646" s="97"/>
      <c r="B646" s="97"/>
      <c r="C646" s="98"/>
      <c r="D646" s="99"/>
      <c r="E646" s="66"/>
      <c r="K646" s="5"/>
      <c r="L646" s="265"/>
      <c r="M646" s="5"/>
      <c r="N646" s="6"/>
      <c r="O646" s="5"/>
      <c r="P646" s="7"/>
    </row>
    <row r="647" spans="1:16" s="4" customFormat="1">
      <c r="A647" s="97"/>
      <c r="B647" s="97"/>
      <c r="C647" s="98"/>
      <c r="D647" s="99"/>
      <c r="E647" s="66"/>
      <c r="K647" s="5"/>
      <c r="L647" s="265"/>
      <c r="M647" s="5"/>
      <c r="N647" s="6"/>
      <c r="O647" s="5"/>
      <c r="P647" s="7"/>
    </row>
    <row r="648" spans="1:16" s="4" customFormat="1">
      <c r="A648" s="97"/>
      <c r="B648" s="97"/>
      <c r="C648" s="98"/>
      <c r="D648" s="99"/>
      <c r="E648" s="66"/>
      <c r="K648" s="5"/>
      <c r="L648" s="265"/>
      <c r="M648" s="5"/>
      <c r="N648" s="6"/>
      <c r="O648" s="5"/>
      <c r="P648" s="7"/>
    </row>
    <row r="649" spans="1:16" s="4" customFormat="1">
      <c r="A649" s="97"/>
      <c r="B649" s="97"/>
      <c r="C649" s="98"/>
      <c r="D649" s="99"/>
      <c r="E649" s="66"/>
      <c r="K649" s="5"/>
      <c r="L649" s="265"/>
      <c r="M649" s="5"/>
      <c r="N649" s="6"/>
      <c r="O649" s="5"/>
      <c r="P649" s="7"/>
    </row>
    <row r="650" spans="1:16" s="4" customFormat="1">
      <c r="A650" s="97"/>
      <c r="B650" s="97"/>
      <c r="C650" s="98"/>
      <c r="D650" s="99"/>
      <c r="E650" s="66"/>
      <c r="K650" s="5"/>
      <c r="L650" s="265"/>
      <c r="M650" s="5"/>
      <c r="N650" s="6"/>
      <c r="O650" s="5"/>
      <c r="P650" s="7"/>
    </row>
    <row r="651" spans="1:16" s="4" customFormat="1">
      <c r="A651" s="97"/>
      <c r="B651" s="97"/>
      <c r="C651" s="98"/>
      <c r="D651" s="99"/>
      <c r="E651" s="66"/>
      <c r="K651" s="5"/>
      <c r="L651" s="265"/>
      <c r="M651" s="5"/>
      <c r="N651" s="6"/>
      <c r="O651" s="5"/>
      <c r="P651" s="7"/>
    </row>
    <row r="652" spans="1:16" s="4" customFormat="1">
      <c r="A652" s="97"/>
      <c r="B652" s="97"/>
      <c r="C652" s="98"/>
      <c r="D652" s="99"/>
      <c r="E652" s="66"/>
      <c r="K652" s="5"/>
      <c r="L652" s="265"/>
      <c r="M652" s="5"/>
      <c r="N652" s="6"/>
      <c r="O652" s="5"/>
      <c r="P652" s="7"/>
    </row>
    <row r="653" spans="1:16" s="4" customFormat="1">
      <c r="A653" s="97"/>
      <c r="B653" s="97"/>
      <c r="C653" s="98"/>
      <c r="D653" s="99"/>
      <c r="E653" s="66"/>
      <c r="K653" s="5"/>
      <c r="L653" s="265"/>
      <c r="M653" s="5"/>
      <c r="N653" s="6"/>
      <c r="O653" s="5"/>
      <c r="P653" s="7"/>
    </row>
    <row r="654" spans="1:16" s="4" customFormat="1">
      <c r="A654" s="97"/>
      <c r="B654" s="97"/>
      <c r="C654" s="98"/>
      <c r="D654" s="99"/>
      <c r="E654" s="66"/>
      <c r="K654" s="5"/>
      <c r="L654" s="265"/>
      <c r="M654" s="5"/>
      <c r="N654" s="6"/>
      <c r="O654" s="5"/>
      <c r="P654" s="7"/>
    </row>
    <row r="655" spans="1:16" s="4" customFormat="1">
      <c r="A655" s="97"/>
      <c r="B655" s="97"/>
      <c r="C655" s="98"/>
      <c r="D655" s="99"/>
      <c r="E655" s="66"/>
      <c r="K655" s="5"/>
      <c r="L655" s="265"/>
      <c r="M655" s="5"/>
      <c r="N655" s="6"/>
      <c r="O655" s="5"/>
      <c r="P655" s="7"/>
    </row>
    <row r="656" spans="1:16" s="4" customFormat="1">
      <c r="A656" s="97"/>
      <c r="B656" s="97"/>
      <c r="C656" s="98"/>
      <c r="D656" s="99"/>
      <c r="E656" s="66"/>
      <c r="K656" s="5"/>
      <c r="L656" s="265"/>
      <c r="M656" s="5"/>
      <c r="N656" s="6"/>
      <c r="O656" s="5"/>
      <c r="P656" s="7"/>
    </row>
    <row r="657" spans="1:17" s="4" customFormat="1">
      <c r="A657" s="97"/>
      <c r="B657" s="97"/>
      <c r="C657" s="98"/>
      <c r="D657" s="99"/>
      <c r="E657" s="66"/>
      <c r="K657" s="5"/>
      <c r="L657" s="265"/>
      <c r="M657" s="5"/>
      <c r="N657" s="6"/>
      <c r="O657" s="5"/>
      <c r="P657" s="7"/>
    </row>
    <row r="658" spans="1:17" s="4" customFormat="1">
      <c r="A658" s="97"/>
      <c r="B658" s="97"/>
      <c r="C658" s="98"/>
      <c r="D658" s="99"/>
      <c r="E658" s="66"/>
      <c r="K658" s="5"/>
      <c r="L658" s="265"/>
      <c r="M658" s="5"/>
      <c r="N658" s="6"/>
      <c r="O658" s="5"/>
      <c r="P658" s="7"/>
    </row>
    <row r="659" spans="1:17" s="4" customFormat="1">
      <c r="A659" s="97"/>
      <c r="B659" s="97"/>
      <c r="C659" s="98"/>
      <c r="D659" s="99"/>
      <c r="E659" s="66"/>
      <c r="K659" s="5"/>
      <c r="L659" s="265"/>
      <c r="M659" s="5"/>
      <c r="N659" s="6"/>
      <c r="O659" s="5"/>
      <c r="P659" s="7"/>
    </row>
    <row r="660" spans="1:17" s="4" customFormat="1">
      <c r="A660" s="97"/>
      <c r="B660" s="97"/>
      <c r="C660" s="98"/>
      <c r="D660" s="99"/>
      <c r="E660" s="66"/>
      <c r="K660" s="5"/>
      <c r="L660" s="265"/>
      <c r="M660" s="5"/>
      <c r="N660" s="6"/>
      <c r="O660" s="5"/>
      <c r="P660" s="7"/>
    </row>
    <row r="661" spans="1:17" s="4" customFormat="1">
      <c r="A661" s="97"/>
      <c r="B661" s="97"/>
      <c r="C661" s="98"/>
      <c r="D661" s="99"/>
      <c r="E661" s="66"/>
      <c r="K661" s="5"/>
      <c r="L661" s="265"/>
      <c r="M661" s="5"/>
      <c r="N661" s="6"/>
      <c r="O661" s="5"/>
      <c r="P661" s="7"/>
    </row>
    <row r="662" spans="1:17" s="4" customFormat="1">
      <c r="A662" s="97"/>
      <c r="B662" s="97"/>
      <c r="C662" s="98"/>
      <c r="D662" s="99"/>
      <c r="E662" s="66"/>
      <c r="K662" s="5"/>
      <c r="L662" s="265"/>
      <c r="M662" s="5"/>
      <c r="N662" s="6"/>
      <c r="O662" s="5"/>
      <c r="P662" s="7"/>
    </row>
    <row r="663" spans="1:17" s="4" customFormat="1">
      <c r="A663" s="97"/>
      <c r="B663" s="97"/>
      <c r="C663" s="98"/>
      <c r="D663" s="99"/>
      <c r="E663" s="66"/>
      <c r="K663" s="5"/>
      <c r="L663" s="265"/>
      <c r="M663" s="5"/>
      <c r="N663" s="6"/>
      <c r="O663" s="5"/>
      <c r="P663" s="7"/>
    </row>
    <row r="664" spans="1:17" s="4" customFormat="1">
      <c r="A664" s="97"/>
      <c r="B664" s="97"/>
      <c r="C664" s="98"/>
      <c r="D664" s="99"/>
      <c r="E664" s="66"/>
      <c r="K664" s="5"/>
      <c r="L664" s="265"/>
      <c r="M664" s="5"/>
      <c r="N664" s="6"/>
      <c r="O664" s="5"/>
      <c r="P664" s="7"/>
      <c r="Q664" s="6"/>
    </row>
    <row r="665" spans="1:17" s="4" customFormat="1">
      <c r="A665" s="97"/>
      <c r="B665" s="97"/>
      <c r="C665" s="98"/>
      <c r="D665" s="99"/>
      <c r="E665" s="66"/>
      <c r="K665" s="5"/>
      <c r="L665" s="265"/>
      <c r="M665" s="5"/>
      <c r="N665" s="6"/>
      <c r="O665" s="5"/>
      <c r="P665" s="7"/>
      <c r="Q665" s="6"/>
    </row>
    <row r="666" spans="1:17" s="4" customFormat="1">
      <c r="A666" s="97"/>
      <c r="B666" s="97"/>
      <c r="C666" s="98"/>
      <c r="D666" s="99"/>
      <c r="E666" s="66"/>
      <c r="K666" s="5"/>
      <c r="L666" s="265"/>
      <c r="M666" s="5"/>
      <c r="N666" s="6"/>
      <c r="O666" s="5"/>
      <c r="P666" s="7"/>
      <c r="Q666" s="6"/>
    </row>
    <row r="667" spans="1:17" s="4" customFormat="1">
      <c r="A667" s="97"/>
      <c r="B667" s="97"/>
      <c r="C667" s="98"/>
      <c r="D667" s="99"/>
      <c r="E667" s="66"/>
      <c r="K667" s="5"/>
      <c r="L667" s="265"/>
      <c r="M667" s="5"/>
      <c r="N667" s="6"/>
      <c r="O667" s="5"/>
      <c r="P667" s="7"/>
      <c r="Q667" s="6"/>
    </row>
    <row r="668" spans="1:17" s="4" customFormat="1">
      <c r="A668" s="97"/>
      <c r="B668" s="97"/>
      <c r="C668" s="98"/>
      <c r="D668" s="99"/>
      <c r="E668" s="66"/>
      <c r="K668" s="5"/>
      <c r="L668" s="265"/>
      <c r="M668" s="5"/>
      <c r="N668" s="6"/>
      <c r="O668" s="5"/>
      <c r="P668" s="7"/>
      <c r="Q668" s="6"/>
    </row>
    <row r="669" spans="1:17">
      <c r="E669" s="66"/>
    </row>
    <row r="670" spans="1:17">
      <c r="E670" s="66"/>
    </row>
    <row r="671" spans="1:17">
      <c r="E671" s="66"/>
    </row>
    <row r="672" spans="1:17">
      <c r="E672" s="66"/>
    </row>
    <row r="673" spans="1:17">
      <c r="E673" s="66"/>
    </row>
    <row r="674" spans="1:17" s="4" customFormat="1">
      <c r="A674" s="97"/>
      <c r="B674" s="97"/>
      <c r="C674" s="98"/>
      <c r="D674" s="99"/>
      <c r="E674" s="66"/>
      <c r="K674" s="5"/>
      <c r="L674" s="265"/>
      <c r="M674" s="5"/>
      <c r="N674" s="6"/>
      <c r="O674" s="5"/>
      <c r="P674" s="7"/>
      <c r="Q674" s="6"/>
    </row>
    <row r="675" spans="1:17" s="4" customFormat="1">
      <c r="A675" s="97"/>
      <c r="B675" s="97"/>
      <c r="C675" s="98"/>
      <c r="D675" s="99"/>
      <c r="E675" s="66"/>
      <c r="K675" s="5"/>
      <c r="L675" s="265"/>
      <c r="M675" s="5"/>
      <c r="N675" s="6"/>
      <c r="O675" s="5"/>
      <c r="P675" s="7"/>
      <c r="Q675" s="6"/>
    </row>
    <row r="676" spans="1:17" s="4" customFormat="1">
      <c r="A676" s="97"/>
      <c r="B676" s="97"/>
      <c r="C676" s="98"/>
      <c r="D676" s="99"/>
      <c r="E676" s="66"/>
      <c r="K676" s="5"/>
      <c r="L676" s="265"/>
      <c r="M676" s="5"/>
      <c r="N676" s="6"/>
      <c r="O676" s="5"/>
      <c r="P676" s="7"/>
      <c r="Q676" s="6"/>
    </row>
    <row r="677" spans="1:17" s="4" customFormat="1">
      <c r="A677" s="97"/>
      <c r="B677" s="97"/>
      <c r="C677" s="98"/>
      <c r="D677" s="99"/>
      <c r="E677" s="66"/>
      <c r="K677" s="5"/>
      <c r="L677" s="265"/>
      <c r="M677" s="5"/>
      <c r="N677" s="6"/>
      <c r="O677" s="5"/>
      <c r="P677" s="7"/>
      <c r="Q677" s="6"/>
    </row>
    <row r="678" spans="1:17" s="4" customFormat="1">
      <c r="A678" s="97"/>
      <c r="B678" s="97"/>
      <c r="C678" s="98"/>
      <c r="D678" s="99"/>
      <c r="E678" s="66"/>
      <c r="K678" s="5"/>
      <c r="L678" s="265"/>
      <c r="M678" s="5"/>
      <c r="N678" s="6"/>
      <c r="O678" s="5"/>
      <c r="P678" s="7"/>
      <c r="Q678" s="6"/>
    </row>
    <row r="679" spans="1:17" s="4" customFormat="1">
      <c r="A679" s="97"/>
      <c r="B679" s="97"/>
      <c r="C679" s="98"/>
      <c r="D679" s="99"/>
      <c r="E679" s="66"/>
      <c r="K679" s="5"/>
      <c r="L679" s="265"/>
      <c r="M679" s="5"/>
      <c r="N679" s="6"/>
      <c r="O679" s="5"/>
      <c r="P679" s="7"/>
      <c r="Q679" s="6"/>
    </row>
    <row r="680" spans="1:17" s="4" customFormat="1">
      <c r="A680" s="97"/>
      <c r="B680" s="97"/>
      <c r="C680" s="98"/>
      <c r="D680" s="99"/>
      <c r="E680" s="66"/>
      <c r="K680" s="5"/>
      <c r="L680" s="265"/>
      <c r="M680" s="5"/>
      <c r="N680" s="6"/>
      <c r="O680" s="5"/>
      <c r="P680" s="7"/>
      <c r="Q680" s="6"/>
    </row>
    <row r="681" spans="1:17" s="4" customFormat="1">
      <c r="A681" s="97"/>
      <c r="B681" s="97"/>
      <c r="C681" s="98"/>
      <c r="D681" s="99"/>
      <c r="E681" s="66"/>
      <c r="K681" s="5"/>
      <c r="L681" s="265"/>
      <c r="M681" s="5"/>
      <c r="N681" s="6"/>
      <c r="O681" s="5"/>
      <c r="P681" s="7"/>
      <c r="Q681" s="6"/>
    </row>
    <row r="682" spans="1:17" s="4" customFormat="1">
      <c r="A682" s="97"/>
      <c r="B682" s="97"/>
      <c r="C682" s="98"/>
      <c r="D682" s="99"/>
      <c r="E682" s="66"/>
      <c r="K682" s="5"/>
      <c r="L682" s="265"/>
      <c r="M682" s="5"/>
      <c r="N682" s="6"/>
      <c r="O682" s="5"/>
      <c r="P682" s="7"/>
      <c r="Q682" s="6"/>
    </row>
    <row r="683" spans="1:17" s="4" customFormat="1">
      <c r="A683" s="97"/>
      <c r="B683" s="97"/>
      <c r="C683" s="98"/>
      <c r="D683" s="99"/>
      <c r="E683" s="66"/>
      <c r="K683" s="5"/>
      <c r="L683" s="265"/>
      <c r="M683" s="5"/>
      <c r="N683" s="6"/>
      <c r="O683" s="5"/>
      <c r="P683" s="7"/>
      <c r="Q683" s="6"/>
    </row>
    <row r="684" spans="1:17" s="4" customFormat="1">
      <c r="A684" s="97"/>
      <c r="B684" s="97"/>
      <c r="C684" s="98"/>
      <c r="D684" s="99"/>
      <c r="E684" s="66"/>
      <c r="K684" s="5"/>
      <c r="L684" s="265"/>
      <c r="M684" s="5"/>
      <c r="N684" s="6"/>
      <c r="O684" s="5"/>
      <c r="P684" s="7"/>
      <c r="Q684" s="6"/>
    </row>
    <row r="685" spans="1:17" s="4" customFormat="1">
      <c r="A685" s="97"/>
      <c r="B685" s="97"/>
      <c r="C685" s="98"/>
      <c r="D685" s="99"/>
      <c r="E685" s="66"/>
      <c r="K685" s="5"/>
      <c r="L685" s="265"/>
      <c r="M685" s="5"/>
      <c r="N685" s="6"/>
      <c r="O685" s="5"/>
      <c r="P685" s="7"/>
      <c r="Q685" s="6"/>
    </row>
    <row r="686" spans="1:17" s="4" customFormat="1">
      <c r="A686" s="97"/>
      <c r="B686" s="97"/>
      <c r="C686" s="98"/>
      <c r="D686" s="99"/>
      <c r="E686" s="66"/>
      <c r="K686" s="5"/>
      <c r="L686" s="265"/>
      <c r="M686" s="5"/>
      <c r="N686" s="6"/>
      <c r="O686" s="5"/>
      <c r="P686" s="7"/>
      <c r="Q686" s="6"/>
    </row>
    <row r="687" spans="1:17" s="4" customFormat="1">
      <c r="A687" s="97"/>
      <c r="B687" s="97"/>
      <c r="C687" s="98"/>
      <c r="D687" s="99"/>
      <c r="E687" s="66"/>
      <c r="K687" s="5"/>
      <c r="L687" s="265"/>
      <c r="M687" s="5"/>
      <c r="N687" s="6"/>
      <c r="O687" s="5"/>
      <c r="P687" s="7"/>
      <c r="Q687" s="6"/>
    </row>
    <row r="688" spans="1:17" s="4" customFormat="1">
      <c r="A688" s="97"/>
      <c r="B688" s="97"/>
      <c r="C688" s="98"/>
      <c r="D688" s="99"/>
      <c r="E688" s="66"/>
      <c r="K688" s="5"/>
      <c r="L688" s="265"/>
      <c r="M688" s="5"/>
      <c r="N688" s="6"/>
      <c r="O688" s="5"/>
      <c r="P688" s="7"/>
      <c r="Q688" s="6"/>
    </row>
    <row r="689" spans="1:17" s="4" customFormat="1">
      <c r="A689" s="97"/>
      <c r="B689" s="97"/>
      <c r="C689" s="98"/>
      <c r="D689" s="99"/>
      <c r="E689" s="66"/>
      <c r="K689" s="5"/>
      <c r="L689" s="265"/>
      <c r="M689" s="5"/>
      <c r="N689" s="6"/>
      <c r="O689" s="5"/>
      <c r="P689" s="7"/>
      <c r="Q689" s="6"/>
    </row>
    <row r="690" spans="1:17" s="4" customFormat="1">
      <c r="A690" s="97"/>
      <c r="B690" s="97"/>
      <c r="C690" s="98"/>
      <c r="D690" s="99"/>
      <c r="E690" s="66"/>
      <c r="K690" s="5"/>
      <c r="L690" s="265"/>
      <c r="M690" s="5"/>
      <c r="N690" s="6"/>
      <c r="O690" s="5"/>
      <c r="P690" s="7"/>
      <c r="Q690" s="6"/>
    </row>
    <row r="691" spans="1:17" s="4" customFormat="1">
      <c r="A691" s="97"/>
      <c r="B691" s="97"/>
      <c r="C691" s="98"/>
      <c r="D691" s="99"/>
      <c r="E691" s="66"/>
      <c r="K691" s="5"/>
      <c r="L691" s="265"/>
      <c r="M691" s="5"/>
      <c r="N691" s="6"/>
      <c r="O691" s="5"/>
      <c r="P691" s="7"/>
      <c r="Q691" s="6"/>
    </row>
    <row r="692" spans="1:17" s="4" customFormat="1">
      <c r="A692" s="97"/>
      <c r="B692" s="97"/>
      <c r="C692" s="98"/>
      <c r="D692" s="99"/>
      <c r="E692" s="66"/>
      <c r="K692" s="5"/>
      <c r="L692" s="265"/>
      <c r="M692" s="5"/>
      <c r="N692" s="6"/>
      <c r="O692" s="5"/>
      <c r="P692" s="7"/>
      <c r="Q692" s="6"/>
    </row>
    <row r="693" spans="1:17" s="4" customFormat="1">
      <c r="A693" s="97"/>
      <c r="B693" s="97"/>
      <c r="C693" s="98"/>
      <c r="D693" s="99"/>
      <c r="E693" s="66"/>
      <c r="K693" s="5"/>
      <c r="L693" s="265"/>
      <c r="M693" s="5"/>
      <c r="N693" s="6"/>
      <c r="O693" s="5"/>
      <c r="P693" s="7"/>
      <c r="Q693" s="6"/>
    </row>
    <row r="694" spans="1:17" s="4" customFormat="1">
      <c r="A694" s="97"/>
      <c r="B694" s="97"/>
      <c r="C694" s="98"/>
      <c r="D694" s="99"/>
      <c r="E694" s="66"/>
      <c r="K694" s="5"/>
      <c r="L694" s="265"/>
      <c r="M694" s="5"/>
      <c r="N694" s="6"/>
      <c r="O694" s="5"/>
      <c r="P694" s="7"/>
      <c r="Q694" s="6"/>
    </row>
    <row r="695" spans="1:17" s="4" customFormat="1">
      <c r="A695" s="97"/>
      <c r="B695" s="97"/>
      <c r="C695" s="98"/>
      <c r="D695" s="99"/>
      <c r="E695" s="66"/>
      <c r="K695" s="5"/>
      <c r="L695" s="265"/>
      <c r="M695" s="5"/>
      <c r="N695" s="6"/>
      <c r="O695" s="5"/>
      <c r="P695" s="7"/>
      <c r="Q695" s="6"/>
    </row>
    <row r="696" spans="1:17" s="4" customFormat="1">
      <c r="A696" s="97"/>
      <c r="B696" s="97"/>
      <c r="C696" s="98"/>
      <c r="D696" s="99"/>
      <c r="E696" s="66"/>
      <c r="K696" s="5"/>
      <c r="L696" s="265"/>
      <c r="M696" s="5"/>
      <c r="N696" s="6"/>
      <c r="O696" s="5"/>
      <c r="P696" s="7"/>
      <c r="Q696" s="6"/>
    </row>
    <row r="697" spans="1:17" s="4" customFormat="1">
      <c r="A697" s="97"/>
      <c r="B697" s="97"/>
      <c r="C697" s="98"/>
      <c r="D697" s="99"/>
      <c r="E697" s="66"/>
      <c r="K697" s="5"/>
      <c r="L697" s="265"/>
      <c r="M697" s="5"/>
      <c r="N697" s="6"/>
      <c r="O697" s="5"/>
      <c r="P697" s="7"/>
      <c r="Q697" s="6"/>
    </row>
    <row r="698" spans="1:17" s="4" customFormat="1">
      <c r="A698" s="97"/>
      <c r="B698" s="97"/>
      <c r="C698" s="98"/>
      <c r="D698" s="99"/>
      <c r="E698" s="66"/>
      <c r="K698" s="5"/>
      <c r="L698" s="265"/>
      <c r="M698" s="5"/>
      <c r="N698" s="6"/>
      <c r="O698" s="5"/>
      <c r="P698" s="7"/>
      <c r="Q698" s="6"/>
    </row>
    <row r="699" spans="1:17" s="4" customFormat="1">
      <c r="A699" s="97"/>
      <c r="B699" s="97"/>
      <c r="C699" s="98"/>
      <c r="D699" s="99"/>
      <c r="E699" s="66"/>
      <c r="K699" s="5"/>
      <c r="L699" s="265"/>
      <c r="M699" s="5"/>
      <c r="N699" s="6"/>
      <c r="O699" s="5"/>
      <c r="P699" s="7"/>
      <c r="Q699" s="6"/>
    </row>
    <row r="700" spans="1:17" s="4" customFormat="1">
      <c r="A700" s="97"/>
      <c r="B700" s="97"/>
      <c r="C700" s="98"/>
      <c r="D700" s="99"/>
      <c r="E700" s="66"/>
      <c r="K700" s="5"/>
      <c r="L700" s="265"/>
      <c r="M700" s="5"/>
      <c r="N700" s="6"/>
      <c r="O700" s="5"/>
      <c r="P700" s="7"/>
      <c r="Q700" s="6"/>
    </row>
    <row r="701" spans="1:17" s="4" customFormat="1">
      <c r="A701" s="97"/>
      <c r="B701" s="97"/>
      <c r="C701" s="98"/>
      <c r="D701" s="99"/>
      <c r="E701" s="66"/>
      <c r="K701" s="5"/>
      <c r="L701" s="265"/>
      <c r="M701" s="5"/>
      <c r="N701" s="6"/>
      <c r="O701" s="5"/>
      <c r="P701" s="7"/>
      <c r="Q701" s="6"/>
    </row>
    <row r="702" spans="1:17" s="4" customFormat="1">
      <c r="A702" s="97"/>
      <c r="B702" s="97"/>
      <c r="C702" s="98"/>
      <c r="D702" s="99"/>
      <c r="E702" s="66"/>
      <c r="K702" s="5"/>
      <c r="L702" s="265"/>
      <c r="M702" s="5"/>
      <c r="N702" s="6"/>
      <c r="O702" s="5"/>
      <c r="P702" s="7"/>
      <c r="Q702" s="6"/>
    </row>
    <row r="703" spans="1:17" s="4" customFormat="1">
      <c r="A703" s="97"/>
      <c r="B703" s="97"/>
      <c r="C703" s="98"/>
      <c r="D703" s="99"/>
      <c r="E703" s="66"/>
      <c r="K703" s="5"/>
      <c r="L703" s="265"/>
      <c r="M703" s="5"/>
      <c r="N703" s="6"/>
      <c r="O703" s="5"/>
      <c r="P703" s="7"/>
      <c r="Q703" s="6"/>
    </row>
    <row r="704" spans="1:17" s="4" customFormat="1">
      <c r="A704" s="97"/>
      <c r="B704" s="97"/>
      <c r="C704" s="98"/>
      <c r="D704" s="99"/>
      <c r="E704" s="66"/>
      <c r="K704" s="5"/>
      <c r="L704" s="265"/>
      <c r="M704" s="5"/>
      <c r="N704" s="6"/>
      <c r="O704" s="5"/>
      <c r="P704" s="7"/>
      <c r="Q704" s="6"/>
    </row>
    <row r="705" spans="1:17" s="4" customFormat="1">
      <c r="A705" s="97"/>
      <c r="B705" s="97"/>
      <c r="C705" s="98"/>
      <c r="D705" s="99"/>
      <c r="E705" s="66"/>
      <c r="K705" s="5"/>
      <c r="L705" s="265"/>
      <c r="M705" s="5"/>
      <c r="N705" s="6"/>
      <c r="O705" s="5"/>
      <c r="P705" s="7"/>
      <c r="Q705" s="6"/>
    </row>
    <row r="706" spans="1:17" s="4" customFormat="1">
      <c r="A706" s="97"/>
      <c r="B706" s="97"/>
      <c r="C706" s="98"/>
      <c r="D706" s="99"/>
      <c r="E706" s="66"/>
      <c r="K706" s="5"/>
      <c r="L706" s="265"/>
      <c r="M706" s="5"/>
      <c r="N706" s="6"/>
      <c r="O706" s="5"/>
      <c r="P706" s="7"/>
      <c r="Q706" s="6"/>
    </row>
    <row r="707" spans="1:17" s="4" customFormat="1">
      <c r="A707" s="97"/>
      <c r="B707" s="97"/>
      <c r="C707" s="98"/>
      <c r="D707" s="99"/>
      <c r="E707" s="66"/>
      <c r="K707" s="5"/>
      <c r="L707" s="265"/>
      <c r="M707" s="5"/>
      <c r="N707" s="6"/>
      <c r="O707" s="5"/>
      <c r="P707" s="7"/>
      <c r="Q707" s="6"/>
    </row>
    <row r="708" spans="1:17" s="4" customFormat="1">
      <c r="A708" s="97"/>
      <c r="B708" s="97"/>
      <c r="C708" s="98"/>
      <c r="D708" s="99"/>
      <c r="E708" s="66"/>
      <c r="K708" s="5"/>
      <c r="L708" s="265"/>
      <c r="M708" s="5"/>
      <c r="N708" s="6"/>
      <c r="O708" s="5"/>
      <c r="P708" s="7"/>
      <c r="Q708" s="6"/>
    </row>
    <row r="709" spans="1:17" s="4" customFormat="1">
      <c r="A709" s="97"/>
      <c r="B709" s="97"/>
      <c r="C709" s="98"/>
      <c r="D709" s="99"/>
      <c r="E709" s="66"/>
      <c r="K709" s="5"/>
      <c r="L709" s="265"/>
      <c r="M709" s="5"/>
      <c r="N709" s="6"/>
      <c r="O709" s="5"/>
      <c r="P709" s="7"/>
      <c r="Q709" s="6"/>
    </row>
    <row r="710" spans="1:17" s="4" customFormat="1">
      <c r="A710" s="97"/>
      <c r="B710" s="97"/>
      <c r="C710" s="98"/>
      <c r="D710" s="99"/>
      <c r="E710" s="66"/>
      <c r="K710" s="5"/>
      <c r="L710" s="265"/>
      <c r="M710" s="5"/>
      <c r="N710" s="6"/>
      <c r="O710" s="5"/>
      <c r="P710" s="7"/>
      <c r="Q710" s="6"/>
    </row>
    <row r="711" spans="1:17" s="4" customFormat="1">
      <c r="A711" s="97"/>
      <c r="B711" s="97"/>
      <c r="C711" s="98"/>
      <c r="D711" s="99"/>
      <c r="E711" s="66"/>
      <c r="K711" s="5"/>
      <c r="L711" s="265"/>
      <c r="M711" s="5"/>
      <c r="N711" s="6"/>
      <c r="O711" s="5"/>
      <c r="P711" s="7"/>
      <c r="Q711" s="6"/>
    </row>
    <row r="712" spans="1:17" s="4" customFormat="1">
      <c r="A712" s="97"/>
      <c r="B712" s="97"/>
      <c r="C712" s="98"/>
      <c r="D712" s="99"/>
      <c r="E712" s="66"/>
      <c r="K712" s="5"/>
      <c r="L712" s="265"/>
      <c r="M712" s="5"/>
      <c r="N712" s="6"/>
      <c r="O712" s="5"/>
      <c r="P712" s="7"/>
      <c r="Q712" s="6"/>
    </row>
    <row r="713" spans="1:17" s="4" customFormat="1">
      <c r="A713" s="97"/>
      <c r="B713" s="97"/>
      <c r="C713" s="98"/>
      <c r="D713" s="99"/>
      <c r="E713" s="66"/>
      <c r="K713" s="5"/>
      <c r="L713" s="265"/>
      <c r="M713" s="5"/>
      <c r="N713" s="6"/>
      <c r="O713" s="5"/>
      <c r="P713" s="7"/>
      <c r="Q713" s="6"/>
    </row>
    <row r="714" spans="1:17" s="4" customFormat="1">
      <c r="A714" s="97"/>
      <c r="B714" s="97"/>
      <c r="C714" s="98"/>
      <c r="D714" s="99"/>
      <c r="E714" s="66"/>
      <c r="K714" s="5"/>
      <c r="L714" s="265"/>
      <c r="M714" s="5"/>
      <c r="N714" s="6"/>
      <c r="O714" s="5"/>
      <c r="P714" s="7"/>
      <c r="Q714" s="6"/>
    </row>
    <row r="715" spans="1:17" s="4" customFormat="1">
      <c r="A715" s="97"/>
      <c r="B715" s="97"/>
      <c r="C715" s="98"/>
      <c r="D715" s="99"/>
      <c r="E715" s="66"/>
      <c r="K715" s="5"/>
      <c r="L715" s="265"/>
      <c r="M715" s="5"/>
      <c r="N715" s="6"/>
      <c r="O715" s="5"/>
      <c r="P715" s="7"/>
      <c r="Q715" s="6"/>
    </row>
    <row r="716" spans="1:17" s="4" customFormat="1">
      <c r="A716" s="97"/>
      <c r="B716" s="97"/>
      <c r="C716" s="98"/>
      <c r="D716" s="99"/>
      <c r="E716" s="66"/>
      <c r="K716" s="5"/>
      <c r="L716" s="265"/>
      <c r="M716" s="5"/>
      <c r="N716" s="6"/>
      <c r="O716" s="5"/>
      <c r="P716" s="7"/>
      <c r="Q716" s="6"/>
    </row>
    <row r="717" spans="1:17" s="4" customFormat="1">
      <c r="A717" s="97"/>
      <c r="B717" s="97"/>
      <c r="C717" s="98"/>
      <c r="D717" s="99"/>
      <c r="E717" s="66"/>
      <c r="K717" s="5"/>
      <c r="L717" s="265"/>
      <c r="M717" s="5"/>
      <c r="N717" s="6"/>
      <c r="O717" s="5"/>
      <c r="P717" s="7"/>
      <c r="Q717" s="6"/>
    </row>
    <row r="718" spans="1:17" s="4" customFormat="1">
      <c r="A718" s="97"/>
      <c r="B718" s="97"/>
      <c r="C718" s="98"/>
      <c r="D718" s="99"/>
      <c r="E718" s="66"/>
      <c r="K718" s="5"/>
      <c r="L718" s="265"/>
      <c r="M718" s="5"/>
      <c r="N718" s="6"/>
      <c r="O718" s="5"/>
      <c r="P718" s="7"/>
      <c r="Q718" s="6"/>
    </row>
    <row r="719" spans="1:17" s="4" customFormat="1">
      <c r="A719" s="97"/>
      <c r="B719" s="97"/>
      <c r="C719" s="98"/>
      <c r="D719" s="99"/>
      <c r="E719" s="66"/>
      <c r="K719" s="5"/>
      <c r="L719" s="265"/>
      <c r="M719" s="5"/>
      <c r="N719" s="6"/>
      <c r="O719" s="5"/>
      <c r="P719" s="7"/>
      <c r="Q719" s="6"/>
    </row>
    <row r="720" spans="1:17" s="4" customFormat="1">
      <c r="A720" s="97"/>
      <c r="B720" s="97"/>
      <c r="C720" s="98"/>
      <c r="D720" s="99"/>
      <c r="E720" s="66"/>
      <c r="K720" s="5"/>
      <c r="L720" s="265"/>
      <c r="M720" s="5"/>
      <c r="N720" s="6"/>
      <c r="O720" s="5"/>
      <c r="P720" s="7"/>
      <c r="Q720" s="6"/>
    </row>
    <row r="721" spans="1:17" s="4" customFormat="1">
      <c r="A721" s="97"/>
      <c r="B721" s="97"/>
      <c r="C721" s="98"/>
      <c r="D721" s="99"/>
      <c r="E721" s="66"/>
      <c r="K721" s="5"/>
      <c r="L721" s="265"/>
      <c r="M721" s="5"/>
      <c r="N721" s="6"/>
      <c r="O721" s="5"/>
      <c r="P721" s="7"/>
      <c r="Q721" s="6"/>
    </row>
  </sheetData>
  <autoFilter ref="O7:Q551"/>
  <mergeCells count="12">
    <mergeCell ref="F17:F18"/>
    <mergeCell ref="G17:G18"/>
    <mergeCell ref="H17:H18"/>
    <mergeCell ref="I17:I18"/>
    <mergeCell ref="J17:J18"/>
    <mergeCell ref="A2:J2"/>
    <mergeCell ref="A4:E4"/>
    <mergeCell ref="F10:F12"/>
    <mergeCell ref="G10:G12"/>
    <mergeCell ref="H10:H12"/>
    <mergeCell ref="I10:I12"/>
    <mergeCell ref="J10:J12"/>
  </mergeCells>
  <pageMargins left="0.31" right="0.19685039370078741" top="0.4" bottom="0.19" header="0.22" footer="0.15"/>
  <pageSetup paperSize="9" scale="50" fitToHeight="0" orientation="landscape" r:id="rId1"/>
  <headerFooter alignWithMargins="0">
    <oddHeader>&amp;R&amp;P</oddHeader>
  </headerFooter>
  <colBreaks count="1" manualBreakCount="1">
    <brk id="5" max="54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2:Q721"/>
  <sheetViews>
    <sheetView view="pageBreakPreview" zoomScale="56" zoomScaleNormal="75" zoomScaleSheetLayoutView="56" workbookViewId="0">
      <pane ySplit="5" topLeftCell="A545" activePane="bottomLeft" state="frozen"/>
      <selection activeCell="L1" sqref="L1:M1048576"/>
      <selection pane="bottomLeft" activeCell="L1" sqref="L1:M1048576"/>
    </sheetView>
  </sheetViews>
  <sheetFormatPr defaultColWidth="9.140625" defaultRowHeight="18.75"/>
  <cols>
    <col min="1" max="1" width="11.28515625" style="97" customWidth="1"/>
    <col min="2" max="2" width="5.5703125" style="97" customWidth="1"/>
    <col min="3" max="3" width="9.140625" style="98"/>
    <col min="4" max="4" width="16.7109375" style="99" customWidth="1"/>
    <col min="5" max="5" width="95.5703125" style="100" customWidth="1"/>
    <col min="6" max="6" width="14.5703125" style="4" customWidth="1"/>
    <col min="7" max="7" width="10.85546875" style="4" customWidth="1"/>
    <col min="8" max="8" width="17.140625" style="4" customWidth="1"/>
    <col min="9" max="9" width="13.5703125" style="4" customWidth="1"/>
    <col min="10" max="10" width="95.28515625" style="4" customWidth="1"/>
    <col min="11" max="11" width="16.42578125" style="5" customWidth="1"/>
    <col min="12" max="12" width="40.85546875" style="265" customWidth="1"/>
    <col min="13" max="13" width="16.42578125" style="5" customWidth="1"/>
    <col min="14" max="14" width="9.140625" style="6" customWidth="1"/>
    <col min="15" max="15" width="20.140625" style="5" customWidth="1"/>
    <col min="16" max="16" width="11.7109375" style="7" bestFit="1" customWidth="1"/>
    <col min="17" max="17" width="11.7109375" style="6" bestFit="1" customWidth="1"/>
    <col min="18" max="16384" width="9.140625" style="6"/>
  </cols>
  <sheetData>
    <row r="2" spans="1:17" s="2" customFormat="1">
      <c r="A2" s="329" t="s">
        <v>1546</v>
      </c>
      <c r="B2" s="330"/>
      <c r="C2" s="331"/>
      <c r="D2" s="331"/>
      <c r="E2" s="331"/>
      <c r="F2" s="332"/>
      <c r="G2" s="332"/>
      <c r="H2" s="332"/>
      <c r="I2" s="332"/>
      <c r="J2" s="332"/>
      <c r="K2" s="1"/>
      <c r="L2" s="264"/>
      <c r="M2" s="1"/>
      <c r="O2" s="1"/>
      <c r="P2" s="3"/>
    </row>
    <row r="3" spans="1:17">
      <c r="A3" s="63"/>
      <c r="B3" s="63"/>
      <c r="C3" s="64"/>
      <c r="D3" s="65"/>
      <c r="E3" s="66"/>
    </row>
    <row r="4" spans="1:17">
      <c r="A4" s="333"/>
      <c r="B4" s="334"/>
      <c r="C4" s="335"/>
      <c r="D4" s="335"/>
      <c r="E4" s="335"/>
    </row>
    <row r="5" spans="1:17" ht="112.5">
      <c r="A5" s="67" t="s">
        <v>0</v>
      </c>
      <c r="B5" s="67" t="s">
        <v>1</v>
      </c>
      <c r="C5" s="156" t="s">
        <v>2</v>
      </c>
      <c r="D5" s="157" t="s">
        <v>3</v>
      </c>
      <c r="E5" s="157" t="s">
        <v>4</v>
      </c>
      <c r="F5" s="158" t="s">
        <v>0</v>
      </c>
      <c r="G5" s="158" t="s">
        <v>1</v>
      </c>
      <c r="H5" s="158" t="s">
        <v>5</v>
      </c>
      <c r="I5" s="158" t="s">
        <v>6</v>
      </c>
      <c r="J5" s="159" t="s">
        <v>4</v>
      </c>
    </row>
    <row r="6" spans="1:17">
      <c r="A6" s="67">
        <v>1</v>
      </c>
      <c r="B6" s="67">
        <v>2</v>
      </c>
      <c r="C6" s="68">
        <v>3</v>
      </c>
      <c r="D6" s="68">
        <v>4</v>
      </c>
      <c r="E6" s="6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7" ht="45">
      <c r="A7" s="160" t="s">
        <v>7</v>
      </c>
      <c r="B7" s="160" t="s">
        <v>8</v>
      </c>
      <c r="C7" s="161" t="s">
        <v>9</v>
      </c>
      <c r="D7" s="162" t="s">
        <v>10</v>
      </c>
      <c r="E7" s="163" t="s">
        <v>11</v>
      </c>
      <c r="F7" s="9" t="s">
        <v>7</v>
      </c>
      <c r="G7" s="9" t="s">
        <v>8</v>
      </c>
      <c r="H7" s="9" t="s">
        <v>12</v>
      </c>
      <c r="I7" s="9" t="s">
        <v>13</v>
      </c>
      <c r="J7" s="10" t="str">
        <f>VLOOKUP($K7,'цср уточн 2016'!$A$1:$B$549,2,0)</f>
        <v>Муниципальная программа «Развитие образования в городе Ставрополе на 2014 - 2018 годы»</v>
      </c>
      <c r="K7" s="5" t="str">
        <f>CONCATENATE(F7," ",G7," ",H7," ",I7)</f>
        <v>01 0 00 00000</v>
      </c>
      <c r="L7" s="265" t="str">
        <f>VLOOKUP(O7,'цср уточн 2016'!$A$1:$B$549,2,0)</f>
        <v>Муниципальная программа «Развитие образования в городе Ставрополе на 2014 - 2018 годы»</v>
      </c>
      <c r="O7" s="11" t="s">
        <v>14</v>
      </c>
      <c r="P7" s="7" t="b">
        <f t="shared" ref="P7:P60" si="0">K7=O7</f>
        <v>1</v>
      </c>
      <c r="Q7" s="7" t="b">
        <f>J7=L7</f>
        <v>1</v>
      </c>
    </row>
    <row r="8" spans="1:17" ht="37.5">
      <c r="A8" s="164" t="s">
        <v>7</v>
      </c>
      <c r="B8" s="164" t="s">
        <v>15</v>
      </c>
      <c r="C8" s="165" t="s">
        <v>9</v>
      </c>
      <c r="D8" s="166" t="s">
        <v>16</v>
      </c>
      <c r="E8" s="167" t="s">
        <v>17</v>
      </c>
      <c r="F8" s="25" t="s">
        <v>7</v>
      </c>
      <c r="G8" s="25" t="s">
        <v>15</v>
      </c>
      <c r="H8" s="25" t="s">
        <v>12</v>
      </c>
      <c r="I8" s="25" t="s">
        <v>13</v>
      </c>
      <c r="J8" s="26" t="str">
        <f>VLOOKUP($K8,'цср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K8" s="5" t="str">
        <f>CONCATENATE(F8," ",G8," ",H8," ",I8)</f>
        <v>01 1 00 00000</v>
      </c>
      <c r="L8" s="265" t="str">
        <f>VLOOKUP(O8,'цср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O8" s="12" t="s">
        <v>18</v>
      </c>
      <c r="P8" s="7" t="b">
        <f t="shared" si="0"/>
        <v>1</v>
      </c>
      <c r="Q8" s="7" t="b">
        <f t="shared" ref="Q8:Q71" si="1">J8=L8</f>
        <v>1</v>
      </c>
    </row>
    <row r="9" spans="1:17" ht="39">
      <c r="A9" s="168"/>
      <c r="B9" s="168"/>
      <c r="C9" s="169"/>
      <c r="D9" s="170"/>
      <c r="E9" s="171"/>
      <c r="F9" s="172" t="s">
        <v>7</v>
      </c>
      <c r="G9" s="172" t="s">
        <v>15</v>
      </c>
      <c r="H9" s="172" t="s">
        <v>7</v>
      </c>
      <c r="I9" s="172" t="s">
        <v>13</v>
      </c>
      <c r="J9" s="173" t="str">
        <f>VLOOKUP($K9,'цср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K9" s="5" t="str">
        <f>CONCATENATE(F9," ",G9," ",H9," ",I9)</f>
        <v>01 1 01 00000</v>
      </c>
      <c r="L9" s="265" t="str">
        <f>VLOOKUP(O9,'цср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O9" s="13" t="s">
        <v>19</v>
      </c>
      <c r="P9" s="7" t="b">
        <f t="shared" si="0"/>
        <v>1</v>
      </c>
      <c r="Q9" s="7" t="b">
        <f t="shared" si="1"/>
        <v>1</v>
      </c>
    </row>
    <row r="10" spans="1:17" ht="36" customHeight="1">
      <c r="A10" s="69" t="s">
        <v>7</v>
      </c>
      <c r="B10" s="69" t="s">
        <v>15</v>
      </c>
      <c r="C10" s="70">
        <v>1113</v>
      </c>
      <c r="D10" s="71" t="s">
        <v>20</v>
      </c>
      <c r="E10" s="72" t="s">
        <v>21</v>
      </c>
      <c r="F10" s="336" t="s">
        <v>7</v>
      </c>
      <c r="G10" s="336" t="s">
        <v>15</v>
      </c>
      <c r="H10" s="336" t="s">
        <v>7</v>
      </c>
      <c r="I10" s="336" t="s">
        <v>22</v>
      </c>
      <c r="J10" s="337" t="str">
        <f>VLOOKUP($K10,'цср уточн 2016'!$A$1:$B$549,2,0)</f>
        <v>Расходы на обеспечение деятельности (оказание услуг) муниципальных учреждений</v>
      </c>
      <c r="K10" s="5" t="str">
        <f>CONCATENATE(F10," ",G10," ",H10," ",I10)</f>
        <v>01 1 01 11010</v>
      </c>
      <c r="L10" s="265" t="str">
        <f>VLOOKUP(O10,'цср уточн 2016'!$A$1:$B$549,2,0)</f>
        <v>Расходы на обеспечение деятельности (оказание услуг) муниципальных учреждений</v>
      </c>
      <c r="O10" s="13" t="s">
        <v>23</v>
      </c>
      <c r="P10" s="7" t="b">
        <f t="shared" si="0"/>
        <v>1</v>
      </c>
      <c r="Q10" s="7" t="b">
        <f t="shared" si="1"/>
        <v>1</v>
      </c>
    </row>
    <row r="11" spans="1:17" ht="37.5">
      <c r="A11" s="73" t="s">
        <v>7</v>
      </c>
      <c r="B11" s="73" t="s">
        <v>15</v>
      </c>
      <c r="C11" s="74">
        <v>2031</v>
      </c>
      <c r="D11" s="75" t="s">
        <v>32</v>
      </c>
      <c r="E11" s="76" t="s">
        <v>33</v>
      </c>
      <c r="F11" s="336"/>
      <c r="G11" s="336"/>
      <c r="H11" s="336"/>
      <c r="I11" s="336"/>
      <c r="J11" s="337"/>
      <c r="L11" s="265" t="e">
        <f>VLOOKUP(O11,'цср уточн 2016'!$A$1:$B$549,2,0)</f>
        <v>#N/A</v>
      </c>
      <c r="O11" s="13"/>
      <c r="P11" s="7" t="b">
        <f t="shared" si="0"/>
        <v>1</v>
      </c>
      <c r="Q11" s="7" t="e">
        <f t="shared" si="1"/>
        <v>#N/A</v>
      </c>
    </row>
    <row r="12" spans="1:17" ht="37.5">
      <c r="A12" s="73" t="s">
        <v>7</v>
      </c>
      <c r="B12" s="73" t="s">
        <v>15</v>
      </c>
      <c r="C12" s="74">
        <v>2032</v>
      </c>
      <c r="D12" s="75" t="s">
        <v>35</v>
      </c>
      <c r="E12" s="76" t="s">
        <v>36</v>
      </c>
      <c r="F12" s="336"/>
      <c r="G12" s="336"/>
      <c r="H12" s="336"/>
      <c r="I12" s="336"/>
      <c r="J12" s="337"/>
      <c r="L12" s="265" t="e">
        <f>VLOOKUP(O12,'цср уточн 2016'!$A$1:$B$549,2,0)</f>
        <v>#N/A</v>
      </c>
      <c r="O12" s="13"/>
      <c r="P12" s="7" t="b">
        <f t="shared" si="0"/>
        <v>1</v>
      </c>
      <c r="Q12" s="7" t="e">
        <f t="shared" si="1"/>
        <v>#N/A</v>
      </c>
    </row>
    <row r="13" spans="1:17" s="4" customFormat="1" ht="131.25">
      <c r="A13" s="73" t="s">
        <v>7</v>
      </c>
      <c r="B13" s="73" t="s">
        <v>15</v>
      </c>
      <c r="C13" s="74">
        <v>7614</v>
      </c>
      <c r="D13" s="75" t="s">
        <v>24</v>
      </c>
      <c r="E13" s="76" t="s">
        <v>25</v>
      </c>
      <c r="F13" s="15" t="s">
        <v>7</v>
      </c>
      <c r="G13" s="15" t="s">
        <v>15</v>
      </c>
      <c r="H13" s="15" t="s">
        <v>7</v>
      </c>
      <c r="I13" s="15" t="s">
        <v>26</v>
      </c>
      <c r="J13" s="16" t="str">
        <f>VLOOKUP($K13,'цср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K13" s="5" t="str">
        <f>CONCATENATE(F13," ",G13," ",H13," ",I13)</f>
        <v>01 1 01 76140</v>
      </c>
      <c r="L13" s="265" t="str">
        <f>VLOOKUP(O13,'цср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M13" s="5"/>
      <c r="O13" s="13" t="s">
        <v>27</v>
      </c>
      <c r="P13" s="7" t="b">
        <f t="shared" si="0"/>
        <v>1</v>
      </c>
      <c r="Q13" s="7" t="b">
        <f t="shared" si="1"/>
        <v>1</v>
      </c>
    </row>
    <row r="14" spans="1:17" s="4" customFormat="1" ht="93.75">
      <c r="A14" s="73" t="s">
        <v>7</v>
      </c>
      <c r="B14" s="73">
        <v>1</v>
      </c>
      <c r="C14" s="74">
        <v>7657</v>
      </c>
      <c r="D14" s="75" t="s">
        <v>28</v>
      </c>
      <c r="E14" s="76" t="s">
        <v>29</v>
      </c>
      <c r="F14" s="15" t="s">
        <v>7</v>
      </c>
      <c r="G14" s="15" t="s">
        <v>15</v>
      </c>
      <c r="H14" s="15" t="s">
        <v>7</v>
      </c>
      <c r="I14" s="15" t="s">
        <v>30</v>
      </c>
      <c r="J14" s="18" t="str">
        <f>VLOOKUP($K14,'цср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K14" s="5" t="str">
        <f>CONCATENATE(F14," ",G14," ",H14," ",I14)</f>
        <v>01 1 01 77170</v>
      </c>
      <c r="L14" s="265" t="str">
        <f>VLOOKUP(O14,'цср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M14" s="5"/>
      <c r="O14" s="13" t="s">
        <v>31</v>
      </c>
      <c r="P14" s="7" t="b">
        <f t="shared" si="0"/>
        <v>1</v>
      </c>
      <c r="Q14" s="7" t="b">
        <f t="shared" si="1"/>
        <v>1</v>
      </c>
    </row>
    <row r="15" spans="1:17" s="19" customFormat="1" ht="37.5">
      <c r="A15" s="73"/>
      <c r="B15" s="73"/>
      <c r="C15" s="74"/>
      <c r="D15" s="75"/>
      <c r="E15" s="29" t="s">
        <v>1545</v>
      </c>
      <c r="F15" s="15" t="s">
        <v>7</v>
      </c>
      <c r="G15" s="15" t="s">
        <v>15</v>
      </c>
      <c r="H15" s="15" t="s">
        <v>7</v>
      </c>
      <c r="I15" s="15" t="s">
        <v>1544</v>
      </c>
      <c r="J15" s="18" t="str">
        <f>VLOOKUP($K15,'цср уточн 2016'!$A$1:$B$549,2,0)</f>
        <v>Расходы на обеспечение выплаты работникам организаций минимального размера оплаты труда</v>
      </c>
      <c r="K15" s="5" t="str">
        <f t="shared" ref="K15:K63" si="2">CONCATENATE(F15," ",G15," ",H15," ",I15)</f>
        <v>01 1 01 77250</v>
      </c>
      <c r="L15" s="265" t="str">
        <f>VLOOKUP(O15,'цср уточн 2016'!$A$1:$B$549,2,0)</f>
        <v>Расходы на обеспечение выплаты работникам организаций минимального размера оплаты труда</v>
      </c>
      <c r="M15" s="5"/>
      <c r="N15" s="4"/>
      <c r="O15" s="13" t="s">
        <v>1234</v>
      </c>
      <c r="P15" s="7" t="b">
        <f t="shared" si="0"/>
        <v>1</v>
      </c>
      <c r="Q15" s="7" t="b">
        <f t="shared" si="1"/>
        <v>1</v>
      </c>
    </row>
    <row r="16" spans="1:17" ht="58.5">
      <c r="A16" s="168"/>
      <c r="B16" s="168"/>
      <c r="C16" s="169"/>
      <c r="D16" s="170"/>
      <c r="E16" s="171"/>
      <c r="F16" s="172" t="s">
        <v>7</v>
      </c>
      <c r="G16" s="172" t="s">
        <v>15</v>
      </c>
      <c r="H16" s="172" t="s">
        <v>37</v>
      </c>
      <c r="I16" s="172" t="s">
        <v>13</v>
      </c>
      <c r="J16" s="173" t="str">
        <f>VLOOKUP($K16,'цср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K16" s="5" t="str">
        <f t="shared" si="2"/>
        <v>01 1 02 00000</v>
      </c>
      <c r="L16" s="265" t="str">
        <f>VLOOKUP(O16,'цср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N16" s="4"/>
      <c r="O16" s="13" t="s">
        <v>38</v>
      </c>
      <c r="P16" s="7" t="b">
        <f t="shared" si="0"/>
        <v>1</v>
      </c>
      <c r="Q16" s="7" t="b">
        <f t="shared" si="1"/>
        <v>1</v>
      </c>
    </row>
    <row r="17" spans="1:17" s="19" customFormat="1" ht="37.5">
      <c r="A17" s="73" t="s">
        <v>7</v>
      </c>
      <c r="B17" s="73" t="s">
        <v>15</v>
      </c>
      <c r="C17" s="74">
        <v>1114</v>
      </c>
      <c r="D17" s="75" t="s">
        <v>39</v>
      </c>
      <c r="E17" s="76" t="s">
        <v>40</v>
      </c>
      <c r="F17" s="336" t="s">
        <v>7</v>
      </c>
      <c r="G17" s="336" t="s">
        <v>15</v>
      </c>
      <c r="H17" s="336" t="s">
        <v>37</v>
      </c>
      <c r="I17" s="336" t="s">
        <v>22</v>
      </c>
      <c r="J17" s="337" t="str">
        <f>VLOOKUP($K17,'цср уточн 2016'!$A$1:$B$549,2,0)</f>
        <v>Расходы на обеспечение деятельности (оказание услуг) муниципальных учреждений</v>
      </c>
      <c r="K17" s="5" t="str">
        <f t="shared" si="2"/>
        <v>01 1 02 11010</v>
      </c>
      <c r="L17" s="265" t="str">
        <f>VLOOKUP(O17,'цср уточн 2016'!$A$1:$B$549,2,0)</f>
        <v>Расходы на обеспечение деятельности (оказание услуг) муниципальных учреждений</v>
      </c>
      <c r="M17" s="5"/>
      <c r="N17" s="4"/>
      <c r="O17" s="13" t="s">
        <v>41</v>
      </c>
      <c r="P17" s="7" t="b">
        <f t="shared" si="0"/>
        <v>1</v>
      </c>
      <c r="Q17" s="7" t="b">
        <f t="shared" si="1"/>
        <v>1</v>
      </c>
    </row>
    <row r="18" spans="1:17" s="19" customFormat="1" ht="37.5">
      <c r="A18" s="73" t="s">
        <v>7</v>
      </c>
      <c r="B18" s="73" t="s">
        <v>15</v>
      </c>
      <c r="C18" s="74">
        <v>1115</v>
      </c>
      <c r="D18" s="75" t="s">
        <v>42</v>
      </c>
      <c r="E18" s="76" t="s">
        <v>43</v>
      </c>
      <c r="F18" s="336"/>
      <c r="G18" s="336"/>
      <c r="H18" s="336"/>
      <c r="I18" s="336"/>
      <c r="J18" s="337"/>
      <c r="K18" s="5" t="str">
        <f t="shared" si="2"/>
        <v xml:space="preserve">   </v>
      </c>
      <c r="L18" s="265" t="e">
        <f>VLOOKUP(O18,'цср уточн 2016'!$A$1:$B$549,2,0)</f>
        <v>#N/A</v>
      </c>
      <c r="M18" s="5"/>
      <c r="N18" s="4"/>
      <c r="O18" s="13"/>
      <c r="P18" s="7" t="b">
        <f t="shared" si="0"/>
        <v>0</v>
      </c>
      <c r="Q18" s="7" t="e">
        <f t="shared" si="1"/>
        <v>#N/A</v>
      </c>
    </row>
    <row r="19" spans="1:17" s="4" customFormat="1" ht="159" customHeight="1">
      <c r="A19" s="69" t="s">
        <v>7</v>
      </c>
      <c r="B19" s="69" t="s">
        <v>15</v>
      </c>
      <c r="C19" s="70">
        <v>7613</v>
      </c>
      <c r="D19" s="71" t="s">
        <v>44</v>
      </c>
      <c r="E19" s="72" t="s">
        <v>45</v>
      </c>
      <c r="F19" s="15" t="s">
        <v>7</v>
      </c>
      <c r="G19" s="15" t="s">
        <v>15</v>
      </c>
      <c r="H19" s="15" t="s">
        <v>37</v>
      </c>
      <c r="I19" s="15" t="s">
        <v>46</v>
      </c>
      <c r="J19" s="18" t="str">
        <f>VLOOKUP($K19,'цср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K19" s="5" t="str">
        <f t="shared" si="2"/>
        <v>01 1 02 77160</v>
      </c>
      <c r="L19" s="265" t="str">
        <f>VLOOKUP(O19,'цср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M19" s="5"/>
      <c r="N19" s="19"/>
      <c r="O19" s="13" t="s">
        <v>47</v>
      </c>
      <c r="P19" s="7" t="b">
        <f t="shared" si="0"/>
        <v>1</v>
      </c>
      <c r="Q19" s="7" t="b">
        <f t="shared" si="1"/>
        <v>1</v>
      </c>
    </row>
    <row r="20" spans="1:17" s="4" customFormat="1" ht="37.5">
      <c r="A20" s="69"/>
      <c r="B20" s="69"/>
      <c r="C20" s="70"/>
      <c r="D20" s="71"/>
      <c r="E20" s="29" t="s">
        <v>1545</v>
      </c>
      <c r="F20" s="15" t="s">
        <v>7</v>
      </c>
      <c r="G20" s="15" t="s">
        <v>15</v>
      </c>
      <c r="H20" s="15" t="s">
        <v>37</v>
      </c>
      <c r="I20" s="15" t="s">
        <v>1544</v>
      </c>
      <c r="J20" s="18" t="str">
        <f>VLOOKUP($K20,'цср уточн 2016'!$A$1:$B$549,2,0)</f>
        <v>Расходы на обеспечение выплаты работникам организаций минимального размера оплаты труда</v>
      </c>
      <c r="K20" s="5" t="str">
        <f t="shared" si="2"/>
        <v>01 1 02 77250</v>
      </c>
      <c r="L20" s="265" t="str">
        <f>VLOOKUP(O20,'цср уточн 2016'!$A$1:$B$549,2,0)</f>
        <v>Расходы на обеспечение выплаты работникам организаций минимального размера оплаты труда</v>
      </c>
      <c r="M20" s="5"/>
      <c r="N20" s="19"/>
      <c r="O20" s="13" t="s">
        <v>1237</v>
      </c>
      <c r="P20" s="7" t="b">
        <f t="shared" si="0"/>
        <v>1</v>
      </c>
      <c r="Q20" s="7" t="b">
        <f t="shared" si="1"/>
        <v>1</v>
      </c>
    </row>
    <row r="21" spans="1:17" s="20" customFormat="1" ht="50.45" customHeight="1">
      <c r="A21" s="168"/>
      <c r="B21" s="168"/>
      <c r="C21" s="169"/>
      <c r="D21" s="170"/>
      <c r="E21" s="171"/>
      <c r="F21" s="172" t="s">
        <v>7</v>
      </c>
      <c r="G21" s="172" t="s">
        <v>15</v>
      </c>
      <c r="H21" s="172" t="s">
        <v>48</v>
      </c>
      <c r="I21" s="172" t="s">
        <v>13</v>
      </c>
      <c r="J21" s="173" t="str">
        <f>VLOOKUP($K21,'цср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K21" s="5" t="str">
        <f t="shared" si="2"/>
        <v>01 1 03 00000</v>
      </c>
      <c r="L21" s="265" t="str">
        <f>VLOOKUP(O21,'цср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M21" s="5"/>
      <c r="N21" s="6"/>
      <c r="O21" s="13" t="s">
        <v>49</v>
      </c>
      <c r="P21" s="7" t="b">
        <f t="shared" si="0"/>
        <v>1</v>
      </c>
      <c r="Q21" s="7" t="b">
        <f t="shared" si="1"/>
        <v>1</v>
      </c>
    </row>
    <row r="22" spans="1:17" s="4" customFormat="1" ht="75">
      <c r="A22" s="69" t="s">
        <v>7</v>
      </c>
      <c r="B22" s="69" t="s">
        <v>15</v>
      </c>
      <c r="C22" s="70">
        <v>1130</v>
      </c>
      <c r="D22" s="71" t="s">
        <v>50</v>
      </c>
      <c r="E22" s="72" t="s">
        <v>51</v>
      </c>
      <c r="F22" s="15" t="s">
        <v>7</v>
      </c>
      <c r="G22" s="15" t="s">
        <v>15</v>
      </c>
      <c r="H22" s="15" t="s">
        <v>48</v>
      </c>
      <c r="I22" s="15" t="s">
        <v>22</v>
      </c>
      <c r="J22" s="16" t="str">
        <f>VLOOKUP($K22,'цср уточн 2016'!$A$1:$B$549,2,0)</f>
        <v>Расходы на обеспечение деятельности (оказание услуг) муниципальных учреждений</v>
      </c>
      <c r="K22" s="5" t="str">
        <f t="shared" si="2"/>
        <v>01 1 03 11010</v>
      </c>
      <c r="L22" s="265" t="str">
        <f>VLOOKUP(O22,'цср уточн 2016'!$A$1:$B$549,2,0)</f>
        <v>Расходы на обеспечение деятельности (оказание услуг) муниципальных учреждений</v>
      </c>
      <c r="M22" s="5"/>
      <c r="N22" s="6"/>
      <c r="O22" s="13" t="s">
        <v>52</v>
      </c>
      <c r="P22" s="7" t="b">
        <f t="shared" si="0"/>
        <v>1</v>
      </c>
      <c r="Q22" s="7" t="b">
        <f t="shared" si="1"/>
        <v>1</v>
      </c>
    </row>
    <row r="23" spans="1:17" s="21" customFormat="1" ht="56.25">
      <c r="A23" s="69"/>
      <c r="B23" s="69"/>
      <c r="C23" s="70"/>
      <c r="D23" s="71"/>
      <c r="E23" s="29" t="s">
        <v>1545</v>
      </c>
      <c r="F23" s="15" t="s">
        <v>7</v>
      </c>
      <c r="G23" s="15" t="s">
        <v>15</v>
      </c>
      <c r="H23" s="15" t="s">
        <v>48</v>
      </c>
      <c r="I23" s="15" t="s">
        <v>1547</v>
      </c>
      <c r="J23" s="16" t="str">
        <f>VLOOKUP($K23,'цср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K23" s="5" t="str">
        <f t="shared" si="2"/>
        <v>01 1 03 77080</v>
      </c>
      <c r="L23" s="265" t="str">
        <f>VLOOKUP(O23,'цср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23" s="5"/>
      <c r="N23" s="19"/>
      <c r="O23" s="13" t="s">
        <v>1240</v>
      </c>
      <c r="P23" s="7" t="b">
        <f t="shared" si="0"/>
        <v>1</v>
      </c>
      <c r="Q23" s="7" t="b">
        <f t="shared" si="1"/>
        <v>1</v>
      </c>
    </row>
    <row r="24" spans="1:17" s="21" customFormat="1" ht="37.5">
      <c r="A24" s="69"/>
      <c r="B24" s="69"/>
      <c r="C24" s="70"/>
      <c r="D24" s="71"/>
      <c r="E24" s="29" t="s">
        <v>1545</v>
      </c>
      <c r="F24" s="15" t="s">
        <v>7</v>
      </c>
      <c r="G24" s="15" t="s">
        <v>15</v>
      </c>
      <c r="H24" s="15" t="s">
        <v>48</v>
      </c>
      <c r="I24" s="15" t="s">
        <v>1544</v>
      </c>
      <c r="J24" s="16" t="str">
        <f>VLOOKUP($K24,'цср уточн 2016'!$A$1:$B$549,2,0)</f>
        <v>Расходы на обеспечение выплаты работникам организаций минимального размера оплаты труда</v>
      </c>
      <c r="K24" s="5" t="str">
        <f t="shared" si="2"/>
        <v>01 1 03 77250</v>
      </c>
      <c r="L24" s="265" t="str">
        <f>VLOOKUP(O24,'цср уточн 2016'!$A$1:$B$549,2,0)</f>
        <v>Расходы на обеспечение выплаты работникам организаций минимального размера оплаты труда</v>
      </c>
      <c r="M24" s="5"/>
      <c r="N24" s="20"/>
      <c r="O24" s="13" t="s">
        <v>1241</v>
      </c>
      <c r="P24" s="7" t="b">
        <f t="shared" si="0"/>
        <v>1</v>
      </c>
      <c r="Q24" s="7" t="b">
        <f t="shared" si="1"/>
        <v>1</v>
      </c>
    </row>
    <row r="25" spans="1:17" ht="63.6" customHeight="1">
      <c r="A25" s="69"/>
      <c r="B25" s="69"/>
      <c r="C25" s="70"/>
      <c r="D25" s="71"/>
      <c r="E25" s="29" t="s">
        <v>1545</v>
      </c>
      <c r="F25" s="15" t="s">
        <v>7</v>
      </c>
      <c r="G25" s="15" t="s">
        <v>15</v>
      </c>
      <c r="H25" s="15" t="s">
        <v>48</v>
      </c>
      <c r="I25" s="15" t="s">
        <v>1548</v>
      </c>
      <c r="J25" s="16" t="str">
        <f>VLOOKUP($K25,'цср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K25" s="5" t="str">
        <f t="shared" si="2"/>
        <v>01 1 03 S7080</v>
      </c>
      <c r="L25" s="265" t="str">
        <f>VLOOKUP(O25,'цср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N25" s="4"/>
      <c r="O25" s="13" t="s">
        <v>1243</v>
      </c>
      <c r="P25" s="7" t="b">
        <f t="shared" si="0"/>
        <v>1</v>
      </c>
      <c r="Q25" s="7" t="b">
        <f t="shared" si="1"/>
        <v>1</v>
      </c>
    </row>
    <row r="26" spans="1:17" s="4" customFormat="1" ht="39">
      <c r="A26" s="168"/>
      <c r="B26" s="168"/>
      <c r="C26" s="169"/>
      <c r="D26" s="170"/>
      <c r="E26" s="171"/>
      <c r="F26" s="172" t="s">
        <v>7</v>
      </c>
      <c r="G26" s="172" t="s">
        <v>15</v>
      </c>
      <c r="H26" s="172" t="s">
        <v>53</v>
      </c>
      <c r="I26" s="172" t="s">
        <v>13</v>
      </c>
      <c r="J26" s="173" t="str">
        <f>VLOOKUP($K26,'цср уточн 2016'!$A$1:$B$549,2,0)</f>
        <v>Основное мероприятие «Организация отдыха детей в каникулярное время»</v>
      </c>
      <c r="K26" s="5" t="str">
        <f t="shared" si="2"/>
        <v>01 1 04 00000</v>
      </c>
      <c r="L26" s="265" t="str">
        <f>VLOOKUP(O26,'цср уточн 2016'!$A$1:$B$549,2,0)</f>
        <v>Основное мероприятие «Организация отдыха детей в каникулярное время»</v>
      </c>
      <c r="M26" s="5"/>
      <c r="N26" s="19"/>
      <c r="O26" s="13" t="s">
        <v>54</v>
      </c>
      <c r="P26" s="7" t="b">
        <f t="shared" si="0"/>
        <v>1</v>
      </c>
      <c r="Q26" s="7" t="b">
        <f t="shared" si="1"/>
        <v>1</v>
      </c>
    </row>
    <row r="27" spans="1:17" s="4" customFormat="1" ht="37.5">
      <c r="A27" s="69" t="s">
        <v>7</v>
      </c>
      <c r="B27" s="69" t="s">
        <v>15</v>
      </c>
      <c r="C27" s="70">
        <v>1154</v>
      </c>
      <c r="D27" s="71" t="s">
        <v>55</v>
      </c>
      <c r="E27" s="72" t="s">
        <v>56</v>
      </c>
      <c r="F27" s="15" t="s">
        <v>7</v>
      </c>
      <c r="G27" s="15" t="s">
        <v>15</v>
      </c>
      <c r="H27" s="15" t="s">
        <v>53</v>
      </c>
      <c r="I27" s="15" t="s">
        <v>22</v>
      </c>
      <c r="J27" s="16" t="str">
        <f>VLOOKUP($K27,'цср уточн 2016'!$A$1:$B$549,2,0)</f>
        <v>Расходы на обеспечение деятельности (оказание услуг) муниципальных учреждений</v>
      </c>
      <c r="K27" s="5" t="str">
        <f t="shared" si="2"/>
        <v>01 1 04 11010</v>
      </c>
      <c r="L27" s="265" t="str">
        <f>VLOOKUP(O27,'цср уточн 2016'!$A$1:$B$549,2,0)</f>
        <v>Расходы на обеспечение деятельности (оказание услуг) муниципальных учреждений</v>
      </c>
      <c r="M27" s="5"/>
      <c r="O27" s="13" t="s">
        <v>57</v>
      </c>
      <c r="P27" s="7" t="b">
        <f t="shared" si="0"/>
        <v>1</v>
      </c>
      <c r="Q27" s="7" t="b">
        <f t="shared" si="1"/>
        <v>1</v>
      </c>
    </row>
    <row r="28" spans="1:17" s="4" customFormat="1">
      <c r="A28" s="69" t="s">
        <v>7</v>
      </c>
      <c r="B28" s="69" t="s">
        <v>15</v>
      </c>
      <c r="C28" s="70">
        <v>2033</v>
      </c>
      <c r="D28" s="71" t="s">
        <v>58</v>
      </c>
      <c r="E28" s="72" t="s">
        <v>59</v>
      </c>
      <c r="F28" s="15" t="s">
        <v>7</v>
      </c>
      <c r="G28" s="15" t="s">
        <v>15</v>
      </c>
      <c r="H28" s="15" t="s">
        <v>53</v>
      </c>
      <c r="I28" s="15" t="s">
        <v>60</v>
      </c>
      <c r="J28" s="16" t="str">
        <f>VLOOKUP($K28,'цср уточн 2016'!$A$1:$B$549,2,0)</f>
        <v>Расходы на проведение мероприятий по оздоровлению детей</v>
      </c>
      <c r="K28" s="5" t="str">
        <f t="shared" si="2"/>
        <v>01 1 04 20330</v>
      </c>
      <c r="L28" s="265" t="str">
        <f>VLOOKUP(O28,'цср уточн 2016'!$A$1:$B$549,2,0)</f>
        <v>Расходы на проведение мероприятий по оздоровлению детей</v>
      </c>
      <c r="M28" s="5"/>
      <c r="O28" s="13" t="s">
        <v>61</v>
      </c>
      <c r="P28" s="7" t="b">
        <f t="shared" si="0"/>
        <v>1</v>
      </c>
      <c r="Q28" s="7" t="b">
        <f t="shared" si="1"/>
        <v>1</v>
      </c>
    </row>
    <row r="29" spans="1:17" ht="35.450000000000003" customHeight="1">
      <c r="A29" s="168"/>
      <c r="B29" s="168"/>
      <c r="C29" s="169"/>
      <c r="D29" s="170"/>
      <c r="E29" s="171"/>
      <c r="F29" s="172" t="s">
        <v>7</v>
      </c>
      <c r="G29" s="172" t="s">
        <v>15</v>
      </c>
      <c r="H29" s="172" t="s">
        <v>62</v>
      </c>
      <c r="I29" s="172" t="s">
        <v>13</v>
      </c>
      <c r="J29" s="174" t="str">
        <f>VLOOKUP($K29,'цср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K29" s="5" t="str">
        <f t="shared" si="2"/>
        <v>01 1 05 00000</v>
      </c>
      <c r="L29" s="265" t="str">
        <f>VLOOKUP(O29,'цср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N29" s="4"/>
      <c r="O29" s="13" t="s">
        <v>63</v>
      </c>
      <c r="P29" s="7" t="b">
        <f t="shared" si="0"/>
        <v>1</v>
      </c>
      <c r="Q29" s="7" t="b">
        <f t="shared" si="1"/>
        <v>1</v>
      </c>
    </row>
    <row r="30" spans="1:17" s="4" customFormat="1">
      <c r="A30" s="69" t="s">
        <v>7</v>
      </c>
      <c r="B30" s="69" t="s">
        <v>15</v>
      </c>
      <c r="C30" s="70">
        <v>2024</v>
      </c>
      <c r="D30" s="71" t="s">
        <v>64</v>
      </c>
      <c r="E30" s="77" t="s">
        <v>65</v>
      </c>
      <c r="F30" s="15" t="s">
        <v>7</v>
      </c>
      <c r="G30" s="15" t="s">
        <v>15</v>
      </c>
      <c r="H30" s="15" t="s">
        <v>62</v>
      </c>
      <c r="I30" s="15" t="s">
        <v>66</v>
      </c>
      <c r="J30" s="16" t="str">
        <f>VLOOKUP($K30,'цср уточн 2016'!$A$1:$B$549,2,0)</f>
        <v>Расходы на проведение мероприятий для детей и молодежи</v>
      </c>
      <c r="K30" s="5" t="str">
        <f t="shared" si="2"/>
        <v>01 1 05 20240</v>
      </c>
      <c r="L30" s="265" t="str">
        <f>VLOOKUP(O30,'цср уточн 2016'!$A$1:$B$549,2,0)</f>
        <v>Расходы на проведение мероприятий для детей и молодежи</v>
      </c>
      <c r="M30" s="5"/>
      <c r="O30" s="13" t="s">
        <v>67</v>
      </c>
      <c r="P30" s="7" t="b">
        <f t="shared" si="0"/>
        <v>1</v>
      </c>
      <c r="Q30" s="7" t="b">
        <f t="shared" si="1"/>
        <v>1</v>
      </c>
    </row>
    <row r="31" spans="1:17" s="4" customFormat="1" ht="78">
      <c r="A31" s="168"/>
      <c r="B31" s="168"/>
      <c r="C31" s="169"/>
      <c r="D31" s="170"/>
      <c r="E31" s="171"/>
      <c r="F31" s="172" t="s">
        <v>7</v>
      </c>
      <c r="G31" s="172" t="s">
        <v>15</v>
      </c>
      <c r="H31" s="172" t="s">
        <v>68</v>
      </c>
      <c r="I31" s="172" t="s">
        <v>13</v>
      </c>
      <c r="J31" s="174" t="str">
        <f>VLOOKUP($K31,'цср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K31" s="5" t="str">
        <f t="shared" si="2"/>
        <v>01 1 06 00000</v>
      </c>
      <c r="L31" s="265" t="str">
        <f>VLOOKUP(O31,'цср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M31" s="5"/>
      <c r="N31" s="6"/>
      <c r="O31" s="13" t="s">
        <v>69</v>
      </c>
      <c r="P31" s="7" t="b">
        <f t="shared" si="0"/>
        <v>1</v>
      </c>
      <c r="Q31" s="7" t="b">
        <f t="shared" si="1"/>
        <v>1</v>
      </c>
    </row>
    <row r="32" spans="1:17" s="4" customFormat="1" ht="37.5">
      <c r="A32" s="69" t="s">
        <v>7</v>
      </c>
      <c r="B32" s="69" t="s">
        <v>15</v>
      </c>
      <c r="C32" s="70">
        <v>2041</v>
      </c>
      <c r="D32" s="71" t="s">
        <v>70</v>
      </c>
      <c r="E32" s="72" t="s">
        <v>71</v>
      </c>
      <c r="F32" s="15" t="s">
        <v>7</v>
      </c>
      <c r="G32" s="15" t="s">
        <v>15</v>
      </c>
      <c r="H32" s="15" t="s">
        <v>68</v>
      </c>
      <c r="I32" s="15" t="s">
        <v>22</v>
      </c>
      <c r="J32" s="16" t="str">
        <f>VLOOKUP($K32,'цср уточн 2016'!$A$1:$B$549,2,0)</f>
        <v>Расходы на обеспечение деятельности (оказание услуг) муниципальных учреждений</v>
      </c>
      <c r="K32" s="5" t="str">
        <f t="shared" si="2"/>
        <v>01 1 06 11010</v>
      </c>
      <c r="L32" s="265" t="str">
        <f>VLOOKUP(O32,'цср уточн 2016'!$A$1:$B$549,2,0)</f>
        <v>Расходы на обеспечение деятельности (оказание услуг) муниципальных учреждений</v>
      </c>
      <c r="M32" s="5"/>
      <c r="N32" s="21"/>
      <c r="O32" s="13" t="s">
        <v>72</v>
      </c>
      <c r="P32" s="7" t="b">
        <f t="shared" si="0"/>
        <v>1</v>
      </c>
      <c r="Q32" s="7" t="b">
        <f t="shared" si="1"/>
        <v>1</v>
      </c>
    </row>
    <row r="33" spans="1:17" s="4" customFormat="1" ht="56.25">
      <c r="A33" s="69"/>
      <c r="B33" s="69"/>
      <c r="C33" s="70"/>
      <c r="D33" s="71"/>
      <c r="E33" s="72"/>
      <c r="F33" s="15" t="s">
        <v>7</v>
      </c>
      <c r="G33" s="15" t="s">
        <v>15</v>
      </c>
      <c r="H33" s="15" t="s">
        <v>68</v>
      </c>
      <c r="I33" s="15" t="s">
        <v>1549</v>
      </c>
      <c r="J33" s="16" t="str">
        <f>VLOOKUP($K33,'цср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K33" s="5" t="str">
        <f t="shared" si="2"/>
        <v>01 1 06 76690</v>
      </c>
      <c r="L33" s="265" t="str">
        <f>VLOOKUP(O33,'цср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M33" s="5"/>
      <c r="N33" s="21"/>
      <c r="O33" s="13" t="s">
        <v>1249</v>
      </c>
      <c r="P33" s="7" t="b">
        <f t="shared" si="0"/>
        <v>1</v>
      </c>
      <c r="Q33" s="7" t="b">
        <f t="shared" si="1"/>
        <v>1</v>
      </c>
    </row>
    <row r="34" spans="1:17" s="4" customFormat="1" ht="56.25">
      <c r="A34" s="69"/>
      <c r="B34" s="69"/>
      <c r="C34" s="70"/>
      <c r="D34" s="71"/>
      <c r="E34" s="72"/>
      <c r="F34" s="15" t="s">
        <v>7</v>
      </c>
      <c r="G34" s="15" t="s">
        <v>15</v>
      </c>
      <c r="H34" s="15" t="s">
        <v>68</v>
      </c>
      <c r="I34" s="15" t="s">
        <v>1550</v>
      </c>
      <c r="J34" s="16" t="str">
        <f>VLOOKUP($K34,'цср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K34" s="5" t="str">
        <f t="shared" si="2"/>
        <v>01 1 06 S6690</v>
      </c>
      <c r="L34" s="265" t="str">
        <f>VLOOKUP(O34,'цср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M34" s="5"/>
      <c r="N34" s="6"/>
      <c r="O34" s="13" t="s">
        <v>1251</v>
      </c>
      <c r="P34" s="7" t="b">
        <f t="shared" si="0"/>
        <v>1</v>
      </c>
      <c r="Q34" s="7" t="b">
        <f t="shared" si="1"/>
        <v>1</v>
      </c>
    </row>
    <row r="35" spans="1:17" s="4" customFormat="1" ht="117" customHeight="1">
      <c r="A35" s="168"/>
      <c r="B35" s="168"/>
      <c r="C35" s="169"/>
      <c r="D35" s="170"/>
      <c r="E35" s="171"/>
      <c r="F35" s="172" t="s">
        <v>7</v>
      </c>
      <c r="G35" s="172" t="s">
        <v>15</v>
      </c>
      <c r="H35" s="172" t="s">
        <v>73</v>
      </c>
      <c r="I35" s="172" t="s">
        <v>13</v>
      </c>
      <c r="J35" s="174" t="str">
        <f>VLOOKUP($K35,'цср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K35" s="5" t="str">
        <f t="shared" si="2"/>
        <v>01 1 07 00000</v>
      </c>
      <c r="L35" s="265" t="str">
        <f>VLOOKUP(O35,'цср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M35" s="5"/>
      <c r="N35" s="6"/>
      <c r="O35" s="13" t="s">
        <v>74</v>
      </c>
      <c r="P35" s="7" t="b">
        <f t="shared" si="0"/>
        <v>1</v>
      </c>
      <c r="Q35" s="7" t="b">
        <f t="shared" si="1"/>
        <v>1</v>
      </c>
    </row>
    <row r="36" spans="1:17" s="4" customFormat="1" ht="131.25">
      <c r="A36" s="69" t="s">
        <v>7</v>
      </c>
      <c r="B36" s="69" t="s">
        <v>15</v>
      </c>
      <c r="C36" s="70">
        <v>7617</v>
      </c>
      <c r="D36" s="71" t="s">
        <v>75</v>
      </c>
      <c r="E36" s="77" t="s">
        <v>76</v>
      </c>
      <c r="F36" s="15" t="s">
        <v>7</v>
      </c>
      <c r="G36" s="15" t="s">
        <v>15</v>
      </c>
      <c r="H36" s="15" t="s">
        <v>73</v>
      </c>
      <c r="I36" s="15" t="s">
        <v>77</v>
      </c>
      <c r="J36" s="16" t="str">
        <f>VLOOKUP($K36,'цср уточн 2016'!$A$1:$B$549,2,0)</f>
        <v>Расходы на выплату денежных средств на содержание ребенка опекуну (попечителю)</v>
      </c>
      <c r="K36" s="5" t="str">
        <f t="shared" si="2"/>
        <v>01 1 07 76170</v>
      </c>
      <c r="L36" s="265" t="str">
        <f>VLOOKUP(O36,'цср уточн 2016'!$A$1:$B$549,2,0)</f>
        <v>Расходы на выплату денежных средств на содержание ребенка опекуну (попечителю)</v>
      </c>
      <c r="M36" s="5"/>
      <c r="N36" s="6"/>
      <c r="O36" s="13" t="s">
        <v>79</v>
      </c>
      <c r="P36" s="7" t="b">
        <f t="shared" si="0"/>
        <v>1</v>
      </c>
      <c r="Q36" s="7" t="b">
        <f t="shared" si="1"/>
        <v>1</v>
      </c>
    </row>
    <row r="37" spans="1:17" s="4" customFormat="1" ht="168.75">
      <c r="A37" s="69" t="s">
        <v>7</v>
      </c>
      <c r="B37" s="69" t="s">
        <v>15</v>
      </c>
      <c r="C37" s="70">
        <v>7618</v>
      </c>
      <c r="D37" s="71" t="s">
        <v>80</v>
      </c>
      <c r="E37" s="77" t="s">
        <v>81</v>
      </c>
      <c r="F37" s="15" t="s">
        <v>7</v>
      </c>
      <c r="G37" s="15" t="s">
        <v>15</v>
      </c>
      <c r="H37" s="15" t="s">
        <v>73</v>
      </c>
      <c r="I37" s="15" t="s">
        <v>82</v>
      </c>
      <c r="J37" s="16" t="str">
        <f>VLOOKUP($K37,'цср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K37" s="5" t="str">
        <f t="shared" si="2"/>
        <v>01 1 07 76180</v>
      </c>
      <c r="L37" s="265" t="str">
        <f>VLOOKUP(O37,'цср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M37" s="5"/>
      <c r="O37" s="13" t="s">
        <v>83</v>
      </c>
      <c r="P37" s="7" t="b">
        <f t="shared" si="0"/>
        <v>1</v>
      </c>
      <c r="Q37" s="7" t="b">
        <f t="shared" si="1"/>
        <v>1</v>
      </c>
    </row>
    <row r="38" spans="1:17" s="4" customFormat="1" ht="150">
      <c r="A38" s="69" t="s">
        <v>7</v>
      </c>
      <c r="B38" s="69" t="s">
        <v>15</v>
      </c>
      <c r="C38" s="70">
        <v>7619</v>
      </c>
      <c r="D38" s="71" t="s">
        <v>84</v>
      </c>
      <c r="E38" s="77" t="s">
        <v>85</v>
      </c>
      <c r="F38" s="15" t="s">
        <v>7</v>
      </c>
      <c r="G38" s="15" t="s">
        <v>15</v>
      </c>
      <c r="H38" s="15" t="s">
        <v>73</v>
      </c>
      <c r="I38" s="15" t="s">
        <v>86</v>
      </c>
      <c r="J38" s="16" t="str">
        <f>VLOOKUP($K38,'цср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K38" s="5" t="str">
        <f t="shared" si="2"/>
        <v>01 1 07 76190</v>
      </c>
      <c r="L38" s="265" t="str">
        <f>VLOOKUP(O38,'цср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M38" s="5"/>
      <c r="O38" s="13" t="s">
        <v>87</v>
      </c>
      <c r="P38" s="7" t="b">
        <f t="shared" si="0"/>
        <v>1</v>
      </c>
      <c r="Q38" s="7" t="b">
        <f t="shared" si="1"/>
        <v>1</v>
      </c>
    </row>
    <row r="39" spans="1:17" s="4" customFormat="1" ht="93.75">
      <c r="A39" s="69" t="s">
        <v>7</v>
      </c>
      <c r="B39" s="69" t="s">
        <v>15</v>
      </c>
      <c r="C39" s="70">
        <v>7660</v>
      </c>
      <c r="D39" s="71" t="s">
        <v>88</v>
      </c>
      <c r="E39" s="77" t="s">
        <v>89</v>
      </c>
      <c r="F39" s="15" t="s">
        <v>7</v>
      </c>
      <c r="G39" s="15" t="s">
        <v>15</v>
      </c>
      <c r="H39" s="15" t="s">
        <v>73</v>
      </c>
      <c r="I39" s="15" t="s">
        <v>90</v>
      </c>
      <c r="J39" s="16" t="str">
        <f>VLOOKUP($K39,'цср уточн 2016'!$A$1:$B$549,2,0)</f>
        <v>Расходы на выплату единовременного пособия усыновителям</v>
      </c>
      <c r="K39" s="5" t="str">
        <f t="shared" si="2"/>
        <v>01 1 07 76600</v>
      </c>
      <c r="L39" s="265" t="str">
        <f>VLOOKUP(O39,'цср уточн 2016'!$A$1:$B$549,2,0)</f>
        <v>Расходы на выплату единовременного пособия усыновителям</v>
      </c>
      <c r="M39" s="5"/>
      <c r="O39" s="13" t="s">
        <v>92</v>
      </c>
      <c r="P39" s="7" t="b">
        <f t="shared" si="0"/>
        <v>1</v>
      </c>
      <c r="Q39" s="7" t="b">
        <f t="shared" si="1"/>
        <v>1</v>
      </c>
    </row>
    <row r="40" spans="1:17" s="4" customFormat="1" ht="39">
      <c r="A40" s="168"/>
      <c r="B40" s="168"/>
      <c r="C40" s="169"/>
      <c r="D40" s="170"/>
      <c r="E40" s="171"/>
      <c r="F40" s="172" t="s">
        <v>7</v>
      </c>
      <c r="G40" s="172" t="s">
        <v>15</v>
      </c>
      <c r="H40" s="172" t="s">
        <v>93</v>
      </c>
      <c r="I40" s="172" t="s">
        <v>13</v>
      </c>
      <c r="J40" s="174" t="str">
        <f>VLOOKUP($K40,'цср уточн 2016'!$A$1:$B$549,2,0)</f>
        <v>Основное мероприятие «Обеспечение образовательной деятельности, оценки качества образования»</v>
      </c>
      <c r="K40" s="5" t="str">
        <f t="shared" si="2"/>
        <v>01 1 08 00000</v>
      </c>
      <c r="L40" s="265" t="str">
        <f>VLOOKUP(O40,'цср уточн 2016'!$A$1:$B$549,2,0)</f>
        <v>Основное мероприятие «Обеспечение образовательной деятельности, оценки качества образования»</v>
      </c>
      <c r="M40" s="5"/>
      <c r="O40" s="13" t="s">
        <v>1256</v>
      </c>
      <c r="P40" s="7" t="b">
        <f t="shared" si="0"/>
        <v>1</v>
      </c>
      <c r="Q40" s="7" t="b">
        <f t="shared" si="1"/>
        <v>1</v>
      </c>
    </row>
    <row r="41" spans="1:17" s="4" customFormat="1" ht="75">
      <c r="A41" s="69" t="s">
        <v>7</v>
      </c>
      <c r="B41" s="69" t="s">
        <v>15</v>
      </c>
      <c r="C41" s="70">
        <v>1130</v>
      </c>
      <c r="D41" s="71" t="s">
        <v>50</v>
      </c>
      <c r="E41" s="72" t="s">
        <v>51</v>
      </c>
      <c r="F41" s="15" t="s">
        <v>7</v>
      </c>
      <c r="G41" s="15" t="s">
        <v>15</v>
      </c>
      <c r="H41" s="15" t="s">
        <v>93</v>
      </c>
      <c r="I41" s="15" t="s">
        <v>22</v>
      </c>
      <c r="J41" s="147" t="str">
        <f>VLOOKUP($K41,'цср уточн 2016'!$A$1:$B$549,2,0)</f>
        <v>Расходы на обеспечение деятельности (оказание услуг) муниципальных учреждений</v>
      </c>
      <c r="K41" s="5" t="str">
        <f t="shared" si="2"/>
        <v>01 1 08 11010</v>
      </c>
      <c r="L41" s="265" t="str">
        <f>VLOOKUP(O41,'цср уточн 2016'!$A$1:$B$549,2,0)</f>
        <v>Расходы на обеспечение деятельности (оказание услуг) муниципальных учреждений</v>
      </c>
      <c r="M41" s="5"/>
      <c r="O41" s="13" t="s">
        <v>1257</v>
      </c>
      <c r="P41" s="7" t="b">
        <f t="shared" si="0"/>
        <v>1</v>
      </c>
      <c r="Q41" s="7" t="b">
        <f t="shared" si="1"/>
        <v>1</v>
      </c>
    </row>
    <row r="42" spans="1:17" s="4" customFormat="1" ht="37.5">
      <c r="A42" s="69"/>
      <c r="B42" s="69"/>
      <c r="C42" s="70"/>
      <c r="D42" s="71"/>
      <c r="E42" s="72"/>
      <c r="F42" s="15" t="s">
        <v>7</v>
      </c>
      <c r="G42" s="15" t="s">
        <v>15</v>
      </c>
      <c r="H42" s="15" t="s">
        <v>93</v>
      </c>
      <c r="I42" s="15" t="s">
        <v>1544</v>
      </c>
      <c r="J42" s="147" t="str">
        <f>VLOOKUP($K42,'цср уточн 2016'!$A$1:$B$549,2,0)</f>
        <v>Расходы на обеспечение выплаты работникам организаций минимального размера оплаты труда</v>
      </c>
      <c r="K42" s="5" t="str">
        <f t="shared" si="2"/>
        <v>01 1 08 77250</v>
      </c>
      <c r="L42" s="265" t="str">
        <f>VLOOKUP(O42,'цср уточн 2016'!$A$1:$B$549,2,0)</f>
        <v>Расходы на обеспечение выплаты работникам организаций минимального размера оплаты труда</v>
      </c>
      <c r="M42" s="5"/>
      <c r="O42" s="13" t="s">
        <v>1258</v>
      </c>
      <c r="P42" s="7" t="b">
        <f t="shared" si="0"/>
        <v>1</v>
      </c>
      <c r="Q42" s="7" t="b">
        <f t="shared" si="1"/>
        <v>1</v>
      </c>
    </row>
    <row r="43" spans="1:17" s="4" customFormat="1" ht="56.25">
      <c r="A43" s="81" t="s">
        <v>7</v>
      </c>
      <c r="B43" s="81" t="s">
        <v>94</v>
      </c>
      <c r="C43" s="82" t="s">
        <v>9</v>
      </c>
      <c r="D43" s="83" t="s">
        <v>95</v>
      </c>
      <c r="E43" s="175" t="s">
        <v>96</v>
      </c>
      <c r="F43" s="25" t="s">
        <v>7</v>
      </c>
      <c r="G43" s="25" t="s">
        <v>94</v>
      </c>
      <c r="H43" s="25" t="s">
        <v>12</v>
      </c>
      <c r="I43" s="25" t="s">
        <v>13</v>
      </c>
      <c r="J43" s="26" t="str">
        <f>VLOOKUP($K43,'цср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K43" s="5" t="str">
        <f t="shared" si="2"/>
        <v>01 2 00 00000</v>
      </c>
      <c r="L43" s="265" t="str">
        <f>VLOOKUP(O43,'цср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M43" s="5"/>
      <c r="O43" s="12" t="s">
        <v>97</v>
      </c>
      <c r="P43" s="7" t="b">
        <f t="shared" si="0"/>
        <v>1</v>
      </c>
      <c r="Q43" s="7" t="b">
        <f t="shared" si="1"/>
        <v>1</v>
      </c>
    </row>
    <row r="44" spans="1:17" s="4" customFormat="1" ht="58.5">
      <c r="A44" s="168"/>
      <c r="B44" s="168"/>
      <c r="C44" s="169"/>
      <c r="D44" s="170"/>
      <c r="E44" s="171"/>
      <c r="F44" s="172" t="s">
        <v>7</v>
      </c>
      <c r="G44" s="172" t="s">
        <v>94</v>
      </c>
      <c r="H44" s="172" t="s">
        <v>7</v>
      </c>
      <c r="I44" s="172" t="s">
        <v>13</v>
      </c>
      <c r="J44" s="173" t="str">
        <f>VLOOKUP($K44,'цср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K44" s="5" t="str">
        <f t="shared" si="2"/>
        <v>01 2 01 00000</v>
      </c>
      <c r="L44" s="265" t="str">
        <f>VLOOKUP(O44,'цср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M44" s="5"/>
      <c r="O44" s="22" t="s">
        <v>98</v>
      </c>
      <c r="P44" s="7" t="b">
        <f t="shared" si="0"/>
        <v>1</v>
      </c>
      <c r="Q44" s="7" t="b">
        <f t="shared" si="1"/>
        <v>1</v>
      </c>
    </row>
    <row r="45" spans="1:17" s="4" customFormat="1" ht="57" thickBot="1">
      <c r="A45" s="69" t="s">
        <v>7</v>
      </c>
      <c r="B45" s="69" t="s">
        <v>94</v>
      </c>
      <c r="C45" s="70">
        <v>4001</v>
      </c>
      <c r="D45" s="71" t="s">
        <v>99</v>
      </c>
      <c r="E45" s="77" t="s">
        <v>100</v>
      </c>
      <c r="F45" s="15" t="s">
        <v>7</v>
      </c>
      <c r="G45" s="15" t="s">
        <v>94</v>
      </c>
      <c r="H45" s="15" t="s">
        <v>7</v>
      </c>
      <c r="I45" s="15" t="s">
        <v>101</v>
      </c>
      <c r="J45" s="16" t="str">
        <f>VLOOKUP($K45,'цср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45" s="5" t="str">
        <f t="shared" si="2"/>
        <v>01 2 01 40010</v>
      </c>
      <c r="L45" s="265" t="str">
        <f>VLOOKUP(O45,'цср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45" s="5"/>
      <c r="O45" s="22" t="s">
        <v>102</v>
      </c>
      <c r="P45" s="7" t="b">
        <f t="shared" si="0"/>
        <v>1</v>
      </c>
      <c r="Q45" s="7" t="b">
        <f t="shared" si="1"/>
        <v>1</v>
      </c>
    </row>
    <row r="46" spans="1:17" s="27" customFormat="1" ht="94.5" thickBot="1">
      <c r="A46" s="69"/>
      <c r="B46" s="69"/>
      <c r="C46" s="70"/>
      <c r="D46" s="71"/>
      <c r="E46" s="77"/>
      <c r="F46" s="15" t="s">
        <v>7</v>
      </c>
      <c r="G46" s="15" t="s">
        <v>94</v>
      </c>
      <c r="H46" s="15" t="s">
        <v>7</v>
      </c>
      <c r="I46" s="15" t="s">
        <v>1551</v>
      </c>
      <c r="J46" s="147" t="str">
        <f>VLOOKUP($K46,'цср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K46" s="5" t="str">
        <f t="shared" si="2"/>
        <v>01 2 01 51122</v>
      </c>
      <c r="L46" s="265" t="str">
        <f>VLOOKUP(O46,'цср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M46" s="5"/>
      <c r="N46" s="4"/>
      <c r="O46" s="22" t="s">
        <v>1261</v>
      </c>
      <c r="P46" s="7" t="b">
        <f t="shared" si="0"/>
        <v>1</v>
      </c>
      <c r="Q46" s="7" t="b">
        <f t="shared" si="1"/>
        <v>1</v>
      </c>
    </row>
    <row r="47" spans="1:17" s="148" customFormat="1" ht="75.75" thickBot="1">
      <c r="A47" s="69"/>
      <c r="B47" s="69"/>
      <c r="C47" s="70"/>
      <c r="D47" s="71"/>
      <c r="E47" s="77"/>
      <c r="F47" s="15" t="s">
        <v>7</v>
      </c>
      <c r="G47" s="15" t="s">
        <v>94</v>
      </c>
      <c r="H47" s="15" t="s">
        <v>7</v>
      </c>
      <c r="I47" s="15" t="s">
        <v>1552</v>
      </c>
      <c r="J47" s="147" t="str">
        <f>VLOOKUP($K47,'цср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K47" s="5" t="str">
        <f t="shared" si="2"/>
        <v>01 2 01 71010</v>
      </c>
      <c r="L47" s="265" t="str">
        <f>VLOOKUP(O47,'цср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M47" s="5"/>
      <c r="N47" s="4"/>
      <c r="O47" s="22" t="s">
        <v>1263</v>
      </c>
      <c r="P47" s="7" t="b">
        <f t="shared" si="0"/>
        <v>1</v>
      </c>
      <c r="Q47" s="7" t="b">
        <f t="shared" si="1"/>
        <v>1</v>
      </c>
    </row>
    <row r="48" spans="1:17" s="148" customFormat="1" ht="57" thickBot="1">
      <c r="A48" s="69"/>
      <c r="B48" s="69"/>
      <c r="C48" s="70"/>
      <c r="D48" s="71"/>
      <c r="E48" s="77"/>
      <c r="F48" s="15" t="s">
        <v>7</v>
      </c>
      <c r="G48" s="15" t="s">
        <v>94</v>
      </c>
      <c r="H48" s="15" t="s">
        <v>7</v>
      </c>
      <c r="I48" s="15" t="s">
        <v>1553</v>
      </c>
      <c r="J48" s="147" t="str">
        <f>VLOOKUP($K48,'цср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48" s="5" t="str">
        <f t="shared" si="2"/>
        <v>01 2 01 S6970</v>
      </c>
      <c r="L48" s="265" t="str">
        <f>VLOOKUP(O48,'цср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48" s="5"/>
      <c r="N48" s="27"/>
      <c r="O48" s="112" t="s">
        <v>1264</v>
      </c>
      <c r="P48" s="7" t="b">
        <f t="shared" si="0"/>
        <v>1</v>
      </c>
      <c r="Q48" s="7" t="b">
        <f t="shared" si="1"/>
        <v>1</v>
      </c>
    </row>
    <row r="49" spans="1:17" s="148" customFormat="1" ht="75">
      <c r="A49" s="69"/>
      <c r="B49" s="69"/>
      <c r="C49" s="70"/>
      <c r="D49" s="71"/>
      <c r="E49" s="77"/>
      <c r="F49" s="15" t="s">
        <v>7</v>
      </c>
      <c r="G49" s="15" t="s">
        <v>94</v>
      </c>
      <c r="H49" s="15" t="s">
        <v>7</v>
      </c>
      <c r="I49" s="15" t="s">
        <v>1554</v>
      </c>
      <c r="J49" s="147" t="str">
        <f>VLOOKUP($K49,'цср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K49" s="5" t="str">
        <f t="shared" si="2"/>
        <v>01 2 01 L1010</v>
      </c>
      <c r="L49" s="265" t="str">
        <f>VLOOKUP(O49,'цср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M49" s="5"/>
      <c r="N49" s="6"/>
      <c r="O49" s="112" t="s">
        <v>1266</v>
      </c>
      <c r="P49" s="7" t="b">
        <f t="shared" si="0"/>
        <v>1</v>
      </c>
      <c r="Q49" s="7" t="b">
        <f t="shared" si="1"/>
        <v>1</v>
      </c>
    </row>
    <row r="50" spans="1:17" s="148" customFormat="1" ht="93.75">
      <c r="A50" s="69"/>
      <c r="B50" s="69"/>
      <c r="C50" s="70"/>
      <c r="D50" s="71"/>
      <c r="E50" s="77"/>
      <c r="F50" s="15" t="s">
        <v>7</v>
      </c>
      <c r="G50" s="15" t="s">
        <v>94</v>
      </c>
      <c r="H50" s="15" t="s">
        <v>7</v>
      </c>
      <c r="I50" s="15" t="s">
        <v>1555</v>
      </c>
      <c r="J50" s="147" t="str">
        <f>VLOOKUP($K50,'цср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K50" s="5" t="str">
        <f t="shared" si="2"/>
        <v>01 2 01 L1122</v>
      </c>
      <c r="L50" s="265" t="str">
        <f>VLOOKUP(O50,'цср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M50" s="5"/>
      <c r="N50" s="6"/>
      <c r="O50" s="22" t="s">
        <v>1268</v>
      </c>
      <c r="P50" s="7" t="b">
        <f t="shared" si="0"/>
        <v>1</v>
      </c>
      <c r="Q50" s="7" t="b">
        <f t="shared" si="1"/>
        <v>1</v>
      </c>
    </row>
    <row r="51" spans="1:17" ht="93.75">
      <c r="A51" s="69"/>
      <c r="B51" s="69"/>
      <c r="C51" s="70"/>
      <c r="D51" s="71"/>
      <c r="E51" s="77"/>
      <c r="F51" s="15" t="s">
        <v>7</v>
      </c>
      <c r="G51" s="15" t="s">
        <v>94</v>
      </c>
      <c r="H51" s="15" t="s">
        <v>7</v>
      </c>
      <c r="I51" s="15" t="s">
        <v>1556</v>
      </c>
      <c r="J51" s="147" t="str">
        <f>VLOOKUP($K51,'цср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K51" s="5" t="str">
        <f t="shared" si="2"/>
        <v>01 2 01 R1122</v>
      </c>
      <c r="L51" s="265" t="str">
        <f>VLOOKUP(O51,'цср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O51" s="22" t="s">
        <v>1270</v>
      </c>
      <c r="P51" s="7" t="b">
        <f t="shared" si="0"/>
        <v>1</v>
      </c>
      <c r="Q51" s="7" t="b">
        <f t="shared" si="1"/>
        <v>1</v>
      </c>
    </row>
    <row r="52" spans="1:17" ht="90">
      <c r="A52" s="78" t="s">
        <v>37</v>
      </c>
      <c r="B52" s="78" t="s">
        <v>8</v>
      </c>
      <c r="C52" s="79" t="s">
        <v>9</v>
      </c>
      <c r="D52" s="80">
        <v>200000</v>
      </c>
      <c r="E52" s="95" t="s">
        <v>103</v>
      </c>
      <c r="F52" s="9" t="s">
        <v>37</v>
      </c>
      <c r="G52" s="9" t="s">
        <v>8</v>
      </c>
      <c r="H52" s="9" t="s">
        <v>12</v>
      </c>
      <c r="I52" s="9" t="s">
        <v>13</v>
      </c>
      <c r="J52" s="176" t="str">
        <f>VLOOKUP($K52,'цср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K52" s="5" t="str">
        <f t="shared" si="2"/>
        <v>02 0 00 00000</v>
      </c>
      <c r="L52" s="265" t="str">
        <f>VLOOKUP(O52,'цср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52" s="11" t="s">
        <v>104</v>
      </c>
      <c r="P52" s="7" t="b">
        <f t="shared" si="0"/>
        <v>1</v>
      </c>
      <c r="Q52" s="7" t="b">
        <f t="shared" si="1"/>
        <v>1</v>
      </c>
    </row>
    <row r="53" spans="1:17" ht="97.5" customHeight="1">
      <c r="A53" s="81" t="s">
        <v>37</v>
      </c>
      <c r="B53" s="81" t="s">
        <v>105</v>
      </c>
      <c r="C53" s="82" t="s">
        <v>9</v>
      </c>
      <c r="D53" s="83" t="s">
        <v>106</v>
      </c>
      <c r="E53" s="175" t="s">
        <v>107</v>
      </c>
      <c r="F53" s="25" t="s">
        <v>37</v>
      </c>
      <c r="G53" s="25" t="s">
        <v>105</v>
      </c>
      <c r="H53" s="25" t="s">
        <v>12</v>
      </c>
      <c r="I53" s="25" t="s">
        <v>13</v>
      </c>
      <c r="J53" s="177" t="str">
        <f>VLOOKUP($K53,'цср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K53" s="5" t="str">
        <f t="shared" si="2"/>
        <v>02 Б 00 00000</v>
      </c>
      <c r="L53" s="265" t="str">
        <f>VLOOKUP(O53,'цср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53" s="12" t="s">
        <v>108</v>
      </c>
      <c r="P53" s="7" t="b">
        <f t="shared" si="0"/>
        <v>1</v>
      </c>
      <c r="Q53" s="7" t="b">
        <f t="shared" si="1"/>
        <v>1</v>
      </c>
    </row>
    <row r="54" spans="1:17" ht="83.25" customHeight="1">
      <c r="A54" s="168"/>
      <c r="B54" s="168"/>
      <c r="C54" s="169"/>
      <c r="D54" s="170"/>
      <c r="E54" s="171"/>
      <c r="F54" s="172" t="s">
        <v>37</v>
      </c>
      <c r="G54" s="172" t="s">
        <v>105</v>
      </c>
      <c r="H54" s="172" t="s">
        <v>7</v>
      </c>
      <c r="I54" s="172" t="s">
        <v>13</v>
      </c>
      <c r="J54" s="178" t="str">
        <f>VLOOKUP($K54,'цср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K54" s="5" t="str">
        <f t="shared" si="2"/>
        <v>02 Б 01 00000</v>
      </c>
      <c r="L54" s="265" t="str">
        <f>VLOOKUP(O54,'цср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O54" s="22" t="s">
        <v>109</v>
      </c>
      <c r="P54" s="7" t="b">
        <f t="shared" si="0"/>
        <v>1</v>
      </c>
      <c r="Q54" s="7" t="b">
        <f t="shared" si="1"/>
        <v>1</v>
      </c>
    </row>
    <row r="55" spans="1:17" ht="75">
      <c r="A55" s="69" t="s">
        <v>37</v>
      </c>
      <c r="B55" s="69" t="s">
        <v>105</v>
      </c>
      <c r="C55" s="70">
        <v>2056</v>
      </c>
      <c r="D55" s="71" t="s">
        <v>110</v>
      </c>
      <c r="E55" s="77" t="s">
        <v>111</v>
      </c>
      <c r="F55" s="15" t="s">
        <v>37</v>
      </c>
      <c r="G55" s="15" t="s">
        <v>105</v>
      </c>
      <c r="H55" s="15" t="s">
        <v>7</v>
      </c>
      <c r="I55" s="15" t="s">
        <v>112</v>
      </c>
      <c r="J55" s="179" t="str">
        <f>VLOOKUP($K55,'цср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K55" s="5" t="str">
        <f t="shared" si="2"/>
        <v>02 Б 01 20560</v>
      </c>
      <c r="L55" s="265" t="str">
        <f>VLOOKUP(O55,'цср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O55" s="22" t="s">
        <v>113</v>
      </c>
      <c r="P55" s="7" t="b">
        <f t="shared" si="0"/>
        <v>1</v>
      </c>
      <c r="Q55" s="7" t="b">
        <f t="shared" si="1"/>
        <v>1</v>
      </c>
    </row>
    <row r="56" spans="1:17" ht="75">
      <c r="A56" s="168"/>
      <c r="B56" s="168"/>
      <c r="C56" s="169"/>
      <c r="D56" s="170"/>
      <c r="E56" s="171"/>
      <c r="F56" s="172" t="s">
        <v>37</v>
      </c>
      <c r="G56" s="172" t="s">
        <v>105</v>
      </c>
      <c r="H56" s="172" t="s">
        <v>37</v>
      </c>
      <c r="I56" s="172" t="s">
        <v>13</v>
      </c>
      <c r="J56" s="178" t="str">
        <f>VLOOKUP($K56,'цср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K56" s="5" t="str">
        <f t="shared" si="2"/>
        <v>02 Б 02 00000</v>
      </c>
      <c r="L56" s="265" t="str">
        <f>VLOOKUP(O56,'цср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O56" s="22" t="s">
        <v>114</v>
      </c>
      <c r="P56" s="7" t="b">
        <f t="shared" si="0"/>
        <v>1</v>
      </c>
      <c r="Q56" s="7" t="b">
        <f t="shared" si="1"/>
        <v>1</v>
      </c>
    </row>
    <row r="57" spans="1:17" ht="75">
      <c r="A57" s="69" t="s">
        <v>37</v>
      </c>
      <c r="B57" s="69" t="s">
        <v>105</v>
      </c>
      <c r="C57" s="70">
        <v>2016</v>
      </c>
      <c r="D57" s="71" t="s">
        <v>115</v>
      </c>
      <c r="E57" s="77" t="s">
        <v>116</v>
      </c>
      <c r="F57" s="15" t="s">
        <v>37</v>
      </c>
      <c r="G57" s="15" t="s">
        <v>105</v>
      </c>
      <c r="H57" s="15" t="s">
        <v>37</v>
      </c>
      <c r="I57" s="15" t="s">
        <v>117</v>
      </c>
      <c r="J57" s="179" t="str">
        <f>VLOOKUP($K57,'цср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K57" s="5" t="str">
        <f t="shared" si="2"/>
        <v>02 Б 02 20160</v>
      </c>
      <c r="L57" s="265" t="str">
        <f>VLOOKUP(O57,'цср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O57" s="22" t="s">
        <v>118</v>
      </c>
      <c r="P57" s="7" t="b">
        <f t="shared" si="0"/>
        <v>1</v>
      </c>
      <c r="Q57" s="7" t="b">
        <f t="shared" si="1"/>
        <v>1</v>
      </c>
    </row>
    <row r="58" spans="1:17" ht="56.25">
      <c r="A58" s="73" t="s">
        <v>37</v>
      </c>
      <c r="B58" s="73" t="s">
        <v>105</v>
      </c>
      <c r="C58" s="74">
        <v>6005</v>
      </c>
      <c r="D58" s="75" t="s">
        <v>119</v>
      </c>
      <c r="E58" s="76" t="s">
        <v>120</v>
      </c>
      <c r="F58" s="15" t="s">
        <v>37</v>
      </c>
      <c r="G58" s="15" t="s">
        <v>105</v>
      </c>
      <c r="H58" s="15" t="s">
        <v>37</v>
      </c>
      <c r="I58" s="15" t="s">
        <v>121</v>
      </c>
      <c r="J58" s="155" t="str">
        <f>VLOOKUP($K58,'цср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K58" s="5" t="str">
        <f t="shared" si="2"/>
        <v>02 Б 02 60050</v>
      </c>
      <c r="L58" s="265" t="str">
        <f>VLOOKUP(O58,'цср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O58" s="13" t="s">
        <v>122</v>
      </c>
      <c r="P58" s="7" t="b">
        <f t="shared" si="0"/>
        <v>1</v>
      </c>
      <c r="Q58" s="7" t="b">
        <f t="shared" si="1"/>
        <v>1</v>
      </c>
    </row>
    <row r="59" spans="1:17" ht="131.25">
      <c r="A59" s="168"/>
      <c r="B59" s="168"/>
      <c r="C59" s="169"/>
      <c r="D59" s="170"/>
      <c r="E59" s="171"/>
      <c r="F59" s="172" t="s">
        <v>37</v>
      </c>
      <c r="G59" s="172" t="s">
        <v>105</v>
      </c>
      <c r="H59" s="172" t="s">
        <v>48</v>
      </c>
      <c r="I59" s="172" t="s">
        <v>13</v>
      </c>
      <c r="J59" s="178" t="str">
        <f>VLOOKUP($K59,'цср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K59" s="5" t="str">
        <f t="shared" si="2"/>
        <v>02 Б 03 00000</v>
      </c>
      <c r="L59" s="265" t="str">
        <f>VLOOKUP(O59,'цср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O59" s="22" t="s">
        <v>123</v>
      </c>
      <c r="P59" s="7" t="b">
        <f t="shared" si="0"/>
        <v>1</v>
      </c>
      <c r="Q59" s="7" t="b">
        <f t="shared" si="1"/>
        <v>1</v>
      </c>
    </row>
    <row r="60" spans="1:17" ht="69.599999999999994" customHeight="1">
      <c r="A60" s="73" t="s">
        <v>37</v>
      </c>
      <c r="B60" s="73" t="s">
        <v>105</v>
      </c>
      <c r="C60" s="74">
        <v>6001</v>
      </c>
      <c r="D60" s="75" t="s">
        <v>124</v>
      </c>
      <c r="E60" s="76" t="s">
        <v>125</v>
      </c>
      <c r="F60" s="15" t="s">
        <v>37</v>
      </c>
      <c r="G60" s="15" t="s">
        <v>105</v>
      </c>
      <c r="H60" s="15" t="s">
        <v>48</v>
      </c>
      <c r="I60" s="15" t="s">
        <v>126</v>
      </c>
      <c r="J60" s="155" t="str">
        <f>VLOOKUP($K60,'цср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K60" s="5" t="str">
        <f t="shared" si="2"/>
        <v>02 Б 03 60010</v>
      </c>
      <c r="L60" s="265" t="str">
        <f>VLOOKUP(O60,'цср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O60" s="22" t="s">
        <v>127</v>
      </c>
      <c r="P60" s="7" t="b">
        <f t="shared" si="0"/>
        <v>1</v>
      </c>
      <c r="Q60" s="7" t="b">
        <f t="shared" si="1"/>
        <v>1</v>
      </c>
    </row>
    <row r="61" spans="1:17" ht="45">
      <c r="A61" s="160" t="s">
        <v>48</v>
      </c>
      <c r="B61" s="160" t="s">
        <v>8</v>
      </c>
      <c r="C61" s="161" t="s">
        <v>9</v>
      </c>
      <c r="D61" s="180" t="s">
        <v>128</v>
      </c>
      <c r="E61" s="181" t="s">
        <v>129</v>
      </c>
      <c r="F61" s="9" t="s">
        <v>48</v>
      </c>
      <c r="G61" s="9" t="s">
        <v>8</v>
      </c>
      <c r="H61" s="9" t="s">
        <v>12</v>
      </c>
      <c r="I61" s="9" t="s">
        <v>13</v>
      </c>
      <c r="J61" s="182" t="str">
        <f>VLOOKUP($K61,'цср уточн 2016'!$A$1:$B$549,2,0)</f>
        <v>Муниципальная программа «Социальная поддержка населения города Ставрополя на 2014 - 2018 годы»</v>
      </c>
      <c r="K61" s="5" t="str">
        <f t="shared" si="2"/>
        <v>03 0 00 00000</v>
      </c>
      <c r="L61" s="265" t="str">
        <f>VLOOKUP(O61,'цср уточн 2016'!$A$1:$B$549,2,0)</f>
        <v>Муниципальная программа «Социальная поддержка населения города Ставрополя на 2014 - 2018 годы»</v>
      </c>
      <c r="O61" s="11" t="s">
        <v>130</v>
      </c>
      <c r="P61" s="7" t="b">
        <f>K61=O61</f>
        <v>1</v>
      </c>
      <c r="Q61" s="7" t="b">
        <f t="shared" si="1"/>
        <v>1</v>
      </c>
    </row>
    <row r="62" spans="1:17" ht="56.25">
      <c r="A62" s="81" t="s">
        <v>48</v>
      </c>
      <c r="B62" s="81" t="s">
        <v>15</v>
      </c>
      <c r="C62" s="82" t="s">
        <v>9</v>
      </c>
      <c r="D62" s="83" t="s">
        <v>131</v>
      </c>
      <c r="E62" s="96" t="s">
        <v>132</v>
      </c>
      <c r="F62" s="25" t="s">
        <v>48</v>
      </c>
      <c r="G62" s="25" t="s">
        <v>15</v>
      </c>
      <c r="H62" s="25" t="s">
        <v>12</v>
      </c>
      <c r="I62" s="25" t="s">
        <v>13</v>
      </c>
      <c r="J62" s="183" t="s">
        <v>132</v>
      </c>
      <c r="K62" s="5" t="str">
        <f t="shared" si="2"/>
        <v>03 1 00 00000</v>
      </c>
      <c r="L62" s="265" t="e">
        <f>VLOOKUP(O62,'цср уточн 2016'!$A$1:$B$549,2,0)</f>
        <v>#N/A</v>
      </c>
      <c r="O62" s="12" t="s">
        <v>1557</v>
      </c>
      <c r="P62" s="7" t="b">
        <f t="shared" ref="P62" si="3">K62=O62</f>
        <v>1</v>
      </c>
      <c r="Q62" s="7" t="e">
        <f t="shared" si="1"/>
        <v>#N/A</v>
      </c>
    </row>
    <row r="63" spans="1:17" ht="37.5">
      <c r="A63" s="168"/>
      <c r="B63" s="168"/>
      <c r="C63" s="169"/>
      <c r="D63" s="170"/>
      <c r="E63" s="171"/>
      <c r="F63" s="172" t="s">
        <v>48</v>
      </c>
      <c r="G63" s="172" t="s">
        <v>15</v>
      </c>
      <c r="H63" s="172" t="s">
        <v>7</v>
      </c>
      <c r="I63" s="172" t="s">
        <v>13</v>
      </c>
      <c r="J63" s="178" t="s">
        <v>1275</v>
      </c>
      <c r="K63" s="5" t="str">
        <f t="shared" si="2"/>
        <v>03 1 01 00000</v>
      </c>
      <c r="L63" s="265" t="str">
        <f>VLOOKUP(O63,'цср уточн 2016'!$A$1:$B$549,2,0)</f>
        <v>Основное мероприятие «Предоставление мер социальной поддержки отдельным категориям граждан»</v>
      </c>
      <c r="O63" s="13" t="s">
        <v>1276</v>
      </c>
      <c r="P63" s="7" t="b">
        <f>K63=O63</f>
        <v>0</v>
      </c>
      <c r="Q63" s="7" t="b">
        <f t="shared" si="1"/>
        <v>1</v>
      </c>
    </row>
    <row r="64" spans="1:17" ht="187.5">
      <c r="A64" s="84" t="s">
        <v>48</v>
      </c>
      <c r="B64" s="84" t="s">
        <v>15</v>
      </c>
      <c r="C64" s="84" t="s">
        <v>133</v>
      </c>
      <c r="D64" s="84" t="s">
        <v>134</v>
      </c>
      <c r="E64" s="85" t="s">
        <v>135</v>
      </c>
      <c r="F64" s="30" t="s">
        <v>48</v>
      </c>
      <c r="G64" s="30" t="s">
        <v>15</v>
      </c>
      <c r="H64" s="30" t="s">
        <v>7</v>
      </c>
      <c r="I64" s="30" t="s">
        <v>136</v>
      </c>
      <c r="J64" s="147" t="str">
        <f>VLOOKUP($K64,'цср уточн 2016'!$A$1:$B$549,2,0)</f>
        <v>Ежегодная денежная выплата лицам, награжденным нагрудным знаком «Почетный донор России»</v>
      </c>
      <c r="K64" s="5" t="str">
        <f>CONCATENATE(F64," ",G64," ",H64," ",I64)</f>
        <v>03 1 01 52200</v>
      </c>
      <c r="L64" s="265" t="str">
        <f>VLOOKUP(O64,'цср уточн 2016'!$A$1:$B$549,2,0)</f>
        <v>Ежегодная денежная выплата лицам, награжденным нагрудным знаком «Почетный донор России»</v>
      </c>
      <c r="N64" s="150"/>
      <c r="O64" s="151" t="s">
        <v>137</v>
      </c>
      <c r="P64" s="7" t="b">
        <f t="shared" ref="P64:P93" si="4">K64=O64</f>
        <v>1</v>
      </c>
      <c r="Q64" s="7" t="b">
        <f t="shared" si="1"/>
        <v>1</v>
      </c>
    </row>
    <row r="65" spans="1:17" ht="168.75">
      <c r="A65" s="84" t="s">
        <v>48</v>
      </c>
      <c r="B65" s="84" t="s">
        <v>15</v>
      </c>
      <c r="C65" s="84" t="s">
        <v>138</v>
      </c>
      <c r="D65" s="84" t="s">
        <v>139</v>
      </c>
      <c r="E65" s="85" t="s">
        <v>140</v>
      </c>
      <c r="F65" s="30" t="s">
        <v>48</v>
      </c>
      <c r="G65" s="30" t="s">
        <v>15</v>
      </c>
      <c r="H65" s="30" t="s">
        <v>7</v>
      </c>
      <c r="I65" s="30" t="s">
        <v>141</v>
      </c>
      <c r="J65" s="147" t="str">
        <f>VLOOKUP($K65,'цср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K65" s="5" t="str">
        <f t="shared" ref="K65:K89" si="5">CONCATENATE(F65," ",G65," ",H65," ",I65)</f>
        <v>03 1 01 52500</v>
      </c>
      <c r="L65" s="265" t="str">
        <f>VLOOKUP(O65,'цср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O65" s="13" t="s">
        <v>143</v>
      </c>
      <c r="P65" s="7" t="b">
        <f t="shared" si="4"/>
        <v>1</v>
      </c>
      <c r="Q65" s="7" t="b">
        <f t="shared" si="1"/>
        <v>1</v>
      </c>
    </row>
    <row r="66" spans="1:17" ht="196.15" customHeight="1">
      <c r="A66" s="84" t="s">
        <v>48</v>
      </c>
      <c r="B66" s="84" t="s">
        <v>15</v>
      </c>
      <c r="C66" s="84" t="s">
        <v>144</v>
      </c>
      <c r="D66" s="84" t="s">
        <v>145</v>
      </c>
      <c r="E66" s="85" t="s">
        <v>146</v>
      </c>
      <c r="F66" s="30" t="s">
        <v>48</v>
      </c>
      <c r="G66" s="30" t="s">
        <v>15</v>
      </c>
      <c r="H66" s="30" t="s">
        <v>7</v>
      </c>
      <c r="I66" s="30" t="s">
        <v>147</v>
      </c>
      <c r="J66" s="147" t="str">
        <f>VLOOKUP($K66,'цср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K66" s="5" t="str">
        <f t="shared" si="5"/>
        <v>03 1 01 52800</v>
      </c>
      <c r="L66" s="265" t="str">
        <f>VLOOKUP(O66,'цср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O66" s="13" t="s">
        <v>149</v>
      </c>
      <c r="P66" s="7" t="b">
        <f t="shared" si="4"/>
        <v>1</v>
      </c>
      <c r="Q66" s="7" t="b">
        <f t="shared" si="1"/>
        <v>1</v>
      </c>
    </row>
    <row r="67" spans="1:17" ht="56.25">
      <c r="A67" s="184"/>
      <c r="B67" s="184"/>
      <c r="C67" s="184"/>
      <c r="D67" s="184"/>
      <c r="E67" s="185"/>
      <c r="F67" s="30" t="s">
        <v>48</v>
      </c>
      <c r="G67" s="30" t="s">
        <v>15</v>
      </c>
      <c r="H67" s="30" t="s">
        <v>7</v>
      </c>
      <c r="I67" s="30" t="s">
        <v>1558</v>
      </c>
      <c r="J67" s="147" t="str">
        <f>VLOOKUP($K67,'цср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K67" s="5" t="str">
        <f t="shared" si="5"/>
        <v>03 1 01 54620</v>
      </c>
      <c r="L67" s="265" t="str">
        <f>VLOOKUP(O67,'цср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O67" s="13" t="s">
        <v>1279</v>
      </c>
      <c r="P67" s="7" t="b">
        <f t="shared" si="4"/>
        <v>1</v>
      </c>
      <c r="Q67" s="7" t="b">
        <f t="shared" si="1"/>
        <v>1</v>
      </c>
    </row>
    <row r="68" spans="1:17" ht="215.25" customHeight="1">
      <c r="A68" s="84" t="s">
        <v>48</v>
      </c>
      <c r="B68" s="84" t="s">
        <v>15</v>
      </c>
      <c r="C68" s="84" t="s">
        <v>150</v>
      </c>
      <c r="D68" s="84" t="s">
        <v>151</v>
      </c>
      <c r="E68" s="85" t="s">
        <v>152</v>
      </c>
      <c r="F68" s="30" t="s">
        <v>48</v>
      </c>
      <c r="G68" s="30" t="s">
        <v>15</v>
      </c>
      <c r="H68" s="30" t="s">
        <v>7</v>
      </c>
      <c r="I68" s="30" t="s">
        <v>153</v>
      </c>
      <c r="J68" s="147" t="str">
        <f>VLOOKUP($K68,'цср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K68" s="5" t="str">
        <f t="shared" si="5"/>
        <v>03 1 01 76220</v>
      </c>
      <c r="L68" s="265" t="str">
        <f>VLOOKUP(O68,'цср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O68" s="13" t="s">
        <v>155</v>
      </c>
      <c r="P68" s="7" t="b">
        <f t="shared" si="4"/>
        <v>1</v>
      </c>
      <c r="Q68" s="7" t="b">
        <f t="shared" si="1"/>
        <v>1</v>
      </c>
    </row>
    <row r="69" spans="1:17" ht="187.5">
      <c r="A69" s="69" t="s">
        <v>48</v>
      </c>
      <c r="B69" s="69" t="s">
        <v>15</v>
      </c>
      <c r="C69" s="69" t="s">
        <v>156</v>
      </c>
      <c r="D69" s="69" t="s">
        <v>157</v>
      </c>
      <c r="E69" s="186" t="s">
        <v>158</v>
      </c>
      <c r="F69" s="15" t="s">
        <v>48</v>
      </c>
      <c r="G69" s="15" t="s">
        <v>15</v>
      </c>
      <c r="H69" s="15" t="s">
        <v>7</v>
      </c>
      <c r="I69" s="15" t="s">
        <v>159</v>
      </c>
      <c r="J69" s="147" t="str">
        <f>VLOOKUP($K69,'цср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K69" s="5" t="str">
        <f t="shared" si="5"/>
        <v>03 1 01 76230</v>
      </c>
      <c r="L69" s="265" t="str">
        <f>VLOOKUP(O69,'цср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O69" s="13" t="s">
        <v>161</v>
      </c>
      <c r="P69" s="7" t="b">
        <f t="shared" si="4"/>
        <v>1</v>
      </c>
      <c r="Q69" s="7" t="b">
        <f t="shared" si="1"/>
        <v>1</v>
      </c>
    </row>
    <row r="70" spans="1:17" ht="187.5">
      <c r="A70" s="84" t="s">
        <v>48</v>
      </c>
      <c r="B70" s="84" t="s">
        <v>15</v>
      </c>
      <c r="C70" s="84" t="s">
        <v>162</v>
      </c>
      <c r="D70" s="84" t="s">
        <v>163</v>
      </c>
      <c r="E70" s="85" t="s">
        <v>164</v>
      </c>
      <c r="F70" s="30" t="s">
        <v>48</v>
      </c>
      <c r="G70" s="30" t="s">
        <v>15</v>
      </c>
      <c r="H70" s="30" t="s">
        <v>7</v>
      </c>
      <c r="I70" s="30" t="s">
        <v>165</v>
      </c>
      <c r="J70" s="147" t="str">
        <f>VLOOKUP($K70,'цср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K70" s="5" t="str">
        <f t="shared" si="5"/>
        <v>03 1 01 76240</v>
      </c>
      <c r="L70" s="265" t="str">
        <f>VLOOKUP(O70,'цср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O70" s="13" t="s">
        <v>167</v>
      </c>
      <c r="P70" s="7" t="b">
        <f t="shared" si="4"/>
        <v>1</v>
      </c>
      <c r="Q70" s="7" t="b">
        <f t="shared" si="1"/>
        <v>1</v>
      </c>
    </row>
    <row r="71" spans="1:17">
      <c r="A71" s="84"/>
      <c r="B71" s="84"/>
      <c r="C71" s="84"/>
      <c r="D71" s="84"/>
      <c r="E71" s="85"/>
      <c r="F71" s="30" t="s">
        <v>48</v>
      </c>
      <c r="G71" s="30" t="s">
        <v>15</v>
      </c>
      <c r="H71" s="30" t="s">
        <v>7</v>
      </c>
      <c r="I71" s="30" t="s">
        <v>1559</v>
      </c>
      <c r="J71" s="147" t="str">
        <f>VLOOKUP($K71,'цср уточн 2016'!$A$1:$B$549,2,0)</f>
        <v>Выплата социального пособия на погребение</v>
      </c>
      <c r="K71" s="5" t="str">
        <f t="shared" si="5"/>
        <v>03 1 01 76250</v>
      </c>
      <c r="L71" s="265" t="str">
        <f>VLOOKUP(O71,'цср уточн 2016'!$A$1:$B$549,2,0)</f>
        <v>Выплата социального пособия на погребение</v>
      </c>
      <c r="O71" s="13" t="s">
        <v>1281</v>
      </c>
      <c r="P71" s="7" t="b">
        <f t="shared" si="4"/>
        <v>1</v>
      </c>
      <c r="Q71" s="7" t="b">
        <f t="shared" si="1"/>
        <v>1</v>
      </c>
    </row>
    <row r="72" spans="1:17" ht="187.5">
      <c r="A72" s="84" t="s">
        <v>48</v>
      </c>
      <c r="B72" s="84" t="s">
        <v>15</v>
      </c>
      <c r="C72" s="84" t="s">
        <v>168</v>
      </c>
      <c r="D72" s="84" t="s">
        <v>169</v>
      </c>
      <c r="E72" s="85" t="s">
        <v>170</v>
      </c>
      <c r="F72" s="30" t="s">
        <v>48</v>
      </c>
      <c r="G72" s="30" t="s">
        <v>15</v>
      </c>
      <c r="H72" s="30" t="s">
        <v>7</v>
      </c>
      <c r="I72" s="30" t="s">
        <v>171</v>
      </c>
      <c r="J72" s="147" t="str">
        <f>VLOOKUP($K72,'цср уточн 2016'!$A$1:$B$549,2,0)</f>
        <v>Предоставление гражданам субсидии на оплату жилого помещения и коммунальных услуг</v>
      </c>
      <c r="K72" s="5" t="str">
        <f t="shared" si="5"/>
        <v>03 1 01 76300</v>
      </c>
      <c r="L72" s="265" t="str">
        <f>VLOOKUP(O72,'цср уточн 2016'!$A$1:$B$549,2,0)</f>
        <v>Предоставление гражданам субсидии на оплату жилого помещения и коммунальных услуг</v>
      </c>
      <c r="O72" s="13" t="s">
        <v>173</v>
      </c>
      <c r="P72" s="7" t="b">
        <f t="shared" si="4"/>
        <v>1</v>
      </c>
      <c r="Q72" s="7" t="b">
        <f t="shared" ref="Q72:Q135" si="6">J72=L72</f>
        <v>1</v>
      </c>
    </row>
    <row r="73" spans="1:17" ht="187.5">
      <c r="A73" s="84" t="s">
        <v>48</v>
      </c>
      <c r="B73" s="84" t="s">
        <v>15</v>
      </c>
      <c r="C73" s="84" t="s">
        <v>174</v>
      </c>
      <c r="D73" s="84" t="s">
        <v>175</v>
      </c>
      <c r="E73" s="85" t="s">
        <v>176</v>
      </c>
      <c r="F73" s="30" t="s">
        <v>48</v>
      </c>
      <c r="G73" s="30" t="s">
        <v>15</v>
      </c>
      <c r="H73" s="30" t="s">
        <v>7</v>
      </c>
      <c r="I73" s="30" t="s">
        <v>177</v>
      </c>
      <c r="J73" s="147" t="str">
        <f>VLOOKUP($K73,'цср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K73" s="5" t="str">
        <f t="shared" si="5"/>
        <v>03 1 01 76310</v>
      </c>
      <c r="L73" s="265" t="str">
        <f>VLOOKUP(O73,'цср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O73" s="13" t="s">
        <v>178</v>
      </c>
      <c r="P73" s="7" t="b">
        <f t="shared" si="4"/>
        <v>1</v>
      </c>
      <c r="Q73" s="7" t="b">
        <f t="shared" si="6"/>
        <v>1</v>
      </c>
    </row>
    <row r="74" spans="1:17" ht="206.25">
      <c r="A74" s="84" t="s">
        <v>48</v>
      </c>
      <c r="B74" s="84" t="s">
        <v>15</v>
      </c>
      <c r="C74" s="84" t="s">
        <v>179</v>
      </c>
      <c r="D74" s="84" t="s">
        <v>180</v>
      </c>
      <c r="E74" s="85" t="s">
        <v>181</v>
      </c>
      <c r="F74" s="30" t="s">
        <v>48</v>
      </c>
      <c r="G74" s="30" t="s">
        <v>15</v>
      </c>
      <c r="H74" s="30" t="s">
        <v>7</v>
      </c>
      <c r="I74" s="30" t="s">
        <v>182</v>
      </c>
      <c r="J74" s="147" t="str">
        <f>VLOOKUP($K74,'цср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K74" s="5" t="str">
        <f t="shared" si="5"/>
        <v>03 1 01 76320</v>
      </c>
      <c r="L74" s="265" t="str">
        <f>VLOOKUP(O74,'цср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O74" s="13" t="s">
        <v>184</v>
      </c>
      <c r="P74" s="7" t="b">
        <f t="shared" si="4"/>
        <v>1</v>
      </c>
      <c r="Q74" s="7" t="b">
        <f t="shared" si="6"/>
        <v>1</v>
      </c>
    </row>
    <row r="75" spans="1:17" ht="356.25">
      <c r="A75" s="84" t="s">
        <v>48</v>
      </c>
      <c r="B75" s="84" t="s">
        <v>15</v>
      </c>
      <c r="C75" s="84" t="s">
        <v>185</v>
      </c>
      <c r="D75" s="84" t="s">
        <v>186</v>
      </c>
      <c r="E75" s="85" t="s">
        <v>187</v>
      </c>
      <c r="F75" s="30" t="s">
        <v>48</v>
      </c>
      <c r="G75" s="30" t="s">
        <v>15</v>
      </c>
      <c r="H75" s="30" t="s">
        <v>7</v>
      </c>
      <c r="I75" s="30" t="s">
        <v>188</v>
      </c>
      <c r="J75" s="147" t="str">
        <f>VLOOKUP($K75,'цср уточн 2016'!$A$1:$B$549,2,0)</f>
        <v>Ежемесячные денежные выплаты семьям погибших ветеранов боевых действий</v>
      </c>
      <c r="K75" s="5" t="str">
        <f t="shared" si="5"/>
        <v>03 1 01 76330</v>
      </c>
      <c r="L75" s="265" t="str">
        <f>VLOOKUP(O75,'цср уточн 2016'!$A$1:$B$549,2,0)</f>
        <v>Ежемесячные денежные выплаты семьям погибших ветеранов боевых действий</v>
      </c>
      <c r="O75" s="13" t="s">
        <v>190</v>
      </c>
      <c r="P75" s="7" t="b">
        <f t="shared" si="4"/>
        <v>1</v>
      </c>
      <c r="Q75" s="7" t="b">
        <f t="shared" si="6"/>
        <v>1</v>
      </c>
    </row>
    <row r="76" spans="1:17" ht="56.25">
      <c r="A76" s="84"/>
      <c r="B76" s="84"/>
      <c r="C76" s="84"/>
      <c r="D76" s="84"/>
      <c r="E76" s="85"/>
      <c r="F76" s="30" t="s">
        <v>48</v>
      </c>
      <c r="G76" s="30" t="s">
        <v>15</v>
      </c>
      <c r="H76" s="30" t="s">
        <v>7</v>
      </c>
      <c r="I76" s="30" t="s">
        <v>1560</v>
      </c>
      <c r="J76" s="147" t="str">
        <f>VLOOKUP($K76,'цср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K76" s="5" t="str">
        <f t="shared" si="5"/>
        <v>03 1 01 77220</v>
      </c>
      <c r="L76" s="265" t="str">
        <f>VLOOKUP(O76,'цср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O76" s="13" t="s">
        <v>1284</v>
      </c>
      <c r="P76" s="7" t="b">
        <f t="shared" si="4"/>
        <v>1</v>
      </c>
      <c r="Q76" s="7" t="b">
        <f t="shared" si="6"/>
        <v>1</v>
      </c>
    </row>
    <row r="77" spans="1:17" ht="37.5">
      <c r="A77" s="168"/>
      <c r="B77" s="168"/>
      <c r="C77" s="169"/>
      <c r="D77" s="170"/>
      <c r="E77" s="171"/>
      <c r="F77" s="172" t="s">
        <v>48</v>
      </c>
      <c r="G77" s="172" t="s">
        <v>15</v>
      </c>
      <c r="H77" s="172" t="s">
        <v>37</v>
      </c>
      <c r="I77" s="172" t="s">
        <v>13</v>
      </c>
      <c r="J77" s="178" t="str">
        <f>VLOOKUP($K77,'цср уточн 2016'!$A$1:$B$549,2,0)</f>
        <v>Основное мероприятие «Предоставление мер социальной поддержки семьям и детям»</v>
      </c>
      <c r="K77" s="5" t="str">
        <f t="shared" si="5"/>
        <v>03 1 02 00000</v>
      </c>
      <c r="L77" s="265" t="str">
        <f>VLOOKUP(O77,'цср уточн 2016'!$A$1:$B$549,2,0)</f>
        <v>Основное мероприятие «Предоставление мер социальной поддержки семьям и детям»</v>
      </c>
      <c r="O77" s="13" t="s">
        <v>191</v>
      </c>
      <c r="P77" s="7" t="b">
        <f t="shared" si="4"/>
        <v>1</v>
      </c>
      <c r="Q77" s="7" t="b">
        <f t="shared" si="6"/>
        <v>1</v>
      </c>
    </row>
    <row r="78" spans="1:17" ht="206.25">
      <c r="A78" s="84" t="s">
        <v>48</v>
      </c>
      <c r="B78" s="84" t="s">
        <v>15</v>
      </c>
      <c r="C78" s="84" t="s">
        <v>192</v>
      </c>
      <c r="D78" s="84" t="s">
        <v>193</v>
      </c>
      <c r="E78" s="85" t="s">
        <v>194</v>
      </c>
      <c r="F78" s="30" t="s">
        <v>48</v>
      </c>
      <c r="G78" s="30" t="s">
        <v>15</v>
      </c>
      <c r="H78" s="30" t="s">
        <v>37</v>
      </c>
      <c r="I78" s="30" t="s">
        <v>195</v>
      </c>
      <c r="J78" s="29" t="str">
        <f>VLOOKUP($K78,'цср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K78" s="5" t="str">
        <f t="shared" si="5"/>
        <v>03 1 02 50840</v>
      </c>
      <c r="L78" s="265" t="str">
        <f>VLOOKUP(O78,'цср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O78" s="13" t="s">
        <v>196</v>
      </c>
      <c r="P78" s="7" t="b">
        <f t="shared" si="4"/>
        <v>1</v>
      </c>
      <c r="Q78" s="7" t="b">
        <f t="shared" si="6"/>
        <v>1</v>
      </c>
    </row>
    <row r="79" spans="1:17" ht="187.5">
      <c r="A79" s="84" t="s">
        <v>48</v>
      </c>
      <c r="B79" s="84" t="s">
        <v>15</v>
      </c>
      <c r="C79" s="84" t="s">
        <v>197</v>
      </c>
      <c r="D79" s="84" t="s">
        <v>198</v>
      </c>
      <c r="E79" s="85" t="s">
        <v>199</v>
      </c>
      <c r="F79" s="30" t="s">
        <v>48</v>
      </c>
      <c r="G79" s="30" t="s">
        <v>15</v>
      </c>
      <c r="H79" s="30" t="s">
        <v>37</v>
      </c>
      <c r="I79" s="30" t="s">
        <v>200</v>
      </c>
      <c r="J79" s="29" t="str">
        <f>VLOOKUP($K79,'цср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K79" s="5" t="str">
        <f t="shared" si="5"/>
        <v>03 1 02 R0840</v>
      </c>
      <c r="L79" s="265" t="str">
        <f>VLOOKUP(O79,'цср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O79" s="13" t="s">
        <v>201</v>
      </c>
      <c r="P79" s="7" t="b">
        <f t="shared" si="4"/>
        <v>1</v>
      </c>
      <c r="Q79" s="7" t="b">
        <f t="shared" si="6"/>
        <v>1</v>
      </c>
    </row>
    <row r="80" spans="1:17" ht="225">
      <c r="A80" s="84" t="s">
        <v>48</v>
      </c>
      <c r="B80" s="84" t="s">
        <v>15</v>
      </c>
      <c r="C80" s="84" t="s">
        <v>202</v>
      </c>
      <c r="D80" s="84" t="s">
        <v>203</v>
      </c>
      <c r="E80" s="85" t="s">
        <v>204</v>
      </c>
      <c r="F80" s="30" t="s">
        <v>48</v>
      </c>
      <c r="G80" s="30" t="s">
        <v>15</v>
      </c>
      <c r="H80" s="30" t="s">
        <v>37</v>
      </c>
      <c r="I80" s="30" t="s">
        <v>205</v>
      </c>
      <c r="J80" s="29" t="str">
        <f>VLOOKUP($K80,'цср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K80" s="5" t="str">
        <f t="shared" si="5"/>
        <v>03 1 02 52700</v>
      </c>
      <c r="L80" s="265" t="str">
        <f>VLOOKUP(O80,'цср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O80" s="13" t="s">
        <v>206</v>
      </c>
      <c r="P80" s="7" t="b">
        <f t="shared" si="4"/>
        <v>1</v>
      </c>
      <c r="Q80" s="7" t="b">
        <f t="shared" si="6"/>
        <v>1</v>
      </c>
    </row>
    <row r="81" spans="1:17" ht="262.5">
      <c r="A81" s="84" t="s">
        <v>207</v>
      </c>
      <c r="B81" s="84" t="s">
        <v>15</v>
      </c>
      <c r="C81" s="84" t="s">
        <v>208</v>
      </c>
      <c r="D81" s="84" t="s">
        <v>209</v>
      </c>
      <c r="E81" s="85" t="s">
        <v>210</v>
      </c>
      <c r="F81" s="30" t="s">
        <v>48</v>
      </c>
      <c r="G81" s="30" t="s">
        <v>15</v>
      </c>
      <c r="H81" s="30" t="s">
        <v>37</v>
      </c>
      <c r="I81" s="30" t="s">
        <v>211</v>
      </c>
      <c r="J81" s="29" t="str">
        <f>VLOOKUP($K81,'цср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K81" s="5" t="str">
        <f t="shared" si="5"/>
        <v>03 1 02 53800</v>
      </c>
      <c r="L81" s="265" t="str">
        <f>VLOOKUP(O81,'цср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O81" s="13" t="s">
        <v>213</v>
      </c>
      <c r="P81" s="7" t="b">
        <f t="shared" si="4"/>
        <v>1</v>
      </c>
      <c r="Q81" s="7" t="b">
        <f t="shared" si="6"/>
        <v>1</v>
      </c>
    </row>
    <row r="82" spans="1:17" ht="187.5">
      <c r="A82" s="84" t="s">
        <v>48</v>
      </c>
      <c r="B82" s="84" t="s">
        <v>15</v>
      </c>
      <c r="C82" s="84" t="s">
        <v>214</v>
      </c>
      <c r="D82" s="84" t="s">
        <v>215</v>
      </c>
      <c r="E82" s="85" t="s">
        <v>216</v>
      </c>
      <c r="F82" s="30" t="s">
        <v>48</v>
      </c>
      <c r="G82" s="30" t="s">
        <v>15</v>
      </c>
      <c r="H82" s="30" t="s">
        <v>37</v>
      </c>
      <c r="I82" s="30" t="s">
        <v>217</v>
      </c>
      <c r="J82" s="29" t="str">
        <f>VLOOKUP($K82,'цср уточн 2016'!$A$1:$B$549,2,0)</f>
        <v>Выплата ежегодного социального пособия на проезд студентам</v>
      </c>
      <c r="K82" s="5" t="str">
        <f t="shared" si="5"/>
        <v>03 1 02 76260</v>
      </c>
      <c r="L82" s="265" t="str">
        <f>VLOOKUP(O82,'цср уточн 2016'!$A$1:$B$549,2,0)</f>
        <v>Выплата ежегодного социального пособия на проезд студентам</v>
      </c>
      <c r="O82" s="13" t="s">
        <v>219</v>
      </c>
      <c r="P82" s="7" t="b">
        <f t="shared" si="4"/>
        <v>1</v>
      </c>
      <c r="Q82" s="7" t="b">
        <f t="shared" si="6"/>
        <v>1</v>
      </c>
    </row>
    <row r="83" spans="1:17" ht="195.75" customHeight="1">
      <c r="A83" s="84" t="s">
        <v>48</v>
      </c>
      <c r="B83" s="84" t="s">
        <v>15</v>
      </c>
      <c r="C83" s="84" t="s">
        <v>220</v>
      </c>
      <c r="D83" s="84" t="s">
        <v>221</v>
      </c>
      <c r="E83" s="85" t="s">
        <v>222</v>
      </c>
      <c r="F83" s="30" t="s">
        <v>48</v>
      </c>
      <c r="G83" s="30" t="s">
        <v>15</v>
      </c>
      <c r="H83" s="30" t="s">
        <v>37</v>
      </c>
      <c r="I83" s="30" t="s">
        <v>223</v>
      </c>
      <c r="J83" s="29" t="str">
        <f>VLOOKUP($K83,'цср уточн 2016'!$A$1:$B$549,2,0)</f>
        <v>Выплата ежемесячного пособия на ребенка</v>
      </c>
      <c r="K83" s="5" t="str">
        <f t="shared" si="5"/>
        <v>03 1 02 76270</v>
      </c>
      <c r="L83" s="265" t="str">
        <f>VLOOKUP(O83,'цср уточн 2016'!$A$1:$B$549,2,0)</f>
        <v>Выплата ежемесячного пособия на ребенка</v>
      </c>
      <c r="O83" s="13" t="s">
        <v>225</v>
      </c>
      <c r="P83" s="7" t="b">
        <f t="shared" si="4"/>
        <v>1</v>
      </c>
      <c r="Q83" s="7" t="b">
        <f t="shared" si="6"/>
        <v>1</v>
      </c>
    </row>
    <row r="84" spans="1:17" ht="168.75">
      <c r="A84" s="84" t="s">
        <v>48</v>
      </c>
      <c r="B84" s="84" t="s">
        <v>15</v>
      </c>
      <c r="C84" s="84" t="s">
        <v>226</v>
      </c>
      <c r="D84" s="84" t="s">
        <v>227</v>
      </c>
      <c r="E84" s="85" t="s">
        <v>228</v>
      </c>
      <c r="F84" s="30" t="s">
        <v>48</v>
      </c>
      <c r="G84" s="30" t="s">
        <v>15</v>
      </c>
      <c r="H84" s="30" t="s">
        <v>37</v>
      </c>
      <c r="I84" s="30" t="s">
        <v>229</v>
      </c>
      <c r="J84" s="29" t="str">
        <f>VLOOKUP($K84,'цср уточн 2016'!$A$1:$B$549,2,0)</f>
        <v>Выплата ежемесячной денежной компенсации на каждого ребенка в возрасте до 18 лет многодетным семьям</v>
      </c>
      <c r="K84" s="5" t="str">
        <f t="shared" si="5"/>
        <v>03 1 02 76280</v>
      </c>
      <c r="L84" s="265" t="str">
        <f>VLOOKUP(O84,'цср уточн 2016'!$A$1:$B$549,2,0)</f>
        <v>Выплата ежемесячной денежной компенсации на каждого ребенка в возрасте до 18 лет многодетным семьям</v>
      </c>
      <c r="O84" s="13" t="s">
        <v>230</v>
      </c>
      <c r="P84" s="7" t="b">
        <f t="shared" si="4"/>
        <v>1</v>
      </c>
      <c r="Q84" s="7" t="b">
        <f t="shared" si="6"/>
        <v>1</v>
      </c>
    </row>
    <row r="85" spans="1:17" ht="75">
      <c r="A85" s="84"/>
      <c r="B85" s="84"/>
      <c r="C85" s="84"/>
      <c r="D85" s="84"/>
      <c r="E85" s="85"/>
      <c r="F85" s="30" t="s">
        <v>48</v>
      </c>
      <c r="G85" s="30" t="s">
        <v>15</v>
      </c>
      <c r="H85" s="30" t="s">
        <v>37</v>
      </c>
      <c r="I85" s="30" t="s">
        <v>1561</v>
      </c>
      <c r="J85" s="29" t="str">
        <f>VLOOKUP($K85,'цср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K85" s="5" t="str">
        <f t="shared" si="5"/>
        <v>03 1 02 77190</v>
      </c>
      <c r="L85" s="265" t="str">
        <f>VLOOKUP(O85,'цср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N85" s="32"/>
      <c r="O85" s="13" t="s">
        <v>1291</v>
      </c>
      <c r="P85" s="7" t="b">
        <f t="shared" si="4"/>
        <v>1</v>
      </c>
      <c r="Q85" s="7" t="b">
        <f t="shared" si="6"/>
        <v>1</v>
      </c>
    </row>
    <row r="86" spans="1:17" ht="56.25">
      <c r="A86" s="81" t="s">
        <v>48</v>
      </c>
      <c r="B86" s="81" t="s">
        <v>94</v>
      </c>
      <c r="C86" s="82">
        <v>0</v>
      </c>
      <c r="D86" s="83" t="s">
        <v>231</v>
      </c>
      <c r="E86" s="187" t="s">
        <v>232</v>
      </c>
      <c r="F86" s="24" t="s">
        <v>48</v>
      </c>
      <c r="G86" s="24" t="s">
        <v>94</v>
      </c>
      <c r="H86" s="24" t="s">
        <v>12</v>
      </c>
      <c r="I86" s="24" t="s">
        <v>13</v>
      </c>
      <c r="J86" s="26" t="str">
        <f>VLOOKUP($K86,'цср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K86" s="5" t="str">
        <f t="shared" si="5"/>
        <v>03 2 00 00000</v>
      </c>
      <c r="L86" s="265" t="str">
        <f>VLOOKUP(O86,'цср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N86" s="32"/>
      <c r="O86" s="12" t="s">
        <v>234</v>
      </c>
      <c r="P86" s="7" t="b">
        <f t="shared" si="4"/>
        <v>1</v>
      </c>
      <c r="Q86" s="7" t="b">
        <f t="shared" si="6"/>
        <v>1</v>
      </c>
    </row>
    <row r="87" spans="1:17" s="32" customFormat="1" ht="69" customHeight="1">
      <c r="A87" s="188"/>
      <c r="B87" s="188"/>
      <c r="C87" s="189"/>
      <c r="D87" s="190"/>
      <c r="E87" s="191"/>
      <c r="F87" s="192" t="s">
        <v>48</v>
      </c>
      <c r="G87" s="192" t="s">
        <v>94</v>
      </c>
      <c r="H87" s="192" t="s">
        <v>7</v>
      </c>
      <c r="I87" s="192" t="s">
        <v>13</v>
      </c>
      <c r="J87" s="193" t="str">
        <f>VLOOKUP($K87,'цср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K87" s="5" t="str">
        <f t="shared" si="5"/>
        <v>03 2 01 00000</v>
      </c>
      <c r="L87" s="265" t="str">
        <f>VLOOKUP(O87,'цср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M87" s="5"/>
      <c r="O87" s="13" t="s">
        <v>235</v>
      </c>
      <c r="P87" s="7" t="b">
        <f t="shared" si="4"/>
        <v>1</v>
      </c>
      <c r="Q87" s="7" t="b">
        <f t="shared" si="6"/>
        <v>1</v>
      </c>
    </row>
    <row r="88" spans="1:17" s="32" customFormat="1" ht="56.25">
      <c r="A88" s="84" t="s">
        <v>48</v>
      </c>
      <c r="B88" s="84" t="s">
        <v>94</v>
      </c>
      <c r="C88" s="86">
        <v>8001</v>
      </c>
      <c r="D88" s="87" t="s">
        <v>236</v>
      </c>
      <c r="E88" s="85" t="s">
        <v>237</v>
      </c>
      <c r="F88" s="28"/>
      <c r="G88" s="28"/>
      <c r="H88" s="28"/>
      <c r="I88" s="28"/>
      <c r="J88" s="29" t="s">
        <v>1562</v>
      </c>
      <c r="K88" s="5" t="str">
        <f t="shared" si="5"/>
        <v xml:space="preserve">   </v>
      </c>
      <c r="L88" s="265" t="e">
        <f>VLOOKUP(O88,'цср уточн 2016'!$A$1:$B$549,2,0)</f>
        <v>#N/A</v>
      </c>
      <c r="M88" s="5"/>
      <c r="O88" s="13"/>
      <c r="P88" s="7" t="b">
        <f t="shared" si="4"/>
        <v>0</v>
      </c>
      <c r="Q88" s="7" t="e">
        <f t="shared" si="6"/>
        <v>#N/A</v>
      </c>
    </row>
    <row r="89" spans="1:17" s="32" customFormat="1" ht="71.25" customHeight="1">
      <c r="A89" s="84" t="s">
        <v>48</v>
      </c>
      <c r="B89" s="84" t="s">
        <v>94</v>
      </c>
      <c r="C89" s="86">
        <v>8003</v>
      </c>
      <c r="D89" s="87" t="s">
        <v>238</v>
      </c>
      <c r="E89" s="85" t="s">
        <v>239</v>
      </c>
      <c r="F89" s="28" t="s">
        <v>48</v>
      </c>
      <c r="G89" s="28" t="s">
        <v>94</v>
      </c>
      <c r="H89" s="28" t="s">
        <v>7</v>
      </c>
      <c r="I89" s="28">
        <v>80030</v>
      </c>
      <c r="J89" s="29" t="str">
        <f>VLOOKUP($K89,'цср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K89" s="5" t="str">
        <f t="shared" si="5"/>
        <v>03 2 01 80030</v>
      </c>
      <c r="L89" s="265" t="str">
        <f>VLOOKUP(O89,'цср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M89" s="5"/>
      <c r="O89" s="13" t="s">
        <v>241</v>
      </c>
      <c r="P89" s="7" t="b">
        <f t="shared" si="4"/>
        <v>1</v>
      </c>
      <c r="Q89" s="7" t="b">
        <f t="shared" si="6"/>
        <v>1</v>
      </c>
    </row>
    <row r="90" spans="1:17" s="32" customFormat="1" ht="69.75" customHeight="1">
      <c r="A90" s="84" t="s">
        <v>48</v>
      </c>
      <c r="B90" s="84" t="s">
        <v>94</v>
      </c>
      <c r="C90" s="86">
        <v>8004</v>
      </c>
      <c r="D90" s="87" t="s">
        <v>242</v>
      </c>
      <c r="E90" s="85" t="s">
        <v>243</v>
      </c>
      <c r="F90" s="28"/>
      <c r="G90" s="28"/>
      <c r="H90" s="28"/>
      <c r="I90" s="28"/>
      <c r="J90" s="29" t="s">
        <v>1562</v>
      </c>
      <c r="K90" s="5"/>
      <c r="L90" s="265" t="e">
        <f>VLOOKUP(O90,'цср уточн 2016'!$A$1:$B$549,2,0)</f>
        <v>#N/A</v>
      </c>
      <c r="M90" s="5"/>
      <c r="O90" s="13"/>
      <c r="P90" s="7"/>
      <c r="Q90" s="7" t="e">
        <f t="shared" si="6"/>
        <v>#N/A</v>
      </c>
    </row>
    <row r="91" spans="1:17" s="32" customFormat="1" ht="75.75" customHeight="1">
      <c r="A91" s="84" t="s">
        <v>48</v>
      </c>
      <c r="B91" s="84" t="s">
        <v>94</v>
      </c>
      <c r="C91" s="86">
        <v>8005</v>
      </c>
      <c r="D91" s="87" t="s">
        <v>244</v>
      </c>
      <c r="E91" s="85" t="s">
        <v>245</v>
      </c>
      <c r="F91" s="28"/>
      <c r="G91" s="28"/>
      <c r="H91" s="28"/>
      <c r="I91" s="28"/>
      <c r="J91" s="29" t="s">
        <v>1562</v>
      </c>
      <c r="K91" s="5"/>
      <c r="L91" s="265" t="e">
        <f>VLOOKUP(O91,'цср уточн 2016'!$A$1:$B$549,2,0)</f>
        <v>#N/A</v>
      </c>
      <c r="M91" s="5"/>
      <c r="O91" s="13"/>
      <c r="P91" s="7"/>
      <c r="Q91" s="7" t="e">
        <f t="shared" si="6"/>
        <v>#N/A</v>
      </c>
    </row>
    <row r="92" spans="1:17" s="32" customFormat="1" ht="75.75" customHeight="1">
      <c r="A92" s="84" t="s">
        <v>48</v>
      </c>
      <c r="B92" s="84" t="s">
        <v>94</v>
      </c>
      <c r="C92" s="86">
        <v>8006</v>
      </c>
      <c r="D92" s="87" t="s">
        <v>246</v>
      </c>
      <c r="E92" s="85" t="s">
        <v>247</v>
      </c>
      <c r="F92" s="28"/>
      <c r="G92" s="28"/>
      <c r="H92" s="28"/>
      <c r="I92" s="28"/>
      <c r="J92" s="29" t="s">
        <v>1562</v>
      </c>
      <c r="K92" s="5"/>
      <c r="L92" s="265" t="e">
        <f>VLOOKUP(O92,'цср уточн 2016'!$A$1:$B$549,2,0)</f>
        <v>#N/A</v>
      </c>
      <c r="M92" s="5"/>
      <c r="O92" s="13"/>
      <c r="P92" s="7"/>
      <c r="Q92" s="7" t="e">
        <f t="shared" si="6"/>
        <v>#N/A</v>
      </c>
    </row>
    <row r="93" spans="1:17" s="32" customFormat="1" ht="75.75" customHeight="1">
      <c r="A93" s="84" t="s">
        <v>48</v>
      </c>
      <c r="B93" s="84" t="s">
        <v>94</v>
      </c>
      <c r="C93" s="86">
        <v>8007</v>
      </c>
      <c r="D93" s="87" t="s">
        <v>248</v>
      </c>
      <c r="E93" s="85" t="s">
        <v>249</v>
      </c>
      <c r="F93" s="28" t="s">
        <v>48</v>
      </c>
      <c r="G93" s="28" t="s">
        <v>94</v>
      </c>
      <c r="H93" s="28" t="s">
        <v>7</v>
      </c>
      <c r="I93" s="28">
        <v>80070</v>
      </c>
      <c r="J93" s="29" t="str">
        <f>VLOOKUP($K93,'цср уточн 2016'!$A$1:$B$549,2,0)</f>
        <v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v>
      </c>
      <c r="K93" s="5" t="str">
        <f t="shared" ref="K93:K156" si="7">CONCATENATE(F93," ",G93," ",H93," ",I93)</f>
        <v>03 2 01 80070</v>
      </c>
      <c r="L93" s="265" t="str">
        <f>VLOOKUP(O93,'цср уточн 2016'!$A$1:$B$549,2,0)</f>
        <v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v>
      </c>
      <c r="M93" s="5"/>
      <c r="O93" s="13" t="s">
        <v>251</v>
      </c>
      <c r="P93" s="7" t="b">
        <f t="shared" si="4"/>
        <v>1</v>
      </c>
      <c r="Q93" s="7" t="b">
        <f t="shared" si="6"/>
        <v>1</v>
      </c>
    </row>
    <row r="94" spans="1:17" s="32" customFormat="1" ht="75.75" customHeight="1">
      <c r="A94" s="84" t="s">
        <v>48</v>
      </c>
      <c r="B94" s="84" t="s">
        <v>94</v>
      </c>
      <c r="C94" s="86">
        <v>8008</v>
      </c>
      <c r="D94" s="87" t="s">
        <v>252</v>
      </c>
      <c r="E94" s="85" t="s">
        <v>253</v>
      </c>
      <c r="F94" s="28" t="s">
        <v>48</v>
      </c>
      <c r="G94" s="28" t="s">
        <v>94</v>
      </c>
      <c r="H94" s="28" t="s">
        <v>7</v>
      </c>
      <c r="I94" s="28">
        <v>80080</v>
      </c>
      <c r="J94" s="29" t="str">
        <f>VLOOKUP($K94,'цср уточн 2016'!$A$1:$B$549,2,0)</f>
        <v>Предоставление мер социальной поддержки Почетным гражданам города Ставрополя</v>
      </c>
      <c r="K94" s="5" t="str">
        <f t="shared" si="7"/>
        <v>03 2 01 80080</v>
      </c>
      <c r="L94" s="265" t="str">
        <f>VLOOKUP(O94,'цср уточн 2016'!$A$1:$B$549,2,0)</f>
        <v>Предоставление мер социальной поддержки Почетным гражданам города Ставрополя</v>
      </c>
      <c r="M94" s="5"/>
      <c r="O94" s="13" t="s">
        <v>255</v>
      </c>
      <c r="P94" s="7" t="b">
        <f>K94=O94</f>
        <v>1</v>
      </c>
      <c r="Q94" s="7" t="b">
        <f t="shared" si="6"/>
        <v>1</v>
      </c>
    </row>
    <row r="95" spans="1:17" s="32" customFormat="1" ht="75.75" customHeight="1">
      <c r="A95" s="84" t="s">
        <v>48</v>
      </c>
      <c r="B95" s="84" t="s">
        <v>94</v>
      </c>
      <c r="C95" s="86">
        <v>8009</v>
      </c>
      <c r="D95" s="87" t="s">
        <v>256</v>
      </c>
      <c r="E95" s="85" t="s">
        <v>257</v>
      </c>
      <c r="F95" s="28"/>
      <c r="G95" s="28"/>
      <c r="H95" s="28"/>
      <c r="I95" s="28"/>
      <c r="J95" s="29" t="s">
        <v>1562</v>
      </c>
      <c r="K95" s="5" t="str">
        <f t="shared" si="7"/>
        <v xml:space="preserve">   </v>
      </c>
      <c r="L95" s="265" t="e">
        <f>VLOOKUP(O95,'цср уточн 2016'!$A$1:$B$549,2,0)</f>
        <v>#N/A</v>
      </c>
      <c r="M95" s="5"/>
      <c r="O95" s="13"/>
      <c r="P95" s="7"/>
      <c r="Q95" s="7" t="e">
        <f t="shared" si="6"/>
        <v>#N/A</v>
      </c>
    </row>
    <row r="96" spans="1:17" s="32" customFormat="1" ht="75.75" customHeight="1">
      <c r="A96" s="84" t="s">
        <v>48</v>
      </c>
      <c r="B96" s="84" t="s">
        <v>94</v>
      </c>
      <c r="C96" s="86">
        <v>8010</v>
      </c>
      <c r="D96" s="87" t="s">
        <v>258</v>
      </c>
      <c r="E96" s="85" t="s">
        <v>259</v>
      </c>
      <c r="F96" s="28" t="s">
        <v>48</v>
      </c>
      <c r="G96" s="28" t="s">
        <v>94</v>
      </c>
      <c r="H96" s="28" t="s">
        <v>7</v>
      </c>
      <c r="I96" s="28">
        <v>80100</v>
      </c>
      <c r="J96" s="29" t="str">
        <f>VLOOKUP($K96,'цср уточн 2016'!$A$1:$B$549,2,0)</f>
        <v>Осуществление ежемесячной дополнительной выплаты семьям, воспитывающим детей-инвалидов</v>
      </c>
      <c r="K96" s="5" t="str">
        <f t="shared" si="7"/>
        <v>03 2 01 80100</v>
      </c>
      <c r="L96" s="265" t="str">
        <f>VLOOKUP(O96,'цср уточн 2016'!$A$1:$B$549,2,0)</f>
        <v>Осуществление ежемесячной дополнительной выплаты семьям, воспитывающим детей-инвалидов</v>
      </c>
      <c r="M96" s="5"/>
      <c r="O96" s="13" t="s">
        <v>261</v>
      </c>
      <c r="P96" s="7" t="b">
        <f>K96=O96</f>
        <v>1</v>
      </c>
      <c r="Q96" s="7" t="b">
        <f t="shared" si="6"/>
        <v>1</v>
      </c>
    </row>
    <row r="97" spans="1:17" s="32" customFormat="1" ht="153" customHeight="1">
      <c r="A97" s="84" t="s">
        <v>48</v>
      </c>
      <c r="B97" s="84" t="s">
        <v>94</v>
      </c>
      <c r="C97" s="86">
        <v>8011</v>
      </c>
      <c r="D97" s="87" t="s">
        <v>262</v>
      </c>
      <c r="E97" s="85" t="s">
        <v>263</v>
      </c>
      <c r="F97" s="28" t="s">
        <v>48</v>
      </c>
      <c r="G97" s="28" t="s">
        <v>94</v>
      </c>
      <c r="H97" s="28" t="s">
        <v>7</v>
      </c>
      <c r="I97" s="28">
        <v>80110</v>
      </c>
      <c r="J97" s="29" t="str">
        <f>VLOOKUP($K97,'цср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K97" s="5" t="str">
        <f t="shared" si="7"/>
        <v>03 2 01 80110</v>
      </c>
      <c r="L97" s="265" t="str">
        <f>VLOOKUP(O97,'цср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M97" s="5"/>
      <c r="O97" s="13" t="s">
        <v>265</v>
      </c>
      <c r="P97" s="7" t="b">
        <f t="shared" ref="P97" si="8">K97=O97</f>
        <v>1</v>
      </c>
      <c r="Q97" s="7" t="b">
        <f t="shared" si="6"/>
        <v>1</v>
      </c>
    </row>
    <row r="98" spans="1:17" s="32" customFormat="1" ht="131.25">
      <c r="A98" s="84" t="s">
        <v>48</v>
      </c>
      <c r="B98" s="84" t="s">
        <v>94</v>
      </c>
      <c r="C98" s="86">
        <v>8012</v>
      </c>
      <c r="D98" s="87" t="s">
        <v>266</v>
      </c>
      <c r="E98" s="85" t="s">
        <v>267</v>
      </c>
      <c r="F98" s="28" t="s">
        <v>48</v>
      </c>
      <c r="G98" s="28" t="s">
        <v>94</v>
      </c>
      <c r="H98" s="28" t="s">
        <v>7</v>
      </c>
      <c r="I98" s="28">
        <v>80120</v>
      </c>
      <c r="J98" s="29" t="str">
        <f>VLOOKUP($K98,'цср уточн 2016'!$A$1:$B$549,2,0)</f>
        <v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v>
      </c>
      <c r="K98" s="5" t="str">
        <f t="shared" si="7"/>
        <v>03 2 01 80120</v>
      </c>
      <c r="L98" s="265" t="str">
        <f>VLOOKUP(O98,'цср уточн 2016'!$A$1:$B$549,2,0)</f>
        <v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v>
      </c>
      <c r="M98" s="5"/>
      <c r="O98" s="13" t="s">
        <v>269</v>
      </c>
      <c r="P98" s="7" t="b">
        <f>K98=O98</f>
        <v>1</v>
      </c>
      <c r="Q98" s="7" t="b">
        <f t="shared" si="6"/>
        <v>1</v>
      </c>
    </row>
    <row r="99" spans="1:17" s="32" customFormat="1" ht="71.25" customHeight="1">
      <c r="A99" s="84" t="s">
        <v>48</v>
      </c>
      <c r="B99" s="84" t="s">
        <v>94</v>
      </c>
      <c r="C99" s="86">
        <v>8013</v>
      </c>
      <c r="D99" s="87" t="s">
        <v>270</v>
      </c>
      <c r="E99" s="85" t="s">
        <v>271</v>
      </c>
      <c r="F99" s="28"/>
      <c r="G99" s="28"/>
      <c r="H99" s="28"/>
      <c r="I99" s="28"/>
      <c r="J99" s="29" t="s">
        <v>1562</v>
      </c>
      <c r="K99" s="5" t="str">
        <f t="shared" si="7"/>
        <v xml:space="preserve">   </v>
      </c>
      <c r="L99" s="265" t="e">
        <f>VLOOKUP(O99,'цср уточн 2016'!$A$1:$B$549,2,0)</f>
        <v>#N/A</v>
      </c>
      <c r="M99" s="5"/>
      <c r="O99" s="13"/>
      <c r="P99" s="7"/>
      <c r="Q99" s="7" t="e">
        <f t="shared" si="6"/>
        <v>#N/A</v>
      </c>
    </row>
    <row r="100" spans="1:17" s="32" customFormat="1" ht="92.25" customHeight="1">
      <c r="A100" s="84" t="s">
        <v>48</v>
      </c>
      <c r="B100" s="84" t="s">
        <v>94</v>
      </c>
      <c r="C100" s="86">
        <v>8014</v>
      </c>
      <c r="D100" s="87" t="s">
        <v>272</v>
      </c>
      <c r="E100" s="85" t="s">
        <v>273</v>
      </c>
      <c r="F100" s="28" t="s">
        <v>48</v>
      </c>
      <c r="G100" s="28" t="s">
        <v>94</v>
      </c>
      <c r="H100" s="28" t="s">
        <v>7</v>
      </c>
      <c r="I100" s="28">
        <v>80140</v>
      </c>
      <c r="J100" s="29" t="str">
        <f>VLOOKUP(K100,'цср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K100" s="5" t="str">
        <f t="shared" si="7"/>
        <v>03 2 01 80140</v>
      </c>
      <c r="L100" s="265" t="str">
        <f>VLOOKUP(O100,'цср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M100" s="5"/>
      <c r="O100" s="13" t="s">
        <v>275</v>
      </c>
      <c r="P100" s="7" t="b">
        <f t="shared" ref="P100:P121" si="9">K100=O100</f>
        <v>1</v>
      </c>
      <c r="Q100" s="7" t="b">
        <f t="shared" si="6"/>
        <v>1</v>
      </c>
    </row>
    <row r="101" spans="1:17" s="32" customFormat="1" ht="92.25" customHeight="1">
      <c r="A101" s="84" t="s">
        <v>48</v>
      </c>
      <c r="B101" s="84" t="s">
        <v>94</v>
      </c>
      <c r="C101" s="86">
        <v>8015</v>
      </c>
      <c r="D101" s="87" t="s">
        <v>276</v>
      </c>
      <c r="E101" s="85" t="s">
        <v>277</v>
      </c>
      <c r="F101" s="28" t="s">
        <v>48</v>
      </c>
      <c r="G101" s="28" t="s">
        <v>94</v>
      </c>
      <c r="H101" s="28" t="s">
        <v>7</v>
      </c>
      <c r="I101" s="28">
        <v>80150</v>
      </c>
      <c r="J101" s="29" t="str">
        <f>VLOOKUP(K101,'цср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K101" s="5" t="str">
        <f t="shared" si="7"/>
        <v>03 2 01 80150</v>
      </c>
      <c r="L101" s="265" t="str">
        <f>VLOOKUP(O101,'цср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M101" s="5"/>
      <c r="O101" s="13" t="s">
        <v>279</v>
      </c>
      <c r="P101" s="7" t="b">
        <f t="shared" si="9"/>
        <v>1</v>
      </c>
      <c r="Q101" s="7" t="b">
        <f t="shared" si="6"/>
        <v>1</v>
      </c>
    </row>
    <row r="102" spans="1:17" s="32" customFormat="1" ht="93" customHeight="1">
      <c r="A102" s="84" t="s">
        <v>48</v>
      </c>
      <c r="B102" s="84" t="s">
        <v>94</v>
      </c>
      <c r="C102" s="86">
        <v>8016</v>
      </c>
      <c r="D102" s="87" t="s">
        <v>280</v>
      </c>
      <c r="E102" s="85" t="s">
        <v>281</v>
      </c>
      <c r="F102" s="28" t="s">
        <v>48</v>
      </c>
      <c r="G102" s="28" t="s">
        <v>94</v>
      </c>
      <c r="H102" s="28" t="s">
        <v>7</v>
      </c>
      <c r="I102" s="28">
        <v>80160</v>
      </c>
      <c r="J102" s="29" t="str">
        <f>VLOOKUP(K102,'цср уточн 2016'!$A$1:$B$549,2,0)</f>
        <v>Выплата единовременного пособия гражданам, оказавшимся в трудной жизненной ситуации</v>
      </c>
      <c r="K102" s="5" t="str">
        <f t="shared" si="7"/>
        <v>03 2 01 80160</v>
      </c>
      <c r="L102" s="265" t="str">
        <f>VLOOKUP(O102,'цср уточн 2016'!$A$1:$B$549,2,0)</f>
        <v>Выплата единовременного пособия гражданам, оказавшимся в трудной жизненной ситуации</v>
      </c>
      <c r="M102" s="5"/>
      <c r="O102" s="13" t="s">
        <v>283</v>
      </c>
      <c r="P102" s="7" t="b">
        <f t="shared" si="9"/>
        <v>1</v>
      </c>
      <c r="Q102" s="7" t="b">
        <f t="shared" si="6"/>
        <v>1</v>
      </c>
    </row>
    <row r="103" spans="1:17" s="32" customFormat="1" ht="75">
      <c r="A103" s="84" t="s">
        <v>48</v>
      </c>
      <c r="B103" s="84" t="s">
        <v>94</v>
      </c>
      <c r="C103" s="86">
        <v>8017</v>
      </c>
      <c r="D103" s="87" t="s">
        <v>284</v>
      </c>
      <c r="E103" s="85" t="s">
        <v>285</v>
      </c>
      <c r="F103" s="28" t="s">
        <v>48</v>
      </c>
      <c r="G103" s="28" t="s">
        <v>94</v>
      </c>
      <c r="H103" s="28" t="s">
        <v>7</v>
      </c>
      <c r="I103" s="28">
        <v>80170</v>
      </c>
      <c r="J103" s="29" t="str">
        <f>VLOOKUP(K103,'цср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K103" s="5" t="str">
        <f t="shared" si="7"/>
        <v>03 2 01 80170</v>
      </c>
      <c r="L103" s="265" t="str">
        <f>VLOOKUP(O103,'цср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M103" s="5"/>
      <c r="O103" s="13" t="s">
        <v>287</v>
      </c>
      <c r="P103" s="7" t="b">
        <f t="shared" si="9"/>
        <v>1</v>
      </c>
      <c r="Q103" s="7" t="b">
        <f t="shared" si="6"/>
        <v>1</v>
      </c>
    </row>
    <row r="104" spans="1:17" s="32" customFormat="1" ht="92.25" customHeight="1">
      <c r="A104" s="84" t="s">
        <v>48</v>
      </c>
      <c r="B104" s="84" t="s">
        <v>94</v>
      </c>
      <c r="C104" s="86">
        <v>8018</v>
      </c>
      <c r="D104" s="87" t="s">
        <v>288</v>
      </c>
      <c r="E104" s="85" t="s">
        <v>289</v>
      </c>
      <c r="F104" s="28" t="s">
        <v>48</v>
      </c>
      <c r="G104" s="28" t="s">
        <v>94</v>
      </c>
      <c r="H104" s="28" t="s">
        <v>7</v>
      </c>
      <c r="I104" s="28">
        <v>80180</v>
      </c>
      <c r="J104" s="29" t="str">
        <f>VLOOKUP(K104,'цср уточн 2016'!$A$1:$B$549,2,0)</f>
        <v>Выплата семьям, воспитывающим детей-инвалидов в возрасте до 18 лет</v>
      </c>
      <c r="K104" s="5" t="str">
        <f t="shared" si="7"/>
        <v>03 2 01 80180</v>
      </c>
      <c r="L104" s="265" t="str">
        <f>VLOOKUP(O104,'цср уточн 2016'!$A$1:$B$549,2,0)</f>
        <v>Выплата семьям, воспитывающим детей-инвалидов в возрасте до 18 лет</v>
      </c>
      <c r="M104" s="5"/>
      <c r="O104" s="13" t="s">
        <v>291</v>
      </c>
      <c r="P104" s="7" t="b">
        <f t="shared" si="9"/>
        <v>1</v>
      </c>
      <c r="Q104" s="7" t="b">
        <f t="shared" si="6"/>
        <v>1</v>
      </c>
    </row>
    <row r="105" spans="1:17" s="32" customFormat="1" ht="92.25" customHeight="1">
      <c r="A105" s="84" t="s">
        <v>48</v>
      </c>
      <c r="B105" s="84" t="s">
        <v>94</v>
      </c>
      <c r="C105" s="86">
        <v>8019</v>
      </c>
      <c r="D105" s="87" t="s">
        <v>292</v>
      </c>
      <c r="E105" s="85" t="s">
        <v>293</v>
      </c>
      <c r="F105" s="28" t="s">
        <v>48</v>
      </c>
      <c r="G105" s="28" t="s">
        <v>94</v>
      </c>
      <c r="H105" s="28" t="s">
        <v>7</v>
      </c>
      <c r="I105" s="28">
        <v>80190</v>
      </c>
      <c r="J105" s="29" t="str">
        <f>VLOOKUP(K105,'цср уточн 2016'!$A$1:$B$549,2,0)</f>
        <v>Выплата единовременного пособия инвалидам по зрению, имеющим I группу инвалидности</v>
      </c>
      <c r="K105" s="5" t="str">
        <f t="shared" si="7"/>
        <v>03 2 01 80190</v>
      </c>
      <c r="L105" s="265" t="str">
        <f>VLOOKUP(O105,'цср уточн 2016'!$A$1:$B$549,2,0)</f>
        <v>Выплата единовременного пособия инвалидам по зрению, имеющим I группу инвалидности</v>
      </c>
      <c r="M105" s="5"/>
      <c r="O105" s="13" t="s">
        <v>295</v>
      </c>
      <c r="P105" s="7" t="b">
        <f t="shared" si="9"/>
        <v>1</v>
      </c>
      <c r="Q105" s="7" t="b">
        <f t="shared" si="6"/>
        <v>1</v>
      </c>
    </row>
    <row r="106" spans="1:17" s="32" customFormat="1" ht="56.25">
      <c r="A106" s="84" t="s">
        <v>48</v>
      </c>
      <c r="B106" s="84" t="s">
        <v>94</v>
      </c>
      <c r="C106" s="86">
        <v>8019</v>
      </c>
      <c r="D106" s="87" t="s">
        <v>296</v>
      </c>
      <c r="E106" s="85" t="s">
        <v>297</v>
      </c>
      <c r="F106" s="28"/>
      <c r="G106" s="28"/>
      <c r="H106" s="28"/>
      <c r="I106" s="28"/>
      <c r="J106" s="29" t="s">
        <v>1562</v>
      </c>
      <c r="K106" s="5" t="str">
        <f t="shared" si="7"/>
        <v xml:space="preserve">   </v>
      </c>
      <c r="L106" s="265" t="e">
        <f>VLOOKUP(O106,'цср уточн 2016'!$A$1:$B$549,2,0)</f>
        <v>#N/A</v>
      </c>
      <c r="M106" s="5"/>
      <c r="O106" s="13"/>
      <c r="P106" s="7" t="b">
        <f t="shared" si="9"/>
        <v>0</v>
      </c>
      <c r="Q106" s="7" t="e">
        <f t="shared" si="6"/>
        <v>#N/A</v>
      </c>
    </row>
    <row r="107" spans="1:17" s="33" customFormat="1" ht="93.75">
      <c r="A107" s="84" t="s">
        <v>48</v>
      </c>
      <c r="B107" s="84" t="s">
        <v>94</v>
      </c>
      <c r="C107" s="86">
        <v>8021</v>
      </c>
      <c r="D107" s="87" t="s">
        <v>298</v>
      </c>
      <c r="E107" s="85" t="s">
        <v>299</v>
      </c>
      <c r="F107" s="28" t="s">
        <v>48</v>
      </c>
      <c r="G107" s="28" t="s">
        <v>94</v>
      </c>
      <c r="H107" s="28" t="s">
        <v>7</v>
      </c>
      <c r="I107" s="28">
        <v>80210</v>
      </c>
      <c r="J107" s="29" t="str">
        <f>VLOOKUP(K107,'цср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K107" s="5" t="str">
        <f t="shared" si="7"/>
        <v>03 2 01 80210</v>
      </c>
      <c r="L107" s="265" t="str">
        <f>VLOOKUP(O107,'цср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M107" s="5"/>
      <c r="N107" s="32"/>
      <c r="O107" s="13" t="s">
        <v>301</v>
      </c>
      <c r="P107" s="7" t="b">
        <f t="shared" si="9"/>
        <v>1</v>
      </c>
      <c r="Q107" s="7" t="b">
        <f t="shared" si="6"/>
        <v>1</v>
      </c>
    </row>
    <row r="108" spans="1:17" s="33" customFormat="1" ht="75">
      <c r="A108" s="84"/>
      <c r="B108" s="84"/>
      <c r="C108" s="86"/>
      <c r="D108" s="87"/>
      <c r="E108" s="29" t="s">
        <v>1545</v>
      </c>
      <c r="F108" s="28" t="s">
        <v>48</v>
      </c>
      <c r="G108" s="28" t="s">
        <v>94</v>
      </c>
      <c r="H108" s="28" t="s">
        <v>7</v>
      </c>
      <c r="I108" s="28" t="s">
        <v>1563</v>
      </c>
      <c r="J108" s="29" t="str">
        <f>VLOOKUP(K108,'цср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K108" s="5" t="str">
        <f t="shared" si="7"/>
        <v>03 2 01 80250</v>
      </c>
      <c r="L108" s="265" t="str">
        <f>VLOOKUP(O108,'цср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M108" s="5"/>
      <c r="N108" s="32"/>
      <c r="O108" s="13" t="s">
        <v>1294</v>
      </c>
      <c r="P108" s="7" t="b">
        <f t="shared" si="9"/>
        <v>1</v>
      </c>
      <c r="Q108" s="7" t="b">
        <f t="shared" si="6"/>
        <v>1</v>
      </c>
    </row>
    <row r="109" spans="1:17" s="32" customFormat="1" ht="39">
      <c r="A109" s="194"/>
      <c r="B109" s="194"/>
      <c r="C109" s="195"/>
      <c r="D109" s="196"/>
      <c r="E109" s="197"/>
      <c r="F109" s="198" t="s">
        <v>48</v>
      </c>
      <c r="G109" s="198" t="s">
        <v>94</v>
      </c>
      <c r="H109" s="198" t="s">
        <v>37</v>
      </c>
      <c r="I109" s="198" t="s">
        <v>13</v>
      </c>
      <c r="J109" s="199" t="str">
        <f>VLOOKUP(K109,'цср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K109" s="5" t="str">
        <f t="shared" si="7"/>
        <v>03 2 02 00000</v>
      </c>
      <c r="L109" s="265" t="str">
        <f>VLOOKUP(O109,'цср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M109" s="5"/>
      <c r="N109" s="33"/>
      <c r="O109" s="13" t="s">
        <v>302</v>
      </c>
      <c r="P109" s="7" t="b">
        <f t="shared" si="9"/>
        <v>1</v>
      </c>
      <c r="Q109" s="7" t="b">
        <f t="shared" si="6"/>
        <v>1</v>
      </c>
    </row>
    <row r="110" spans="1:17" s="32" customFormat="1" ht="56.25">
      <c r="A110" s="84" t="s">
        <v>48</v>
      </c>
      <c r="B110" s="84" t="s">
        <v>94</v>
      </c>
      <c r="C110" s="86">
        <v>8024</v>
      </c>
      <c r="D110" s="87" t="s">
        <v>303</v>
      </c>
      <c r="E110" s="85" t="s">
        <v>304</v>
      </c>
      <c r="F110" s="28" t="s">
        <v>48</v>
      </c>
      <c r="G110" s="28" t="s">
        <v>94</v>
      </c>
      <c r="H110" s="28" t="s">
        <v>37</v>
      </c>
      <c r="I110" s="28">
        <v>80240</v>
      </c>
      <c r="J110" s="29" t="str">
        <f>VLOOKUP(K110,'цср уточн 2016'!$A$1:$B$549,2,0)</f>
        <v>Предоставление льгот на бытовые услуги по помывке в общем отделении бань отдельным категориям граждан</v>
      </c>
      <c r="K110" s="5" t="str">
        <f t="shared" si="7"/>
        <v>03 2 02 80240</v>
      </c>
      <c r="L110" s="265" t="str">
        <f>VLOOKUP(O110,'цср уточн 2016'!$A$1:$B$549,2,0)</f>
        <v>Предоставление льгот на бытовые услуги по помывке в общем отделении бань отдельным категориям граждан</v>
      </c>
      <c r="M110" s="5"/>
      <c r="O110" s="13" t="s">
        <v>305</v>
      </c>
      <c r="P110" s="7" t="b">
        <f t="shared" si="9"/>
        <v>1</v>
      </c>
      <c r="Q110" s="7" t="b">
        <f t="shared" si="6"/>
        <v>1</v>
      </c>
    </row>
    <row r="111" spans="1:17" s="32" customFormat="1" ht="64.5" customHeight="1">
      <c r="A111" s="194"/>
      <c r="B111" s="194"/>
      <c r="C111" s="195"/>
      <c r="D111" s="196"/>
      <c r="E111" s="197"/>
      <c r="F111" s="198" t="s">
        <v>48</v>
      </c>
      <c r="G111" s="198" t="s">
        <v>94</v>
      </c>
      <c r="H111" s="198" t="s">
        <v>48</v>
      </c>
      <c r="I111" s="198" t="s">
        <v>13</v>
      </c>
      <c r="J111" s="199" t="str">
        <f>VLOOKUP(K111,'цср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K111" s="5" t="str">
        <f t="shared" si="7"/>
        <v>03 2 03 00000</v>
      </c>
      <c r="L111" s="265" t="str">
        <f>VLOOKUP(O111,'цср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M111" s="5"/>
      <c r="O111" s="13" t="s">
        <v>306</v>
      </c>
      <c r="P111" s="7" t="b">
        <f t="shared" si="9"/>
        <v>1</v>
      </c>
      <c r="Q111" s="7" t="b">
        <f t="shared" si="6"/>
        <v>1</v>
      </c>
    </row>
    <row r="112" spans="1:17" s="32" customFormat="1" ht="77.25" customHeight="1">
      <c r="A112" s="84" t="s">
        <v>48</v>
      </c>
      <c r="B112" s="84" t="s">
        <v>94</v>
      </c>
      <c r="C112" s="86">
        <v>8002</v>
      </c>
      <c r="D112" s="87" t="s">
        <v>307</v>
      </c>
      <c r="E112" s="85" t="s">
        <v>308</v>
      </c>
      <c r="F112" s="28" t="s">
        <v>48</v>
      </c>
      <c r="G112" s="28" t="s">
        <v>94</v>
      </c>
      <c r="H112" s="28" t="s">
        <v>48</v>
      </c>
      <c r="I112" s="28">
        <v>80020</v>
      </c>
      <c r="J112" s="29" t="str">
        <f>VLOOKUP(K112,'цср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K112" s="5" t="str">
        <f t="shared" si="7"/>
        <v>03 2 03 80020</v>
      </c>
      <c r="L112" s="265" t="str">
        <f>VLOOKUP(O112,'цср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M112" s="5"/>
      <c r="O112" s="13" t="s">
        <v>310</v>
      </c>
      <c r="P112" s="7" t="b">
        <f t="shared" si="9"/>
        <v>1</v>
      </c>
      <c r="Q112" s="7" t="b">
        <f t="shared" si="6"/>
        <v>1</v>
      </c>
    </row>
    <row r="113" spans="1:17" ht="78">
      <c r="A113" s="194"/>
      <c r="B113" s="194"/>
      <c r="C113" s="195"/>
      <c r="D113" s="196"/>
      <c r="E113" s="197"/>
      <c r="F113" s="198" t="s">
        <v>48</v>
      </c>
      <c r="G113" s="198" t="s">
        <v>94</v>
      </c>
      <c r="H113" s="198" t="s">
        <v>53</v>
      </c>
      <c r="I113" s="198" t="s">
        <v>13</v>
      </c>
      <c r="J113" s="199" t="str">
        <f>VLOOKUP(K113,'цср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K113" s="5" t="str">
        <f t="shared" si="7"/>
        <v>03 2 04 00000</v>
      </c>
      <c r="L113" s="265" t="str">
        <f>VLOOKUP(O113,'цср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N113" s="32"/>
      <c r="O113" s="13" t="s">
        <v>311</v>
      </c>
      <c r="P113" s="7" t="b">
        <f t="shared" si="9"/>
        <v>1</v>
      </c>
      <c r="Q113" s="7" t="b">
        <f t="shared" si="6"/>
        <v>1</v>
      </c>
    </row>
    <row r="114" spans="1:17" s="33" customFormat="1" ht="68.25" customHeight="1">
      <c r="A114" s="84" t="s">
        <v>48</v>
      </c>
      <c r="B114" s="84" t="s">
        <v>94</v>
      </c>
      <c r="C114" s="86">
        <v>8022</v>
      </c>
      <c r="D114" s="87" t="s">
        <v>312</v>
      </c>
      <c r="E114" s="85" t="s">
        <v>313</v>
      </c>
      <c r="F114" s="28" t="s">
        <v>48</v>
      </c>
      <c r="G114" s="28" t="s">
        <v>94</v>
      </c>
      <c r="H114" s="28" t="s">
        <v>53</v>
      </c>
      <c r="I114" s="28">
        <v>80220</v>
      </c>
      <c r="J114" s="29" t="str">
        <f>VLOOKUP(K114,'цср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K114" s="5" t="str">
        <f t="shared" si="7"/>
        <v>03 2 04 80220</v>
      </c>
      <c r="L114" s="265" t="str">
        <f>VLOOKUP(O114,'цср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M114" s="5"/>
      <c r="N114" s="6"/>
      <c r="O114" s="13" t="s">
        <v>315</v>
      </c>
      <c r="P114" s="7" t="b">
        <f t="shared" si="9"/>
        <v>1</v>
      </c>
      <c r="Q114" s="7" t="b">
        <f t="shared" si="6"/>
        <v>1</v>
      </c>
    </row>
    <row r="115" spans="1:17" ht="78">
      <c r="A115" s="194"/>
      <c r="B115" s="194"/>
      <c r="C115" s="195"/>
      <c r="D115" s="196"/>
      <c r="E115" s="197"/>
      <c r="F115" s="198" t="s">
        <v>48</v>
      </c>
      <c r="G115" s="198" t="s">
        <v>94</v>
      </c>
      <c r="H115" s="198" t="s">
        <v>62</v>
      </c>
      <c r="I115" s="198" t="s">
        <v>13</v>
      </c>
      <c r="J115" s="199" t="str">
        <f>VLOOKUP(K115,'цср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K115" s="5" t="str">
        <f t="shared" si="7"/>
        <v>03 2 05 00000</v>
      </c>
      <c r="L115" s="265" t="str">
        <f>VLOOKUP(O115,'цср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N115" s="32"/>
      <c r="O115" s="13" t="s">
        <v>1300</v>
      </c>
      <c r="P115" s="7" t="b">
        <f t="shared" si="9"/>
        <v>1</v>
      </c>
      <c r="Q115" s="7" t="b">
        <f t="shared" si="6"/>
        <v>1</v>
      </c>
    </row>
    <row r="116" spans="1:17" s="33" customFormat="1" ht="75">
      <c r="A116" s="84"/>
      <c r="B116" s="84"/>
      <c r="C116" s="86"/>
      <c r="D116" s="87"/>
      <c r="E116" s="85"/>
      <c r="F116" s="28" t="s">
        <v>48</v>
      </c>
      <c r="G116" s="28" t="s">
        <v>94</v>
      </c>
      <c r="H116" s="28" t="s">
        <v>62</v>
      </c>
      <c r="I116" s="28" t="s">
        <v>1564</v>
      </c>
      <c r="J116" s="29" t="str">
        <f>VLOOKUP(K116,'цср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K116" s="5" t="str">
        <f t="shared" si="7"/>
        <v>03 2 05 21150</v>
      </c>
      <c r="L116" s="265" t="str">
        <f>VLOOKUP(O116,'цср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M116" s="5"/>
      <c r="N116" s="6"/>
      <c r="O116" s="13" t="s">
        <v>1302</v>
      </c>
      <c r="P116" s="7" t="b">
        <f t="shared" si="9"/>
        <v>1</v>
      </c>
      <c r="Q116" s="7" t="b">
        <f t="shared" si="6"/>
        <v>1</v>
      </c>
    </row>
    <row r="117" spans="1:17" s="33" customFormat="1" ht="37.5">
      <c r="A117" s="81" t="s">
        <v>48</v>
      </c>
      <c r="B117" s="81" t="s">
        <v>316</v>
      </c>
      <c r="C117" s="82">
        <v>0</v>
      </c>
      <c r="D117" s="83" t="s">
        <v>317</v>
      </c>
      <c r="E117" s="187" t="s">
        <v>318</v>
      </c>
      <c r="F117" s="24" t="s">
        <v>48</v>
      </c>
      <c r="G117" s="24" t="s">
        <v>316</v>
      </c>
      <c r="H117" s="24" t="s">
        <v>12</v>
      </c>
      <c r="I117" s="24" t="s">
        <v>13</v>
      </c>
      <c r="J117" s="26" t="str">
        <f>VLOOKUP(K117,'цср уточн 2016'!$A$1:$B$549,2,0)</f>
        <v>Подпрограмма «Совершенствование социальной поддержки семьи и детей»</v>
      </c>
      <c r="K117" s="5" t="str">
        <f t="shared" si="7"/>
        <v>03 3 00 00000</v>
      </c>
      <c r="L117" s="265" t="str">
        <f>VLOOKUP(O117,'цср уточн 2016'!$A$1:$B$549,2,0)</f>
        <v>Подпрограмма «Совершенствование социальной поддержки семьи и детей»</v>
      </c>
      <c r="M117" s="5"/>
      <c r="N117" s="6"/>
      <c r="O117" s="12" t="s">
        <v>319</v>
      </c>
      <c r="P117" s="7" t="b">
        <f t="shared" si="9"/>
        <v>1</v>
      </c>
      <c r="Q117" s="7" t="b">
        <f t="shared" si="6"/>
        <v>1</v>
      </c>
    </row>
    <row r="118" spans="1:17" s="32" customFormat="1" ht="58.5">
      <c r="A118" s="194"/>
      <c r="B118" s="194"/>
      <c r="C118" s="195"/>
      <c r="D118" s="196"/>
      <c r="E118" s="197"/>
      <c r="F118" s="198" t="s">
        <v>48</v>
      </c>
      <c r="G118" s="198" t="s">
        <v>316</v>
      </c>
      <c r="H118" s="198" t="s">
        <v>7</v>
      </c>
      <c r="I118" s="198" t="s">
        <v>13</v>
      </c>
      <c r="J118" s="199" t="str">
        <f>VLOOKUP(K118,'цср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K118" s="5" t="str">
        <f t="shared" si="7"/>
        <v>03 3 01 00000</v>
      </c>
      <c r="L118" s="265" t="str">
        <f>VLOOKUP(O118,'цср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M118" s="5"/>
      <c r="N118" s="33"/>
      <c r="O118" s="13" t="s">
        <v>320</v>
      </c>
      <c r="P118" s="7" t="b">
        <f t="shared" si="9"/>
        <v>1</v>
      </c>
      <c r="Q118" s="7" t="b">
        <f t="shared" si="6"/>
        <v>1</v>
      </c>
    </row>
    <row r="119" spans="1:17" s="33" customFormat="1" ht="63" customHeight="1">
      <c r="A119" s="84" t="s">
        <v>48</v>
      </c>
      <c r="B119" s="84" t="s">
        <v>316</v>
      </c>
      <c r="C119" s="86">
        <v>2050</v>
      </c>
      <c r="D119" s="87" t="s">
        <v>321</v>
      </c>
      <c r="E119" s="93" t="s">
        <v>322</v>
      </c>
      <c r="F119" s="28" t="s">
        <v>48</v>
      </c>
      <c r="G119" s="28" t="s">
        <v>316</v>
      </c>
      <c r="H119" s="28" t="s">
        <v>7</v>
      </c>
      <c r="I119" s="28">
        <v>20500</v>
      </c>
      <c r="J119" s="31" t="str">
        <f>VLOOKUP(K119,'цср уточн 2016'!$A$1:$B$549,2,0)</f>
        <v>Расходы на реализацию мероприятий, направленных на социальную поддержку семьи и детей</v>
      </c>
      <c r="K119" s="5" t="str">
        <f t="shared" si="7"/>
        <v>03 3 01 20500</v>
      </c>
      <c r="L119" s="265" t="str">
        <f>VLOOKUP(O119,'цср уточн 2016'!$A$1:$B$549,2,0)</f>
        <v>Расходы на реализацию мероприятий, направленных на социальную поддержку семьи и детей</v>
      </c>
      <c r="M119" s="5"/>
      <c r="N119" s="32"/>
      <c r="O119" s="13" t="s">
        <v>323</v>
      </c>
      <c r="P119" s="7" t="b">
        <f t="shared" si="9"/>
        <v>1</v>
      </c>
      <c r="Q119" s="7" t="b">
        <f t="shared" si="6"/>
        <v>1</v>
      </c>
    </row>
    <row r="120" spans="1:17" s="32" customFormat="1" ht="19.5">
      <c r="A120" s="194"/>
      <c r="B120" s="194"/>
      <c r="C120" s="195"/>
      <c r="D120" s="196"/>
      <c r="E120" s="197"/>
      <c r="F120" s="198" t="s">
        <v>48</v>
      </c>
      <c r="G120" s="198" t="s">
        <v>316</v>
      </c>
      <c r="H120" s="198" t="s">
        <v>37</v>
      </c>
      <c r="I120" s="198" t="s">
        <v>13</v>
      </c>
      <c r="J120" s="199" t="str">
        <f>VLOOKUP(K120,'цср уточн 2016'!$A$1:$B$549,2,0)</f>
        <v>Основное мероприятие «Поддержка семьи»</v>
      </c>
      <c r="K120" s="5" t="str">
        <f t="shared" si="7"/>
        <v>03 3 02 00000</v>
      </c>
      <c r="L120" s="265" t="str">
        <f>VLOOKUP(O120,'цср уточн 2016'!$A$1:$B$549,2,0)</f>
        <v>Основное мероприятие «Поддержка семьи»</v>
      </c>
      <c r="M120" s="5"/>
      <c r="N120" s="33"/>
      <c r="O120" s="13" t="s">
        <v>324</v>
      </c>
      <c r="P120" s="7" t="b">
        <f t="shared" si="9"/>
        <v>1</v>
      </c>
      <c r="Q120" s="7" t="b">
        <f t="shared" si="6"/>
        <v>1</v>
      </c>
    </row>
    <row r="121" spans="1:17" ht="37.5">
      <c r="A121" s="84" t="s">
        <v>48</v>
      </c>
      <c r="B121" s="84" t="s">
        <v>316</v>
      </c>
      <c r="C121" s="86">
        <v>2050</v>
      </c>
      <c r="D121" s="87" t="s">
        <v>321</v>
      </c>
      <c r="E121" s="93" t="s">
        <v>322</v>
      </c>
      <c r="F121" s="28" t="s">
        <v>48</v>
      </c>
      <c r="G121" s="28" t="s">
        <v>316</v>
      </c>
      <c r="H121" s="28" t="s">
        <v>37</v>
      </c>
      <c r="I121" s="28">
        <v>20500</v>
      </c>
      <c r="J121" s="31" t="str">
        <f>VLOOKUP(K121,'цср уточн 2016'!$A$1:$B$549,2,0)</f>
        <v>Расходы на реализацию мероприятий, направленных на социальную поддержку семьи и детей</v>
      </c>
      <c r="K121" s="5" t="str">
        <f t="shared" si="7"/>
        <v>03 3 02 20500</v>
      </c>
      <c r="L121" s="265" t="str">
        <f>VLOOKUP(O121,'цср уточн 2016'!$A$1:$B$549,2,0)</f>
        <v>Расходы на реализацию мероприятий, направленных на социальную поддержку семьи и детей</v>
      </c>
      <c r="N121" s="32"/>
      <c r="O121" s="13" t="s">
        <v>325</v>
      </c>
      <c r="P121" s="7" t="b">
        <f t="shared" si="9"/>
        <v>1</v>
      </c>
      <c r="Q121" s="7" t="b">
        <f t="shared" si="6"/>
        <v>1</v>
      </c>
    </row>
    <row r="122" spans="1:17" s="33" customFormat="1" ht="62.25" customHeight="1">
      <c r="A122" s="81" t="s">
        <v>48</v>
      </c>
      <c r="B122" s="81" t="s">
        <v>326</v>
      </c>
      <c r="C122" s="82">
        <v>0</v>
      </c>
      <c r="D122" s="83" t="s">
        <v>327</v>
      </c>
      <c r="E122" s="187" t="s">
        <v>328</v>
      </c>
      <c r="F122" s="24" t="s">
        <v>48</v>
      </c>
      <c r="G122" s="24" t="s">
        <v>326</v>
      </c>
      <c r="H122" s="24" t="s">
        <v>12</v>
      </c>
      <c r="I122" s="24" t="s">
        <v>13</v>
      </c>
      <c r="J122" s="26" t="str">
        <f>VLOOKUP(K122,'цср уточн 2016'!$A$1:$B$549,2,0)</f>
        <v>Подпрограмма «Реабилитация людей с ограниченными возможностями и пожилых людей»</v>
      </c>
      <c r="K122" s="5" t="str">
        <f t="shared" si="7"/>
        <v>03 4 00 00000</v>
      </c>
      <c r="L122" s="265" t="str">
        <f>VLOOKUP(O122,'цср уточн 2016'!$A$1:$B$549,2,0)</f>
        <v>Подпрограмма «Реабилитация людей с ограниченными возможностями и пожилых людей»</v>
      </c>
      <c r="M122" s="5"/>
      <c r="N122" s="6"/>
      <c r="O122" s="12" t="s">
        <v>329</v>
      </c>
      <c r="P122" s="7" t="b">
        <f>K122=O122</f>
        <v>1</v>
      </c>
      <c r="Q122" s="7" t="b">
        <f t="shared" si="6"/>
        <v>1</v>
      </c>
    </row>
    <row r="123" spans="1:17" s="32" customFormat="1" ht="66.75" customHeight="1">
      <c r="A123" s="194"/>
      <c r="B123" s="194"/>
      <c r="C123" s="195"/>
      <c r="D123" s="196"/>
      <c r="E123" s="197"/>
      <c r="F123" s="198" t="s">
        <v>48</v>
      </c>
      <c r="G123" s="198" t="s">
        <v>326</v>
      </c>
      <c r="H123" s="198" t="s">
        <v>7</v>
      </c>
      <c r="I123" s="198" t="s">
        <v>13</v>
      </c>
      <c r="J123" s="199" t="str">
        <f>VLOOKUP(K123,'цср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K123" s="5" t="str">
        <f t="shared" si="7"/>
        <v>03 4 01 00000</v>
      </c>
      <c r="L123" s="265" t="str">
        <f>VLOOKUP(O123,'цср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M123" s="5"/>
      <c r="N123" s="33"/>
      <c r="O123" s="13" t="s">
        <v>330</v>
      </c>
      <c r="P123" s="7" t="b">
        <f t="shared" ref="P123:P144" si="10">K123=O123</f>
        <v>1</v>
      </c>
      <c r="Q123" s="7" t="b">
        <f t="shared" si="6"/>
        <v>1</v>
      </c>
    </row>
    <row r="124" spans="1:17" s="33" customFormat="1" ht="62.25" customHeight="1">
      <c r="A124" s="84" t="s">
        <v>48</v>
      </c>
      <c r="B124" s="84" t="s">
        <v>326</v>
      </c>
      <c r="C124" s="86">
        <v>2052</v>
      </c>
      <c r="D124" s="87" t="s">
        <v>331</v>
      </c>
      <c r="E124" s="93" t="s">
        <v>332</v>
      </c>
      <c r="F124" s="28" t="s">
        <v>48</v>
      </c>
      <c r="G124" s="28" t="s">
        <v>326</v>
      </c>
      <c r="H124" s="28" t="s">
        <v>7</v>
      </c>
      <c r="I124" s="28">
        <v>20520</v>
      </c>
      <c r="J124" s="31" t="str">
        <f>VLOOKUP(K124,'цср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K124" s="5" t="str">
        <f t="shared" si="7"/>
        <v>03 4 01 20520</v>
      </c>
      <c r="L124" s="265" t="str">
        <f>VLOOKUP(O124,'цср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M124" s="5"/>
      <c r="N124" s="32"/>
      <c r="O124" s="13" t="s">
        <v>333</v>
      </c>
      <c r="P124" s="7" t="b">
        <f t="shared" si="10"/>
        <v>1</v>
      </c>
      <c r="Q124" s="7" t="b">
        <f t="shared" si="6"/>
        <v>1</v>
      </c>
    </row>
    <row r="125" spans="1:17" s="32" customFormat="1" ht="66.75" customHeight="1">
      <c r="A125" s="194"/>
      <c r="B125" s="194"/>
      <c r="C125" s="195"/>
      <c r="D125" s="196"/>
      <c r="E125" s="197"/>
      <c r="F125" s="198" t="s">
        <v>48</v>
      </c>
      <c r="G125" s="198" t="s">
        <v>326</v>
      </c>
      <c r="H125" s="198" t="s">
        <v>37</v>
      </c>
      <c r="I125" s="198" t="s">
        <v>13</v>
      </c>
      <c r="J125" s="199" t="str">
        <f>VLOOKUP(K125,'цср уточн 2016'!$A$1:$B$549,2,0)</f>
        <v>Основное мероприятие «Расходы по договору пожизненного содержания с иждивением»</v>
      </c>
      <c r="K125" s="5" t="str">
        <f t="shared" si="7"/>
        <v>03 4 02 00000</v>
      </c>
      <c r="L125" s="265" t="str">
        <f>VLOOKUP(O125,'цср уточн 2016'!$A$1:$B$549,2,0)</f>
        <v>Основное мероприятие «Расходы по договору пожизненного содержания с иждивением»</v>
      </c>
      <c r="M125" s="5"/>
      <c r="N125" s="33"/>
      <c r="O125" s="13" t="s">
        <v>334</v>
      </c>
      <c r="P125" s="7" t="b">
        <f t="shared" si="10"/>
        <v>1</v>
      </c>
      <c r="Q125" s="7" t="b">
        <f t="shared" si="6"/>
        <v>1</v>
      </c>
    </row>
    <row r="126" spans="1:17" ht="56.25">
      <c r="A126" s="84" t="s">
        <v>48</v>
      </c>
      <c r="B126" s="84" t="s">
        <v>326</v>
      </c>
      <c r="C126" s="86">
        <v>2052</v>
      </c>
      <c r="D126" s="87" t="s">
        <v>331</v>
      </c>
      <c r="E126" s="93" t="s">
        <v>332</v>
      </c>
      <c r="F126" s="28" t="s">
        <v>48</v>
      </c>
      <c r="G126" s="28" t="s">
        <v>326</v>
      </c>
      <c r="H126" s="28" t="s">
        <v>37</v>
      </c>
      <c r="I126" s="28">
        <v>21240</v>
      </c>
      <c r="J126" s="31" t="str">
        <f>VLOOKUP(K126,'цср уточн 2016'!$A$1:$B$549,2,0)</f>
        <v>Расходы по договору пожизненного содержания с иждивением</v>
      </c>
      <c r="K126" s="5" t="str">
        <f t="shared" si="7"/>
        <v>03 4 02 21240</v>
      </c>
      <c r="L126" s="265" t="str">
        <f>VLOOKUP(O126,'цср уточн 2016'!$A$1:$B$549,2,0)</f>
        <v>Расходы по договору пожизненного содержания с иждивением</v>
      </c>
      <c r="N126" s="32"/>
      <c r="O126" s="13" t="s">
        <v>335</v>
      </c>
      <c r="P126" s="7" t="b">
        <f t="shared" si="10"/>
        <v>1</v>
      </c>
      <c r="Q126" s="7" t="b">
        <f t="shared" si="6"/>
        <v>1</v>
      </c>
    </row>
    <row r="127" spans="1:17" s="34" customFormat="1" ht="19.5">
      <c r="A127" s="81" t="s">
        <v>48</v>
      </c>
      <c r="B127" s="81" t="s">
        <v>336</v>
      </c>
      <c r="C127" s="82">
        <v>0</v>
      </c>
      <c r="D127" s="83" t="s">
        <v>337</v>
      </c>
      <c r="E127" s="187" t="s">
        <v>338</v>
      </c>
      <c r="F127" s="24" t="s">
        <v>48</v>
      </c>
      <c r="G127" s="24" t="s">
        <v>336</v>
      </c>
      <c r="H127" s="24" t="s">
        <v>12</v>
      </c>
      <c r="I127" s="24" t="s">
        <v>13</v>
      </c>
      <c r="J127" s="26" t="str">
        <f>VLOOKUP(K127,'цср уточн 2016'!$A$1:$B$549,2,0)</f>
        <v>Подпрограмма «Доступная среда»</v>
      </c>
      <c r="K127" s="5" t="str">
        <f t="shared" si="7"/>
        <v>03 5 00 00000</v>
      </c>
      <c r="L127" s="265" t="str">
        <f>VLOOKUP(O127,'цср уточн 2016'!$A$1:$B$549,2,0)</f>
        <v>Подпрограмма «Доступная среда»</v>
      </c>
      <c r="M127" s="5"/>
      <c r="N127" s="6"/>
      <c r="O127" s="12" t="s">
        <v>339</v>
      </c>
      <c r="P127" s="7" t="b">
        <f t="shared" si="10"/>
        <v>1</v>
      </c>
      <c r="Q127" s="7" t="b">
        <f t="shared" si="6"/>
        <v>1</v>
      </c>
    </row>
    <row r="128" spans="1:17" s="32" customFormat="1" ht="58.5">
      <c r="A128" s="194"/>
      <c r="B128" s="194"/>
      <c r="C128" s="195"/>
      <c r="D128" s="196"/>
      <c r="E128" s="200"/>
      <c r="F128" s="201" t="s">
        <v>48</v>
      </c>
      <c r="G128" s="201" t="s">
        <v>336</v>
      </c>
      <c r="H128" s="201" t="s">
        <v>7</v>
      </c>
      <c r="I128" s="201" t="s">
        <v>13</v>
      </c>
      <c r="J128" s="202" t="str">
        <f>VLOOKUP(K128,'цср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K128" s="5" t="str">
        <f t="shared" si="7"/>
        <v>03 5 01 00000</v>
      </c>
      <c r="L128" s="265" t="str">
        <f>VLOOKUP(O128,'цср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M128" s="5"/>
      <c r="N128" s="34"/>
      <c r="O128" s="13" t="s">
        <v>340</v>
      </c>
      <c r="P128" s="7" t="b">
        <f t="shared" si="10"/>
        <v>1</v>
      </c>
      <c r="Q128" s="7" t="b">
        <f t="shared" si="6"/>
        <v>1</v>
      </c>
    </row>
    <row r="129" spans="1:17" s="37" customFormat="1" ht="37.5">
      <c r="A129" s="84" t="s">
        <v>48</v>
      </c>
      <c r="B129" s="84" t="s">
        <v>336</v>
      </c>
      <c r="C129" s="86">
        <v>2053</v>
      </c>
      <c r="D129" s="87" t="s">
        <v>341</v>
      </c>
      <c r="E129" s="93" t="s">
        <v>342</v>
      </c>
      <c r="F129" s="28" t="s">
        <v>48</v>
      </c>
      <c r="G129" s="28" t="s">
        <v>336</v>
      </c>
      <c r="H129" s="28" t="s">
        <v>7</v>
      </c>
      <c r="I129" s="28">
        <v>20530</v>
      </c>
      <c r="J129" s="203" t="str">
        <f>VLOOKUP(K129,'цср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K129" s="5" t="str">
        <f t="shared" si="7"/>
        <v>03 5 01 20530</v>
      </c>
      <c r="L129" s="265" t="str">
        <f>VLOOKUP(O129,'цср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M129" s="5"/>
      <c r="N129" s="32"/>
      <c r="O129" s="13" t="s">
        <v>343</v>
      </c>
      <c r="P129" s="7" t="b">
        <f t="shared" si="10"/>
        <v>1</v>
      </c>
      <c r="Q129" s="7" t="b">
        <f t="shared" si="6"/>
        <v>1</v>
      </c>
    </row>
    <row r="130" spans="1:17" s="32" customFormat="1" ht="57" thickBot="1">
      <c r="A130" s="84"/>
      <c r="B130" s="84"/>
      <c r="C130" s="86"/>
      <c r="D130" s="87"/>
      <c r="E130" s="93"/>
      <c r="F130" s="28" t="s">
        <v>48</v>
      </c>
      <c r="G130" s="28" t="s">
        <v>336</v>
      </c>
      <c r="H130" s="28" t="s">
        <v>7</v>
      </c>
      <c r="I130" s="28" t="s">
        <v>1565</v>
      </c>
      <c r="J130" s="203" t="str">
        <f>VLOOKUP(K130,'цср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K130" s="5" t="str">
        <f t="shared" si="7"/>
        <v>03 5 01 50270</v>
      </c>
      <c r="L130" s="265" t="str">
        <f>VLOOKUP(O130,'цср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M130" s="5"/>
      <c r="N130" s="37"/>
      <c r="O130" s="13" t="s">
        <v>1310</v>
      </c>
      <c r="P130" s="7" t="b">
        <f t="shared" si="10"/>
        <v>1</v>
      </c>
      <c r="Q130" s="7" t="b">
        <f t="shared" si="6"/>
        <v>1</v>
      </c>
    </row>
    <row r="131" spans="1:17" s="38" customFormat="1" ht="57" thickBot="1">
      <c r="A131" s="84" t="s">
        <v>48</v>
      </c>
      <c r="B131" s="84" t="s">
        <v>336</v>
      </c>
      <c r="C131" s="86">
        <v>2053</v>
      </c>
      <c r="D131" s="87" t="s">
        <v>341</v>
      </c>
      <c r="E131" s="93" t="s">
        <v>342</v>
      </c>
      <c r="F131" s="28" t="s">
        <v>48</v>
      </c>
      <c r="G131" s="28" t="s">
        <v>336</v>
      </c>
      <c r="H131" s="28" t="s">
        <v>7</v>
      </c>
      <c r="I131" s="28" t="s">
        <v>344</v>
      </c>
      <c r="J131" s="203" t="str">
        <f>VLOOKUP(K131,'цср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K131" s="5" t="str">
        <f t="shared" si="7"/>
        <v>03 5 01 L0270</v>
      </c>
      <c r="L131" s="265" t="str">
        <f>VLOOKUP(O131,'цср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M131" s="5"/>
      <c r="N131" s="32"/>
      <c r="O131" s="13" t="s">
        <v>345</v>
      </c>
      <c r="P131" s="7" t="b">
        <f t="shared" si="10"/>
        <v>1</v>
      </c>
      <c r="Q131" s="7" t="b">
        <f t="shared" si="6"/>
        <v>1</v>
      </c>
    </row>
    <row r="132" spans="1:17" s="39" customFormat="1" ht="42.75" customHeight="1">
      <c r="A132" s="81" t="s">
        <v>48</v>
      </c>
      <c r="B132" s="81" t="s">
        <v>346</v>
      </c>
      <c r="C132" s="82">
        <v>0</v>
      </c>
      <c r="D132" s="83" t="s">
        <v>347</v>
      </c>
      <c r="E132" s="187" t="s">
        <v>348</v>
      </c>
      <c r="F132" s="24" t="s">
        <v>48</v>
      </c>
      <c r="G132" s="24" t="s">
        <v>346</v>
      </c>
      <c r="H132" s="24" t="s">
        <v>12</v>
      </c>
      <c r="I132" s="24" t="s">
        <v>13</v>
      </c>
      <c r="J132" s="26" t="str">
        <f>VLOOKUP(K132,'цср уточн 2016'!$A$1:$B$549,2,0)</f>
        <v>Подпрограмма «Поддержка социально ориентированных некоммерческих организаций»</v>
      </c>
      <c r="K132" s="5" t="str">
        <f t="shared" si="7"/>
        <v>03 6 00 00000</v>
      </c>
      <c r="L132" s="265" t="str">
        <f>VLOOKUP(O132,'цср уточн 2016'!$A$1:$B$549,2,0)</f>
        <v>Подпрограмма «Поддержка социально ориентированных некоммерческих организаций»</v>
      </c>
      <c r="M132" s="5"/>
      <c r="N132" s="38"/>
      <c r="O132" s="12" t="s">
        <v>349</v>
      </c>
      <c r="P132" s="7" t="b">
        <f t="shared" si="10"/>
        <v>1</v>
      </c>
      <c r="Q132" s="7" t="b">
        <f t="shared" si="6"/>
        <v>1</v>
      </c>
    </row>
    <row r="133" spans="1:17" s="40" customFormat="1" ht="39.75" thickBot="1">
      <c r="A133" s="194"/>
      <c r="B133" s="194"/>
      <c r="C133" s="195"/>
      <c r="D133" s="196"/>
      <c r="E133" s="200"/>
      <c r="F133" s="201" t="s">
        <v>48</v>
      </c>
      <c r="G133" s="201" t="s">
        <v>346</v>
      </c>
      <c r="H133" s="201" t="s">
        <v>7</v>
      </c>
      <c r="I133" s="201" t="s">
        <v>13</v>
      </c>
      <c r="J133" s="202" t="str">
        <f>VLOOKUP(K133,'цср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K133" s="5" t="str">
        <f t="shared" si="7"/>
        <v>03 6 01 00000</v>
      </c>
      <c r="L133" s="265" t="str">
        <f>VLOOKUP(O133,'цср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M133" s="5"/>
      <c r="N133" s="39"/>
      <c r="O133" s="13" t="s">
        <v>350</v>
      </c>
      <c r="P133" s="7" t="b">
        <f t="shared" si="10"/>
        <v>1</v>
      </c>
      <c r="Q133" s="7" t="b">
        <f t="shared" si="6"/>
        <v>1</v>
      </c>
    </row>
    <row r="134" spans="1:17" ht="57" thickBot="1">
      <c r="A134" s="84" t="s">
        <v>207</v>
      </c>
      <c r="B134" s="84" t="s">
        <v>346</v>
      </c>
      <c r="C134" s="86">
        <v>6004</v>
      </c>
      <c r="D134" s="87" t="s">
        <v>351</v>
      </c>
      <c r="E134" s="93" t="s">
        <v>352</v>
      </c>
      <c r="F134" s="28" t="s">
        <v>48</v>
      </c>
      <c r="G134" s="28" t="s">
        <v>346</v>
      </c>
      <c r="H134" s="28" t="s">
        <v>7</v>
      </c>
      <c r="I134" s="28">
        <v>60040</v>
      </c>
      <c r="J134" s="31" t="str">
        <f>VLOOKUP(K134,'цср уточн 2016'!$A$1:$B$549,2,0)</f>
        <v>Субсидии на поддержку социально ориентированных некоммерческих организаций</v>
      </c>
      <c r="K134" s="5" t="str">
        <f t="shared" si="7"/>
        <v>03 6 01 60040</v>
      </c>
      <c r="L134" s="265" t="str">
        <f>VLOOKUP(O134,'цср уточн 2016'!$A$1:$B$549,2,0)</f>
        <v>Субсидии на поддержку социально ориентированных некоммерческих организаций</v>
      </c>
      <c r="N134" s="40"/>
      <c r="O134" s="13" t="s">
        <v>353</v>
      </c>
      <c r="P134" s="7" t="b">
        <f t="shared" si="10"/>
        <v>1</v>
      </c>
      <c r="Q134" s="7" t="b">
        <f t="shared" si="6"/>
        <v>1</v>
      </c>
    </row>
    <row r="135" spans="1:17" s="41" customFormat="1" ht="54.6" customHeight="1" thickBot="1">
      <c r="A135" s="81" t="s">
        <v>48</v>
      </c>
      <c r="B135" s="81" t="s">
        <v>354</v>
      </c>
      <c r="C135" s="82">
        <v>0</v>
      </c>
      <c r="D135" s="83" t="s">
        <v>355</v>
      </c>
      <c r="E135" s="187" t="s">
        <v>356</v>
      </c>
      <c r="F135" s="24" t="s">
        <v>48</v>
      </c>
      <c r="G135" s="24" t="s">
        <v>354</v>
      </c>
      <c r="H135" s="24" t="s">
        <v>12</v>
      </c>
      <c r="I135" s="24" t="s">
        <v>13</v>
      </c>
      <c r="J135" s="26" t="str">
        <f>VLOOKUP(K135,'цср уточн 2016'!$A$1:$B$549,2,0)</f>
        <v>Подпрограмма «Проведение мероприятий, посвященных знаменательным и памятным датам»</v>
      </c>
      <c r="K135" s="5" t="str">
        <f t="shared" si="7"/>
        <v>03 7 00 00000</v>
      </c>
      <c r="L135" s="265" t="str">
        <f>VLOOKUP(O135,'цср уточн 2016'!$A$1:$B$549,2,0)</f>
        <v>Подпрограмма «Проведение мероприятий, посвященных знаменательным и памятным датам»</v>
      </c>
      <c r="M135" s="5"/>
      <c r="N135" s="6"/>
      <c r="O135" s="12" t="s">
        <v>357</v>
      </c>
      <c r="P135" s="7" t="b">
        <f t="shared" si="10"/>
        <v>1</v>
      </c>
      <c r="Q135" s="7" t="b">
        <f t="shared" si="6"/>
        <v>1</v>
      </c>
    </row>
    <row r="136" spans="1:17" s="40" customFormat="1" ht="39" customHeight="1" thickBot="1">
      <c r="A136" s="204"/>
      <c r="B136" s="204"/>
      <c r="C136" s="205"/>
      <c r="D136" s="206"/>
      <c r="E136" s="207"/>
      <c r="F136" s="201" t="s">
        <v>48</v>
      </c>
      <c r="G136" s="201" t="s">
        <v>354</v>
      </c>
      <c r="H136" s="201" t="s">
        <v>7</v>
      </c>
      <c r="I136" s="201" t="s">
        <v>13</v>
      </c>
      <c r="J136" s="208" t="str">
        <f>VLOOKUP(K136,'цср уточн 2016'!$A$1:$B$549,2,0)</f>
        <v>Основное мероприятие «Сохранение и укрепление традиций и духовно-нравственных ценностей»</v>
      </c>
      <c r="K136" s="5" t="str">
        <f t="shared" si="7"/>
        <v>03 7 01 00000</v>
      </c>
      <c r="L136" s="265" t="str">
        <f>VLOOKUP(O136,'цср уточн 2016'!$A$1:$B$549,2,0)</f>
        <v>Основное мероприятие «Сохранение и укрепление традиций и духовно-нравственных ценностей»</v>
      </c>
      <c r="M136" s="5"/>
      <c r="N136" s="41"/>
      <c r="O136" s="13" t="s">
        <v>358</v>
      </c>
      <c r="P136" s="7" t="b">
        <f t="shared" si="10"/>
        <v>1</v>
      </c>
      <c r="Q136" s="7" t="b">
        <f t="shared" ref="Q136:Q199" si="11">J136=L136</f>
        <v>1</v>
      </c>
    </row>
    <row r="137" spans="1:17" ht="57" thickBot="1">
      <c r="A137" s="84" t="s">
        <v>48</v>
      </c>
      <c r="B137" s="84" t="s">
        <v>354</v>
      </c>
      <c r="C137" s="86">
        <v>2051</v>
      </c>
      <c r="D137" s="87" t="s">
        <v>359</v>
      </c>
      <c r="E137" s="93" t="s">
        <v>360</v>
      </c>
      <c r="F137" s="28" t="s">
        <v>48</v>
      </c>
      <c r="G137" s="28" t="s">
        <v>354</v>
      </c>
      <c r="H137" s="28" t="s">
        <v>7</v>
      </c>
      <c r="I137" s="28">
        <v>20510</v>
      </c>
      <c r="J137" s="203" t="str">
        <f>VLOOKUP(K137,'цср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K137" s="5" t="str">
        <f t="shared" si="7"/>
        <v>03 7 01 20510</v>
      </c>
      <c r="L137" s="265" t="str">
        <f>VLOOKUP(O137,'цср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N137" s="40"/>
      <c r="O137" s="13" t="s">
        <v>361</v>
      </c>
      <c r="P137" s="7" t="b">
        <f t="shared" si="10"/>
        <v>1</v>
      </c>
      <c r="Q137" s="7" t="b">
        <f t="shared" si="11"/>
        <v>1</v>
      </c>
    </row>
    <row r="138" spans="1:17" s="43" customFormat="1" ht="112.5">
      <c r="A138" s="78" t="s">
        <v>53</v>
      </c>
      <c r="B138" s="78" t="s">
        <v>8</v>
      </c>
      <c r="C138" s="79" t="s">
        <v>9</v>
      </c>
      <c r="D138" s="80" t="s">
        <v>362</v>
      </c>
      <c r="E138" s="95" t="s">
        <v>363</v>
      </c>
      <c r="F138" s="9" t="s">
        <v>53</v>
      </c>
      <c r="G138" s="9" t="s">
        <v>8</v>
      </c>
      <c r="H138" s="9" t="s">
        <v>12</v>
      </c>
      <c r="I138" s="9" t="s">
        <v>13</v>
      </c>
      <c r="J138" s="176" t="str">
        <f>VLOOKUP(K138,'цср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K138" s="5" t="str">
        <f t="shared" si="7"/>
        <v>04 0 00 00000</v>
      </c>
      <c r="L138" s="265" t="str">
        <f>VLOOKUP(O138,'цср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M138" s="5"/>
      <c r="N138" s="6"/>
      <c r="O138" s="35" t="s">
        <v>365</v>
      </c>
      <c r="P138" s="7" t="b">
        <f t="shared" si="10"/>
        <v>1</v>
      </c>
      <c r="Q138" s="7" t="b">
        <f t="shared" si="11"/>
        <v>1</v>
      </c>
    </row>
    <row r="139" spans="1:17" s="32" customFormat="1" ht="37.5">
      <c r="A139" s="81" t="s">
        <v>53</v>
      </c>
      <c r="B139" s="81" t="s">
        <v>15</v>
      </c>
      <c r="C139" s="82" t="s">
        <v>9</v>
      </c>
      <c r="D139" s="83" t="s">
        <v>366</v>
      </c>
      <c r="E139" s="96" t="s">
        <v>367</v>
      </c>
      <c r="F139" s="25" t="s">
        <v>53</v>
      </c>
      <c r="G139" s="25" t="s">
        <v>15</v>
      </c>
      <c r="H139" s="25" t="s">
        <v>12</v>
      </c>
      <c r="I139" s="25" t="s">
        <v>13</v>
      </c>
      <c r="J139" s="183" t="str">
        <f>VLOOKUP(K139,'цср уточн 2016'!$A$1:$B$549,2,0)</f>
        <v>Подпрограмма «Развитие жилищно-коммунального хозяйства на территории города Ставрополя»</v>
      </c>
      <c r="K139" s="5" t="str">
        <f t="shared" si="7"/>
        <v>04 1 00 00000</v>
      </c>
      <c r="L139" s="265" t="str">
        <f>VLOOKUP(O139,'цср уточн 2016'!$A$1:$B$549,2,0)</f>
        <v>Подпрограмма «Развитие жилищно-коммунального хозяйства на территории города Ставрополя»</v>
      </c>
      <c r="M139" s="5"/>
      <c r="N139" s="43"/>
      <c r="O139" s="36" t="s">
        <v>368</v>
      </c>
      <c r="P139" s="7" t="b">
        <f t="shared" si="10"/>
        <v>1</v>
      </c>
      <c r="Q139" s="7" t="b">
        <f t="shared" si="11"/>
        <v>1</v>
      </c>
    </row>
    <row r="140" spans="1:17" s="32" customFormat="1" ht="37.5">
      <c r="A140" s="209"/>
      <c r="B140" s="209"/>
      <c r="C140" s="210"/>
      <c r="D140" s="211"/>
      <c r="E140" s="212"/>
      <c r="F140" s="172" t="s">
        <v>53</v>
      </c>
      <c r="G140" s="172" t="s">
        <v>15</v>
      </c>
      <c r="H140" s="172" t="s">
        <v>7</v>
      </c>
      <c r="I140" s="172" t="s">
        <v>13</v>
      </c>
      <c r="J140" s="213" t="str">
        <f>VLOOKUP(K140,'цср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K140" s="5" t="str">
        <f t="shared" si="7"/>
        <v>04 1 01 00000</v>
      </c>
      <c r="L140" s="265" t="str">
        <f>VLOOKUP(O140,'цср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M140" s="5"/>
      <c r="O140" s="13" t="s">
        <v>370</v>
      </c>
      <c r="P140" s="7" t="b">
        <f t="shared" si="10"/>
        <v>1</v>
      </c>
      <c r="Q140" s="7" t="b">
        <f t="shared" si="11"/>
        <v>1</v>
      </c>
    </row>
    <row r="141" spans="1:17" ht="37.5">
      <c r="A141" s="84" t="s">
        <v>53</v>
      </c>
      <c r="B141" s="84" t="s">
        <v>15</v>
      </c>
      <c r="C141" s="84" t="s">
        <v>386</v>
      </c>
      <c r="D141" s="84" t="s">
        <v>387</v>
      </c>
      <c r="E141" s="88" t="s">
        <v>388</v>
      </c>
      <c r="F141" s="28" t="s">
        <v>53</v>
      </c>
      <c r="G141" s="28" t="s">
        <v>15</v>
      </c>
      <c r="H141" s="28" t="s">
        <v>7</v>
      </c>
      <c r="I141" s="28" t="s">
        <v>389</v>
      </c>
      <c r="J141" s="152" t="str">
        <f>VLOOKUP(K141,'цср уточн 2016'!$A$1:$B$549,2,0)</f>
        <v xml:space="preserve">Обеспечение мероприятий по капитальному ремонту многоквартирных домов </v>
      </c>
      <c r="K141" s="5" t="str">
        <f t="shared" si="7"/>
        <v>04 1 01 09601</v>
      </c>
      <c r="L141" s="265" t="str">
        <f>VLOOKUP(O141,'цср уточн 2016'!$A$1:$B$549,2,0)</f>
        <v xml:space="preserve">Обеспечение мероприятий по капитальному ремонту многоквартирных домов </v>
      </c>
      <c r="O141" s="13" t="s">
        <v>390</v>
      </c>
      <c r="P141" s="7" t="b">
        <f t="shared" si="10"/>
        <v>1</v>
      </c>
      <c r="Q141" s="7" t="b">
        <f t="shared" si="11"/>
        <v>1</v>
      </c>
    </row>
    <row r="142" spans="1:17" s="32" customFormat="1" ht="36" customHeight="1">
      <c r="A142" s="84" t="s">
        <v>53</v>
      </c>
      <c r="B142" s="84" t="s">
        <v>15</v>
      </c>
      <c r="C142" s="84" t="s">
        <v>371</v>
      </c>
      <c r="D142" s="84" t="s">
        <v>372</v>
      </c>
      <c r="E142" s="88" t="s">
        <v>373</v>
      </c>
      <c r="F142" s="28" t="s">
        <v>53</v>
      </c>
      <c r="G142" s="28" t="s">
        <v>15</v>
      </c>
      <c r="H142" s="28" t="s">
        <v>7</v>
      </c>
      <c r="I142" s="28" t="s">
        <v>374</v>
      </c>
      <c r="J142" s="152" t="str">
        <f>VLOOKUP(K142,'цср уточн 2016'!$A$1:$B$549,2,0)</f>
        <v>Расходы на проведение капитального ремонта муниципального жилищного фонда</v>
      </c>
      <c r="K142" s="5" t="str">
        <f t="shared" si="7"/>
        <v>04 1 01 20190</v>
      </c>
      <c r="L142" s="265" t="str">
        <f>VLOOKUP(O142,'цср уточн 2016'!$A$1:$B$549,2,0)</f>
        <v>Расходы на проведение капитального ремонта муниципального жилищного фонда</v>
      </c>
      <c r="M142" s="5"/>
      <c r="O142" s="13" t="s">
        <v>375</v>
      </c>
      <c r="P142" s="7" t="b">
        <f t="shared" si="10"/>
        <v>1</v>
      </c>
      <c r="Q142" s="7" t="b">
        <f t="shared" si="11"/>
        <v>1</v>
      </c>
    </row>
    <row r="143" spans="1:17" s="32" customFormat="1" ht="93" customHeight="1">
      <c r="A143" s="84" t="s">
        <v>53</v>
      </c>
      <c r="B143" s="84" t="s">
        <v>15</v>
      </c>
      <c r="C143" s="84" t="s">
        <v>376</v>
      </c>
      <c r="D143" s="84" t="s">
        <v>377</v>
      </c>
      <c r="E143" s="88" t="s">
        <v>378</v>
      </c>
      <c r="F143" s="28" t="s">
        <v>53</v>
      </c>
      <c r="G143" s="28" t="s">
        <v>15</v>
      </c>
      <c r="H143" s="28" t="s">
        <v>7</v>
      </c>
      <c r="I143" s="28" t="s">
        <v>379</v>
      </c>
      <c r="J143" s="152" t="str">
        <f>VLOOKUP(K143,'цср уточн 2016'!$A$1:$B$549,2,0)</f>
        <v>Расходы на мероприятия в области жилищного хозяйства</v>
      </c>
      <c r="K143" s="5" t="str">
        <f t="shared" si="7"/>
        <v>04 1 01 20200</v>
      </c>
      <c r="L143" s="265" t="str">
        <f>VLOOKUP(O143,'цср уточн 2016'!$A$1:$B$549,2,0)</f>
        <v>Расходы на мероприятия в области жилищного хозяйства</v>
      </c>
      <c r="M143" s="5"/>
      <c r="O143" s="13" t="s">
        <v>380</v>
      </c>
      <c r="P143" s="7" t="b">
        <f t="shared" si="10"/>
        <v>1</v>
      </c>
      <c r="Q143" s="7" t="b">
        <f t="shared" si="11"/>
        <v>1</v>
      </c>
    </row>
    <row r="144" spans="1:17" s="32" customFormat="1" ht="75">
      <c r="A144" s="84" t="s">
        <v>53</v>
      </c>
      <c r="B144" s="84" t="s">
        <v>15</v>
      </c>
      <c r="C144" s="84" t="s">
        <v>381</v>
      </c>
      <c r="D144" s="84" t="s">
        <v>382</v>
      </c>
      <c r="E144" s="88" t="s">
        <v>383</v>
      </c>
      <c r="F144" s="28" t="s">
        <v>53</v>
      </c>
      <c r="G144" s="28" t="s">
        <v>15</v>
      </c>
      <c r="H144" s="28" t="s">
        <v>7</v>
      </c>
      <c r="I144" s="28" t="s">
        <v>384</v>
      </c>
      <c r="J144" s="152" t="str">
        <f>VLOOKUP(K144,'цср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K144" s="5" t="str">
        <f t="shared" si="7"/>
        <v>04 1 01 60140</v>
      </c>
      <c r="L144" s="265" t="str">
        <f>VLOOKUP(O144,'цср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M144" s="5"/>
      <c r="O144" s="13" t="s">
        <v>385</v>
      </c>
      <c r="P144" s="7" t="b">
        <f t="shared" si="10"/>
        <v>1</v>
      </c>
      <c r="Q144" s="7" t="b">
        <f t="shared" si="11"/>
        <v>1</v>
      </c>
    </row>
    <row r="145" spans="1:17" s="32" customFormat="1" ht="56.25">
      <c r="A145" s="209"/>
      <c r="B145" s="209"/>
      <c r="C145" s="210"/>
      <c r="D145" s="211"/>
      <c r="E145" s="212"/>
      <c r="F145" s="172" t="s">
        <v>53</v>
      </c>
      <c r="G145" s="172" t="s">
        <v>15</v>
      </c>
      <c r="H145" s="172" t="s">
        <v>37</v>
      </c>
      <c r="I145" s="172" t="s">
        <v>13</v>
      </c>
      <c r="J145" s="213" t="str">
        <f>VLOOKUP(K145,'цср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K145" s="5" t="str">
        <f t="shared" si="7"/>
        <v>04 1 02 00000</v>
      </c>
      <c r="L145" s="265" t="str">
        <f>VLOOKUP(O145,'цср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M145" s="5"/>
      <c r="O145" s="13" t="s">
        <v>391</v>
      </c>
      <c r="P145" s="7" t="b">
        <f>K145=O145</f>
        <v>1</v>
      </c>
      <c r="Q145" s="7" t="b">
        <f t="shared" si="11"/>
        <v>1</v>
      </c>
    </row>
    <row r="146" spans="1:17" s="32" customFormat="1">
      <c r="A146" s="84" t="s">
        <v>53</v>
      </c>
      <c r="B146" s="84" t="s">
        <v>15</v>
      </c>
      <c r="C146" s="84" t="s">
        <v>392</v>
      </c>
      <c r="D146" s="84" t="s">
        <v>393</v>
      </c>
      <c r="E146" s="88" t="s">
        <v>394</v>
      </c>
      <c r="F146" s="28" t="s">
        <v>53</v>
      </c>
      <c r="G146" s="28" t="s">
        <v>15</v>
      </c>
      <c r="H146" s="28" t="s">
        <v>37</v>
      </c>
      <c r="I146" s="28" t="s">
        <v>395</v>
      </c>
      <c r="J146" s="152" t="str">
        <f>VLOOKUP(K146,'цср уточн 2016'!$A$1:$B$549,2,0)</f>
        <v>Расходы на мероприятия в области коммунального хозяйства</v>
      </c>
      <c r="K146" s="5" t="str">
        <f t="shared" si="7"/>
        <v>04 1 02 20220</v>
      </c>
      <c r="L146" s="265" t="str">
        <f>VLOOKUP(O146,'цср уточн 2016'!$A$1:$B$549,2,0)</f>
        <v>Расходы на мероприятия в области коммунального хозяйства</v>
      </c>
      <c r="M146" s="5"/>
      <c r="O146" s="13" t="s">
        <v>396</v>
      </c>
      <c r="P146" s="7" t="b">
        <f>K146=O146</f>
        <v>1</v>
      </c>
      <c r="Q146" s="7" t="b">
        <f t="shared" si="11"/>
        <v>1</v>
      </c>
    </row>
    <row r="147" spans="1:17" s="32" customFormat="1" ht="56.25">
      <c r="A147" s="81" t="s">
        <v>53</v>
      </c>
      <c r="B147" s="81" t="s">
        <v>94</v>
      </c>
      <c r="C147" s="82" t="s">
        <v>9</v>
      </c>
      <c r="D147" s="83" t="s">
        <v>397</v>
      </c>
      <c r="E147" s="96" t="s">
        <v>398</v>
      </c>
      <c r="F147" s="25" t="s">
        <v>53</v>
      </c>
      <c r="G147" s="25" t="s">
        <v>94</v>
      </c>
      <c r="H147" s="25" t="s">
        <v>12</v>
      </c>
      <c r="I147" s="25" t="s">
        <v>13</v>
      </c>
      <c r="J147" s="183" t="str">
        <f>VLOOKUP(K147,'цср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K147" s="5" t="str">
        <f t="shared" si="7"/>
        <v>04 2 00 00000</v>
      </c>
      <c r="L147" s="265" t="str">
        <f>VLOOKUP(O147,'цср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M147" s="5"/>
      <c r="O147" s="42" t="s">
        <v>399</v>
      </c>
      <c r="P147" s="7" t="b">
        <f>K147=O147</f>
        <v>1</v>
      </c>
      <c r="Q147" s="7" t="b">
        <f t="shared" si="11"/>
        <v>1</v>
      </c>
    </row>
    <row r="148" spans="1:17" s="32" customFormat="1" ht="56.25">
      <c r="A148" s="209"/>
      <c r="B148" s="209"/>
      <c r="C148" s="210"/>
      <c r="D148" s="211"/>
      <c r="E148" s="212"/>
      <c r="F148" s="172" t="s">
        <v>53</v>
      </c>
      <c r="G148" s="172" t="s">
        <v>94</v>
      </c>
      <c r="H148" s="172" t="s">
        <v>7</v>
      </c>
      <c r="I148" s="172" t="s">
        <v>13</v>
      </c>
      <c r="J148" s="213" t="str">
        <f>VLOOKUP(K148,'цср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K148" s="5" t="str">
        <f t="shared" si="7"/>
        <v>04 2 01 00000</v>
      </c>
      <c r="L148" s="265" t="str">
        <f>VLOOKUP(O148,'цср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M148" s="5"/>
      <c r="O148" s="22" t="s">
        <v>400</v>
      </c>
      <c r="P148" s="7" t="b">
        <f>K148=O148</f>
        <v>1</v>
      </c>
      <c r="Q148" s="7" t="b">
        <f t="shared" si="11"/>
        <v>1</v>
      </c>
    </row>
    <row r="149" spans="1:17" s="43" customFormat="1" ht="122.25" customHeight="1">
      <c r="A149" s="84" t="s">
        <v>53</v>
      </c>
      <c r="B149" s="84" t="s">
        <v>94</v>
      </c>
      <c r="C149" s="84" t="s">
        <v>401</v>
      </c>
      <c r="D149" s="84" t="s">
        <v>402</v>
      </c>
      <c r="E149" s="89" t="s">
        <v>403</v>
      </c>
      <c r="F149" s="28" t="s">
        <v>53</v>
      </c>
      <c r="G149" s="28" t="s">
        <v>94</v>
      </c>
      <c r="H149" s="28" t="s">
        <v>7</v>
      </c>
      <c r="I149" s="28" t="s">
        <v>22</v>
      </c>
      <c r="J149" s="29" t="str">
        <f>VLOOKUP(K149,'цср уточн 2016'!$A$1:$B$549,2,0)</f>
        <v>Расходы на обеспечение деятельности (оказание услуг) муниципальных учреждений</v>
      </c>
      <c r="K149" s="5" t="str">
        <f t="shared" si="7"/>
        <v>04 2 01 11010</v>
      </c>
      <c r="L149" s="265" t="str">
        <f>VLOOKUP(O149,'цср уточн 2016'!$A$1:$B$549,2,0)</f>
        <v>Расходы на обеспечение деятельности (оказание услуг) муниципальных учреждений</v>
      </c>
      <c r="M149" s="5"/>
      <c r="N149" s="32"/>
      <c r="O149" s="22" t="s">
        <v>404</v>
      </c>
      <c r="P149" s="7" t="b">
        <f t="shared" ref="P149:P212" si="12">K149=O149</f>
        <v>1</v>
      </c>
      <c r="Q149" s="7" t="b">
        <f t="shared" si="11"/>
        <v>1</v>
      </c>
    </row>
    <row r="150" spans="1:17" s="32" customFormat="1" ht="87.75" customHeight="1">
      <c r="A150" s="90"/>
      <c r="B150" s="90"/>
      <c r="C150" s="90"/>
      <c r="D150" s="90"/>
      <c r="E150" s="90"/>
      <c r="F150" s="28" t="s">
        <v>53</v>
      </c>
      <c r="G150" s="28" t="s">
        <v>94</v>
      </c>
      <c r="H150" s="28" t="s">
        <v>7</v>
      </c>
      <c r="I150" s="28" t="s">
        <v>1566</v>
      </c>
      <c r="J150" s="29" t="str">
        <f>VLOOKUP(K150,'цср уточн 2016'!$A$1:$B$549,2,0)</f>
        <v>Проведение отдельных мероприятий в области транспорта</v>
      </c>
      <c r="K150" s="5" t="str">
        <f t="shared" si="7"/>
        <v>04 2 01 21170</v>
      </c>
      <c r="L150" s="265" t="str">
        <f>VLOOKUP(O150,'цср уточн 2016'!$A$1:$B$549,2,0)</f>
        <v>Проведение отдельных мероприятий в области транспорта</v>
      </c>
      <c r="M150" s="5"/>
      <c r="N150" s="43"/>
      <c r="O150" s="22" t="s">
        <v>1318</v>
      </c>
      <c r="P150" s="7" t="b">
        <f t="shared" si="12"/>
        <v>1</v>
      </c>
      <c r="Q150" s="7" t="b">
        <f t="shared" si="11"/>
        <v>1</v>
      </c>
    </row>
    <row r="151" spans="1:17" s="32" customFormat="1" ht="54.75" customHeight="1">
      <c r="A151" s="84" t="s">
        <v>53</v>
      </c>
      <c r="B151" s="84" t="s">
        <v>94</v>
      </c>
      <c r="C151" s="84" t="s">
        <v>405</v>
      </c>
      <c r="D151" s="84" t="s">
        <v>406</v>
      </c>
      <c r="E151" s="89" t="s">
        <v>407</v>
      </c>
      <c r="F151" s="28" t="s">
        <v>53</v>
      </c>
      <c r="G151" s="28" t="s">
        <v>94</v>
      </c>
      <c r="H151" s="28" t="s">
        <v>7</v>
      </c>
      <c r="I151" s="28" t="s">
        <v>408</v>
      </c>
      <c r="J151" s="29" t="str">
        <f>VLOOKUP(K151,'цср уточн 2016'!$A$1:$B$549,2,0)</f>
        <v>Расходы на проведение  отдельных мероприятий по электрическому транспорту</v>
      </c>
      <c r="K151" s="5" t="str">
        <f t="shared" si="7"/>
        <v>04 2 01 60020</v>
      </c>
      <c r="L151" s="265" t="str">
        <f>VLOOKUP(O151,'цср уточн 2016'!$A$1:$B$549,2,0)</f>
        <v>Расходы на проведение  отдельных мероприятий по электрическому транспорту</v>
      </c>
      <c r="M151" s="5"/>
      <c r="N151" s="43"/>
      <c r="O151" s="22" t="s">
        <v>409</v>
      </c>
      <c r="P151" s="7" t="b">
        <f t="shared" si="12"/>
        <v>1</v>
      </c>
      <c r="Q151" s="7" t="b">
        <f t="shared" si="11"/>
        <v>1</v>
      </c>
    </row>
    <row r="152" spans="1:17" s="32" customFormat="1" ht="56.25">
      <c r="A152" s="209"/>
      <c r="B152" s="209"/>
      <c r="C152" s="210"/>
      <c r="D152" s="211"/>
      <c r="E152" s="212"/>
      <c r="F152" s="172" t="s">
        <v>53</v>
      </c>
      <c r="G152" s="172" t="s">
        <v>94</v>
      </c>
      <c r="H152" s="172" t="s">
        <v>37</v>
      </c>
      <c r="I152" s="172" t="s">
        <v>13</v>
      </c>
      <c r="J152" s="213" t="str">
        <f>VLOOKUP(K152,'цср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K152" s="5" t="str">
        <f t="shared" si="7"/>
        <v>04 2 02 00000</v>
      </c>
      <c r="L152" s="265" t="str">
        <f>VLOOKUP(O152,'цср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M152" s="5"/>
      <c r="N152" s="43"/>
      <c r="O152" s="22" t="s">
        <v>410</v>
      </c>
      <c r="P152" s="7" t="b">
        <f t="shared" si="12"/>
        <v>1</v>
      </c>
      <c r="Q152" s="7" t="b">
        <f t="shared" si="11"/>
        <v>1</v>
      </c>
    </row>
    <row r="153" spans="1:17" s="32" customFormat="1" ht="37.5">
      <c r="A153" s="84" t="s">
        <v>53</v>
      </c>
      <c r="B153" s="84" t="s">
        <v>94</v>
      </c>
      <c r="C153" s="84" t="s">
        <v>411</v>
      </c>
      <c r="D153" s="84" t="s">
        <v>412</v>
      </c>
      <c r="E153" s="89" t="s">
        <v>413</v>
      </c>
      <c r="F153" s="30" t="s">
        <v>53</v>
      </c>
      <c r="G153" s="30" t="s">
        <v>94</v>
      </c>
      <c r="H153" s="30" t="s">
        <v>37</v>
      </c>
      <c r="I153" s="30" t="s">
        <v>414</v>
      </c>
      <c r="J153" s="29" t="str">
        <f>VLOOKUP(K153,'цср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K153" s="5" t="str">
        <f t="shared" si="7"/>
        <v>04 2 02 20130</v>
      </c>
      <c r="L153" s="265" t="str">
        <f>VLOOKUP(O153,'цср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M153" s="5"/>
      <c r="N153" s="43"/>
      <c r="O153" s="22" t="s">
        <v>415</v>
      </c>
      <c r="P153" s="7" t="b">
        <f t="shared" si="12"/>
        <v>1</v>
      </c>
      <c r="Q153" s="7" t="b">
        <f t="shared" si="11"/>
        <v>1</v>
      </c>
    </row>
    <row r="154" spans="1:17" s="32" customFormat="1" ht="75">
      <c r="A154" s="84" t="s">
        <v>53</v>
      </c>
      <c r="B154" s="84" t="s">
        <v>94</v>
      </c>
      <c r="C154" s="84" t="s">
        <v>416</v>
      </c>
      <c r="D154" s="84" t="s">
        <v>417</v>
      </c>
      <c r="E154" s="89" t="s">
        <v>418</v>
      </c>
      <c r="F154" s="30" t="s">
        <v>53</v>
      </c>
      <c r="G154" s="30" t="s">
        <v>94</v>
      </c>
      <c r="H154" s="30" t="s">
        <v>37</v>
      </c>
      <c r="I154" s="30" t="s">
        <v>419</v>
      </c>
      <c r="J154" s="29" t="str">
        <f>VLOOKUP(K154,'цср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K154" s="5" t="str">
        <f t="shared" si="7"/>
        <v>04 2 02 20810</v>
      </c>
      <c r="L154" s="265" t="str">
        <f>VLOOKUP(O154,'цср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M154" s="5"/>
      <c r="N154" s="43"/>
      <c r="O154" s="22" t="s">
        <v>420</v>
      </c>
      <c r="P154" s="7" t="b">
        <f t="shared" si="12"/>
        <v>1</v>
      </c>
      <c r="Q154" s="7" t="b">
        <f t="shared" si="11"/>
        <v>1</v>
      </c>
    </row>
    <row r="155" spans="1:17" s="32" customFormat="1" ht="37.5">
      <c r="A155" s="84" t="s">
        <v>53</v>
      </c>
      <c r="B155" s="84" t="s">
        <v>94</v>
      </c>
      <c r="C155" s="84" t="s">
        <v>421</v>
      </c>
      <c r="D155" s="84" t="s">
        <v>422</v>
      </c>
      <c r="E155" s="89" t="s">
        <v>423</v>
      </c>
      <c r="F155" s="30" t="s">
        <v>53</v>
      </c>
      <c r="G155" s="30" t="s">
        <v>94</v>
      </c>
      <c r="H155" s="30" t="s">
        <v>37</v>
      </c>
      <c r="I155" s="30" t="s">
        <v>424</v>
      </c>
      <c r="J155" s="29" t="str">
        <f>VLOOKUP(K155,'цср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K155" s="5" t="str">
        <f t="shared" si="7"/>
        <v>04 2 02 20820</v>
      </c>
      <c r="L155" s="265" t="str">
        <f>VLOOKUP(O155,'цср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M155" s="5"/>
      <c r="N155" s="43"/>
      <c r="O155" s="22" t="s">
        <v>425</v>
      </c>
      <c r="P155" s="7" t="b">
        <f t="shared" si="12"/>
        <v>1</v>
      </c>
      <c r="Q155" s="7" t="b">
        <f t="shared" si="11"/>
        <v>1</v>
      </c>
    </row>
    <row r="156" spans="1:17" s="32" customFormat="1">
      <c r="A156" s="84" t="s">
        <v>53</v>
      </c>
      <c r="B156" s="84" t="s">
        <v>94</v>
      </c>
      <c r="C156" s="84" t="s">
        <v>426</v>
      </c>
      <c r="D156" s="84" t="s">
        <v>427</v>
      </c>
      <c r="E156" s="89" t="s">
        <v>428</v>
      </c>
      <c r="F156" s="30" t="s">
        <v>53</v>
      </c>
      <c r="G156" s="30" t="s">
        <v>94</v>
      </c>
      <c r="H156" s="30" t="s">
        <v>37</v>
      </c>
      <c r="I156" s="30" t="s">
        <v>429</v>
      </c>
      <c r="J156" s="29" t="str">
        <f>VLOOKUP(K156,'цср уточн 2016'!$A$1:$B$549,2,0)</f>
        <v>Расходы на прочие мероприятия  в области дорожного хозяйства</v>
      </c>
      <c r="K156" s="5" t="str">
        <f t="shared" si="7"/>
        <v>04 2 02 20830</v>
      </c>
      <c r="L156" s="265" t="str">
        <f>VLOOKUP(O156,'цср уточн 2016'!$A$1:$B$549,2,0)</f>
        <v>Расходы на прочие мероприятия  в области дорожного хозяйства</v>
      </c>
      <c r="M156" s="5"/>
      <c r="N156" s="43"/>
      <c r="O156" s="22" t="s">
        <v>430</v>
      </c>
      <c r="P156" s="7" t="b">
        <f t="shared" si="12"/>
        <v>1</v>
      </c>
      <c r="Q156" s="7" t="b">
        <f t="shared" si="11"/>
        <v>1</v>
      </c>
    </row>
    <row r="157" spans="1:17" s="32" customFormat="1" ht="37.5">
      <c r="A157" s="84" t="s">
        <v>53</v>
      </c>
      <c r="B157" s="84" t="s">
        <v>94</v>
      </c>
      <c r="C157" s="84" t="s">
        <v>431</v>
      </c>
      <c r="D157" s="84" t="s">
        <v>432</v>
      </c>
      <c r="E157" s="91" t="s">
        <v>433</v>
      </c>
      <c r="F157" s="30" t="s">
        <v>53</v>
      </c>
      <c r="G157" s="30" t="s">
        <v>94</v>
      </c>
      <c r="H157" s="30" t="s">
        <v>37</v>
      </c>
      <c r="I157" s="30" t="s">
        <v>434</v>
      </c>
      <c r="J157" s="29" t="str">
        <f>VLOOKUP(K157,'цср уточн 2016'!$A$1:$B$549,2,0)</f>
        <v>Расходы на приобретение техники для уборки дорог и тротуаров (на условиях финансовой аренды (лизинга)</v>
      </c>
      <c r="K157" s="5" t="str">
        <f t="shared" ref="K157:K192" si="13">CONCATENATE(F157," ",G157," ",H157," ",I157)</f>
        <v>04 2 02 21010</v>
      </c>
      <c r="L157" s="265" t="str">
        <f>VLOOKUP(O157,'цср уточн 2016'!$A$1:$B$549,2,0)</f>
        <v>Расходы на приобретение техники для уборки дорог и тротуаров (на условиях финансовой аренды (лизинга)</v>
      </c>
      <c r="M157" s="5"/>
      <c r="N157" s="43"/>
      <c r="O157" s="22" t="s">
        <v>435</v>
      </c>
      <c r="P157" s="7" t="b">
        <f t="shared" si="12"/>
        <v>1</v>
      </c>
      <c r="Q157" s="7" t="b">
        <f t="shared" si="11"/>
        <v>1</v>
      </c>
    </row>
    <row r="158" spans="1:17" s="32" customFormat="1" ht="75">
      <c r="A158" s="84"/>
      <c r="B158" s="84"/>
      <c r="C158" s="84"/>
      <c r="D158" s="84"/>
      <c r="E158" s="89"/>
      <c r="F158" s="30" t="s">
        <v>53</v>
      </c>
      <c r="G158" s="30" t="s">
        <v>94</v>
      </c>
      <c r="H158" s="30" t="s">
        <v>37</v>
      </c>
      <c r="I158" s="30" t="s">
        <v>1567</v>
      </c>
      <c r="J158" s="29" t="str">
        <f>VLOOKUP(K158,'цср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K158" s="5" t="str">
        <f t="shared" si="13"/>
        <v>04 2 02 21030</v>
      </c>
      <c r="L158" s="265" t="str">
        <f>VLOOKUP(O158,'цср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M158" s="5"/>
      <c r="N158" s="43"/>
      <c r="O158" s="22" t="s">
        <v>1324</v>
      </c>
      <c r="P158" s="7" t="b">
        <f t="shared" si="12"/>
        <v>1</v>
      </c>
      <c r="Q158" s="7" t="b">
        <f t="shared" si="11"/>
        <v>1</v>
      </c>
    </row>
    <row r="159" spans="1:17" s="32" customFormat="1" ht="75">
      <c r="A159" s="84" t="s">
        <v>53</v>
      </c>
      <c r="B159" s="84" t="s">
        <v>94</v>
      </c>
      <c r="C159" s="84" t="s">
        <v>436</v>
      </c>
      <c r="D159" s="84" t="s">
        <v>437</v>
      </c>
      <c r="E159" s="91" t="s">
        <v>438</v>
      </c>
      <c r="F159" s="30" t="s">
        <v>53</v>
      </c>
      <c r="G159" s="30" t="s">
        <v>94</v>
      </c>
      <c r="H159" s="30" t="s">
        <v>37</v>
      </c>
      <c r="I159" s="30" t="s">
        <v>439</v>
      </c>
      <c r="J159" s="29" t="str">
        <f>VLOOKUP(K159,'цср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K159" s="5" t="str">
        <f t="shared" si="13"/>
        <v>04 2 02 60090</v>
      </c>
      <c r="L159" s="265" t="str">
        <f>VLOOKUP(O159,'цср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M159" s="5"/>
      <c r="N159" s="43"/>
      <c r="O159" s="22" t="s">
        <v>440</v>
      </c>
      <c r="P159" s="7" t="b">
        <f t="shared" si="12"/>
        <v>1</v>
      </c>
      <c r="Q159" s="7" t="b">
        <f t="shared" si="11"/>
        <v>1</v>
      </c>
    </row>
    <row r="160" spans="1:17" s="32" customFormat="1" ht="37.5">
      <c r="A160" s="84"/>
      <c r="B160" s="84"/>
      <c r="C160" s="84"/>
      <c r="D160" s="84"/>
      <c r="E160" s="91"/>
      <c r="F160" s="30" t="s">
        <v>53</v>
      </c>
      <c r="G160" s="30" t="s">
        <v>94</v>
      </c>
      <c r="H160" s="30" t="s">
        <v>37</v>
      </c>
      <c r="I160" s="30" t="s">
        <v>1568</v>
      </c>
      <c r="J160" s="29" t="str">
        <f>VLOOKUP(K160,'цср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K160" s="5" t="str">
        <f t="shared" si="13"/>
        <v>04 2 02 76460</v>
      </c>
      <c r="L160" s="265" t="str">
        <f>VLOOKUP(O160,'цср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M160" s="5"/>
      <c r="O160" s="22" t="s">
        <v>1327</v>
      </c>
      <c r="P160" s="7" t="b">
        <f t="shared" si="12"/>
        <v>1</v>
      </c>
      <c r="Q160" s="7" t="b">
        <f t="shared" si="11"/>
        <v>1</v>
      </c>
    </row>
    <row r="161" spans="1:17" s="32" customFormat="1" ht="56.25">
      <c r="A161" s="84"/>
      <c r="B161" s="84"/>
      <c r="C161" s="84"/>
      <c r="D161" s="84"/>
      <c r="E161" s="91"/>
      <c r="F161" s="30" t="s">
        <v>53</v>
      </c>
      <c r="G161" s="30" t="s">
        <v>94</v>
      </c>
      <c r="H161" s="30" t="s">
        <v>37</v>
      </c>
      <c r="I161" s="30" t="s">
        <v>1569</v>
      </c>
      <c r="J161" s="29" t="str">
        <f>VLOOKUP(K161,'цср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K161" s="5" t="str">
        <f t="shared" si="13"/>
        <v>04 2 02 76470</v>
      </c>
      <c r="L161" s="265" t="str">
        <f>VLOOKUP(O161,'цср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M161" s="5"/>
      <c r="O161" s="22" t="s">
        <v>1329</v>
      </c>
      <c r="P161" s="7" t="b">
        <f t="shared" si="12"/>
        <v>1</v>
      </c>
      <c r="Q161" s="7" t="b">
        <f t="shared" si="11"/>
        <v>1</v>
      </c>
    </row>
    <row r="162" spans="1:17" s="32" customFormat="1" ht="37.5">
      <c r="A162" s="84"/>
      <c r="B162" s="84"/>
      <c r="C162" s="84"/>
      <c r="D162" s="84"/>
      <c r="E162" s="91"/>
      <c r="F162" s="30" t="s">
        <v>53</v>
      </c>
      <c r="G162" s="30" t="s">
        <v>94</v>
      </c>
      <c r="H162" s="30" t="s">
        <v>37</v>
      </c>
      <c r="I162" s="30" t="s">
        <v>1570</v>
      </c>
      <c r="J162" s="29" t="str">
        <f>VLOOKUP(K162,'цср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K162" s="5" t="str">
        <f t="shared" si="13"/>
        <v>04 2 02 S6460</v>
      </c>
      <c r="L162" s="265" t="str">
        <f>VLOOKUP(O162,'цср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M162" s="5"/>
      <c r="O162" s="22" t="s">
        <v>1331</v>
      </c>
      <c r="P162" s="7" t="b">
        <f t="shared" si="12"/>
        <v>1</v>
      </c>
      <c r="Q162" s="7" t="b">
        <f t="shared" si="11"/>
        <v>1</v>
      </c>
    </row>
    <row r="163" spans="1:17" s="32" customFormat="1" ht="56.25">
      <c r="A163" s="84"/>
      <c r="B163" s="84"/>
      <c r="C163" s="84"/>
      <c r="D163" s="84"/>
      <c r="E163" s="91"/>
      <c r="F163" s="30" t="s">
        <v>53</v>
      </c>
      <c r="G163" s="30" t="s">
        <v>94</v>
      </c>
      <c r="H163" s="30" t="s">
        <v>37</v>
      </c>
      <c r="I163" s="30" t="s">
        <v>1571</v>
      </c>
      <c r="J163" s="29" t="str">
        <f>VLOOKUP(K163,'цср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K163" s="5" t="str">
        <f t="shared" si="13"/>
        <v>04 2 02 S6470</v>
      </c>
      <c r="L163" s="265" t="str">
        <f>VLOOKUP(O163,'цср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M163" s="5"/>
      <c r="O163" s="22" t="s">
        <v>1333</v>
      </c>
      <c r="P163" s="7" t="b">
        <f t="shared" si="12"/>
        <v>1</v>
      </c>
      <c r="Q163" s="7" t="b">
        <f t="shared" si="11"/>
        <v>1</v>
      </c>
    </row>
    <row r="164" spans="1:17" s="32" customFormat="1" ht="37.5">
      <c r="A164" s="209"/>
      <c r="B164" s="209"/>
      <c r="C164" s="210"/>
      <c r="D164" s="211"/>
      <c r="E164" s="212"/>
      <c r="F164" s="172" t="s">
        <v>53</v>
      </c>
      <c r="G164" s="172" t="s">
        <v>94</v>
      </c>
      <c r="H164" s="172" t="s">
        <v>48</v>
      </c>
      <c r="I164" s="172" t="s">
        <v>13</v>
      </c>
      <c r="J164" s="213" t="str">
        <f>VLOOKUP(K164,'цср уточн 2016'!$A$1:$B$549,2,0)</f>
        <v>Основное мероприятие «Повышение безопасности дорожного движения на территории города Ставрополя»</v>
      </c>
      <c r="K164" s="5" t="str">
        <f t="shared" si="13"/>
        <v>04 2 03 00000</v>
      </c>
      <c r="L164" s="265" t="str">
        <f>VLOOKUP(O164,'цср уточн 2016'!$A$1:$B$549,2,0)</f>
        <v>Основное мероприятие «Повышение безопасности дорожного движения на территории города Ставрополя»</v>
      </c>
      <c r="M164" s="5"/>
      <c r="O164" s="22" t="s">
        <v>441</v>
      </c>
      <c r="P164" s="7" t="b">
        <f t="shared" si="12"/>
        <v>1</v>
      </c>
      <c r="Q164" s="7" t="b">
        <f t="shared" si="11"/>
        <v>1</v>
      </c>
    </row>
    <row r="165" spans="1:17" s="32" customFormat="1" ht="80.25" customHeight="1">
      <c r="A165" s="84" t="s">
        <v>53</v>
      </c>
      <c r="B165" s="84" t="s">
        <v>94</v>
      </c>
      <c r="C165" s="84" t="s">
        <v>442</v>
      </c>
      <c r="D165" s="84" t="s">
        <v>443</v>
      </c>
      <c r="E165" s="89" t="s">
        <v>444</v>
      </c>
      <c r="F165" s="30" t="s">
        <v>53</v>
      </c>
      <c r="G165" s="30" t="s">
        <v>94</v>
      </c>
      <c r="H165" s="30" t="s">
        <v>48</v>
      </c>
      <c r="I165" s="30" t="s">
        <v>445</v>
      </c>
      <c r="J165" s="29" t="str">
        <f>VLOOKUP(K165,'цср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K165" s="5" t="str">
        <f t="shared" si="13"/>
        <v>04 2 03 20570</v>
      </c>
      <c r="L165" s="265" t="str">
        <f>VLOOKUP(O165,'цср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65" s="5"/>
      <c r="O165" s="22" t="s">
        <v>446</v>
      </c>
      <c r="P165" s="7" t="b">
        <f t="shared" si="12"/>
        <v>1</v>
      </c>
      <c r="Q165" s="7" t="b">
        <f t="shared" si="11"/>
        <v>1</v>
      </c>
    </row>
    <row r="166" spans="1:17" s="32" customFormat="1" ht="93" customHeight="1">
      <c r="A166" s="84" t="s">
        <v>53</v>
      </c>
      <c r="B166" s="84" t="s">
        <v>94</v>
      </c>
      <c r="C166" s="84" t="s">
        <v>447</v>
      </c>
      <c r="D166" s="84" t="s">
        <v>448</v>
      </c>
      <c r="E166" s="89" t="s">
        <v>449</v>
      </c>
      <c r="F166" s="30" t="s">
        <v>53</v>
      </c>
      <c r="G166" s="30" t="s">
        <v>94</v>
      </c>
      <c r="H166" s="30" t="s">
        <v>48</v>
      </c>
      <c r="I166" s="30" t="s">
        <v>450</v>
      </c>
      <c r="J166" s="29" t="str">
        <f>VLOOKUP(K166,'цср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K166" s="5" t="str">
        <f t="shared" si="13"/>
        <v>04 2 03 20920</v>
      </c>
      <c r="L166" s="265" t="str">
        <f>VLOOKUP(O166,'цср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66" s="5"/>
      <c r="O166" s="22" t="s">
        <v>451</v>
      </c>
      <c r="P166" s="7" t="b">
        <f t="shared" si="12"/>
        <v>1</v>
      </c>
      <c r="Q166" s="7" t="b">
        <f t="shared" si="11"/>
        <v>1</v>
      </c>
    </row>
    <row r="167" spans="1:17" s="32" customFormat="1" ht="111.75" customHeight="1">
      <c r="A167" s="81" t="s">
        <v>53</v>
      </c>
      <c r="B167" s="81" t="s">
        <v>316</v>
      </c>
      <c r="C167" s="82" t="s">
        <v>9</v>
      </c>
      <c r="D167" s="83" t="s">
        <v>452</v>
      </c>
      <c r="E167" s="96" t="s">
        <v>453</v>
      </c>
      <c r="F167" s="25" t="s">
        <v>53</v>
      </c>
      <c r="G167" s="25" t="s">
        <v>316</v>
      </c>
      <c r="H167" s="25" t="s">
        <v>12</v>
      </c>
      <c r="I167" s="25" t="s">
        <v>13</v>
      </c>
      <c r="J167" s="183" t="str">
        <f>VLOOKUP(K167,'цср уточн 2016'!$A$1:$B$549,2,0)</f>
        <v>Подпрограмма «Благоустройство территории города Ставрополя»</v>
      </c>
      <c r="K167" s="5" t="str">
        <f t="shared" si="13"/>
        <v>04 3 00 00000</v>
      </c>
      <c r="L167" s="265" t="str">
        <f>VLOOKUP(O167,'цср уточн 2016'!$A$1:$B$549,2,0)</f>
        <v>Подпрограмма «Благоустройство территории города Ставрополя»</v>
      </c>
      <c r="M167" s="5"/>
      <c r="O167" s="44" t="s">
        <v>454</v>
      </c>
      <c r="P167" s="7" t="b">
        <f t="shared" si="12"/>
        <v>1</v>
      </c>
      <c r="Q167" s="7" t="b">
        <f t="shared" si="11"/>
        <v>1</v>
      </c>
    </row>
    <row r="168" spans="1:17" s="43" customFormat="1" ht="37.5">
      <c r="A168" s="209"/>
      <c r="B168" s="209"/>
      <c r="C168" s="210"/>
      <c r="D168" s="211"/>
      <c r="E168" s="212"/>
      <c r="F168" s="172" t="s">
        <v>53</v>
      </c>
      <c r="G168" s="172" t="s">
        <v>316</v>
      </c>
      <c r="H168" s="172" t="s">
        <v>7</v>
      </c>
      <c r="I168" s="172" t="s">
        <v>13</v>
      </c>
      <c r="J168" s="213" t="str">
        <f>VLOOKUP(K168,'цср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K168" s="5" t="str">
        <f t="shared" si="13"/>
        <v>04 3 01 00000</v>
      </c>
      <c r="L168" s="265" t="str">
        <f>VLOOKUP(O168,'цср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M168" s="5"/>
      <c r="N168" s="32"/>
      <c r="O168" s="22" t="s">
        <v>455</v>
      </c>
      <c r="P168" s="7" t="b">
        <f t="shared" si="12"/>
        <v>1</v>
      </c>
      <c r="Q168" s="7" t="b">
        <f t="shared" si="11"/>
        <v>1</v>
      </c>
    </row>
    <row r="169" spans="1:17" s="32" customFormat="1" ht="56.25">
      <c r="A169" s="84" t="s">
        <v>53</v>
      </c>
      <c r="B169" s="84">
        <v>3</v>
      </c>
      <c r="C169" s="84">
        <v>1107</v>
      </c>
      <c r="D169" s="84" t="s">
        <v>456</v>
      </c>
      <c r="E169" s="92" t="s">
        <v>457</v>
      </c>
      <c r="F169" s="30" t="s">
        <v>53</v>
      </c>
      <c r="G169" s="30" t="s">
        <v>316</v>
      </c>
      <c r="H169" s="30" t="s">
        <v>7</v>
      </c>
      <c r="I169" s="30" t="s">
        <v>22</v>
      </c>
      <c r="J169" s="153" t="str">
        <f>VLOOKUP(K169,'цср уточн 2016'!$A$1:$B$549,2,0)</f>
        <v>Расходы на обеспечение деятельности (оказание услуг) муниципальных учреждений</v>
      </c>
      <c r="K169" s="5" t="str">
        <f t="shared" si="13"/>
        <v>04 3 01 11010</v>
      </c>
      <c r="L169" s="265" t="str">
        <f>VLOOKUP(O169,'цср уточн 2016'!$A$1:$B$549,2,0)</f>
        <v>Расходы на обеспечение деятельности (оказание услуг) муниципальных учреждений</v>
      </c>
      <c r="M169" s="5"/>
      <c r="N169" s="43"/>
      <c r="O169" s="22" t="s">
        <v>458</v>
      </c>
      <c r="P169" s="7" t="b">
        <f t="shared" si="12"/>
        <v>1</v>
      </c>
      <c r="Q169" s="7" t="b">
        <f t="shared" si="11"/>
        <v>1</v>
      </c>
    </row>
    <row r="170" spans="1:17" s="32" customFormat="1" ht="37.5">
      <c r="A170" s="84"/>
      <c r="B170" s="84"/>
      <c r="C170" s="84"/>
      <c r="D170" s="84"/>
      <c r="E170" s="92"/>
      <c r="F170" s="30" t="s">
        <v>53</v>
      </c>
      <c r="G170" s="30" t="s">
        <v>316</v>
      </c>
      <c r="H170" s="30" t="s">
        <v>7</v>
      </c>
      <c r="I170" s="30" t="s">
        <v>1544</v>
      </c>
      <c r="J170" s="153" t="str">
        <f>VLOOKUP(K170,'цср уточн 2016'!$A$1:$B$549,2,0)</f>
        <v>Расходы на обеспечение выплаты работникам организаций минимального размера оплаты труда</v>
      </c>
      <c r="K170" s="5" t="str">
        <f t="shared" si="13"/>
        <v>04 3 01 77250</v>
      </c>
      <c r="L170" s="265" t="str">
        <f>VLOOKUP(O170,'цср уточн 2016'!$A$1:$B$549,2,0)</f>
        <v>Расходы на обеспечение выплаты работникам организаций минимального размера оплаты труда</v>
      </c>
      <c r="M170" s="5"/>
      <c r="O170" s="22" t="s">
        <v>1338</v>
      </c>
      <c r="P170" s="7" t="b">
        <f t="shared" si="12"/>
        <v>1</v>
      </c>
      <c r="Q170" s="7" t="b">
        <f t="shared" si="11"/>
        <v>1</v>
      </c>
    </row>
    <row r="171" spans="1:17" s="32" customFormat="1" ht="37.5">
      <c r="A171" s="209"/>
      <c r="B171" s="209"/>
      <c r="C171" s="210"/>
      <c r="D171" s="211"/>
      <c r="E171" s="212"/>
      <c r="F171" s="172" t="s">
        <v>53</v>
      </c>
      <c r="G171" s="172" t="s">
        <v>316</v>
      </c>
      <c r="H171" s="172" t="s">
        <v>37</v>
      </c>
      <c r="I171" s="172" t="s">
        <v>13</v>
      </c>
      <c r="J171" s="213" t="str">
        <f>VLOOKUP(K171,'цср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K171" s="5" t="str">
        <f t="shared" si="13"/>
        <v>04 3 02 00000</v>
      </c>
      <c r="L171" s="265" t="str">
        <f>VLOOKUP(O171,'цср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M171" s="5"/>
      <c r="O171" s="22" t="s">
        <v>459</v>
      </c>
      <c r="P171" s="7" t="b">
        <f t="shared" si="12"/>
        <v>1</v>
      </c>
      <c r="Q171" s="7" t="b">
        <f t="shared" si="11"/>
        <v>1</v>
      </c>
    </row>
    <row r="172" spans="1:17" s="32" customFormat="1" ht="37.5">
      <c r="A172" s="84" t="s">
        <v>53</v>
      </c>
      <c r="B172" s="84" t="s">
        <v>316</v>
      </c>
      <c r="C172" s="84" t="s">
        <v>460</v>
      </c>
      <c r="D172" s="84" t="s">
        <v>461</v>
      </c>
      <c r="E172" s="91" t="s">
        <v>462</v>
      </c>
      <c r="F172" s="30" t="s">
        <v>53</v>
      </c>
      <c r="G172" s="30" t="s">
        <v>316</v>
      </c>
      <c r="H172" s="30" t="s">
        <v>37</v>
      </c>
      <c r="I172" s="30" t="s">
        <v>463</v>
      </c>
      <c r="J172" s="154" t="str">
        <f>VLOOKUP(K172,'цср уточн 2016'!$A$1:$B$549,2,0)</f>
        <v>Расходы на проектирование, строительство и содержание мест захоронения на территории города Ставрополя</v>
      </c>
      <c r="K172" s="5" t="str">
        <f t="shared" si="13"/>
        <v>04 3 02 20290</v>
      </c>
      <c r="L172" s="265" t="str">
        <f>VLOOKUP(O172,'цср уточн 2016'!$A$1:$B$549,2,0)</f>
        <v>Расходы на проектирование, строительство и содержание мест захоронения на территории города Ставрополя</v>
      </c>
      <c r="M172" s="5"/>
      <c r="O172" s="22" t="s">
        <v>464</v>
      </c>
      <c r="P172" s="7" t="b">
        <f t="shared" si="12"/>
        <v>1</v>
      </c>
      <c r="Q172" s="7" t="b">
        <f t="shared" si="11"/>
        <v>1</v>
      </c>
    </row>
    <row r="173" spans="1:17" s="32" customFormat="1" ht="56.25">
      <c r="A173" s="84"/>
      <c r="B173" s="84"/>
      <c r="C173" s="84"/>
      <c r="D173" s="84"/>
      <c r="E173" s="91"/>
      <c r="F173" s="30" t="s">
        <v>53</v>
      </c>
      <c r="G173" s="30" t="s">
        <v>316</v>
      </c>
      <c r="H173" s="30" t="s">
        <v>37</v>
      </c>
      <c r="I173" s="30" t="s">
        <v>1572</v>
      </c>
      <c r="J173" s="154" t="str">
        <f>VLOOKUP(K173,'цср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K173" s="5" t="str">
        <f t="shared" si="13"/>
        <v>04 3 02 77260</v>
      </c>
      <c r="L173" s="265" t="str">
        <f>VLOOKUP(O173,'цср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M173" s="5"/>
      <c r="O173" s="22" t="s">
        <v>1341</v>
      </c>
      <c r="P173" s="7" t="b">
        <f t="shared" si="12"/>
        <v>1</v>
      </c>
      <c r="Q173" s="7" t="b">
        <f t="shared" si="11"/>
        <v>1</v>
      </c>
    </row>
    <row r="174" spans="1:17" s="32" customFormat="1" ht="49.5" customHeight="1">
      <c r="A174" s="84"/>
      <c r="B174" s="84"/>
      <c r="C174" s="84"/>
      <c r="D174" s="84"/>
      <c r="E174" s="91"/>
      <c r="F174" s="30" t="s">
        <v>53</v>
      </c>
      <c r="G174" s="30" t="s">
        <v>316</v>
      </c>
      <c r="H174" s="30" t="s">
        <v>37</v>
      </c>
      <c r="I174" s="30" t="s">
        <v>1573</v>
      </c>
      <c r="J174" s="154" t="str">
        <f>VLOOKUP(K174,'цср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K174" s="5" t="str">
        <f t="shared" si="13"/>
        <v>04 3 02 S7260</v>
      </c>
      <c r="L174" s="265" t="str">
        <f>VLOOKUP(O174,'цср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M174" s="5"/>
      <c r="O174" s="22" t="s">
        <v>1343</v>
      </c>
      <c r="P174" s="7" t="b">
        <f t="shared" si="12"/>
        <v>1</v>
      </c>
      <c r="Q174" s="7" t="b">
        <f t="shared" si="11"/>
        <v>1</v>
      </c>
    </row>
    <row r="175" spans="1:17" s="32" customFormat="1" ht="37.5">
      <c r="A175" s="209"/>
      <c r="B175" s="209"/>
      <c r="C175" s="210"/>
      <c r="D175" s="211"/>
      <c r="E175" s="212"/>
      <c r="F175" s="172" t="s">
        <v>53</v>
      </c>
      <c r="G175" s="172" t="s">
        <v>316</v>
      </c>
      <c r="H175" s="172" t="s">
        <v>48</v>
      </c>
      <c r="I175" s="172" t="s">
        <v>13</v>
      </c>
      <c r="J175" s="213" t="str">
        <f>VLOOKUP(K175,'цср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K175" s="5" t="str">
        <f t="shared" si="13"/>
        <v>04 3 03 00000</v>
      </c>
      <c r="L175" s="265" t="str">
        <f>VLOOKUP(O175,'цср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M175" s="5"/>
      <c r="O175" s="22" t="s">
        <v>465</v>
      </c>
      <c r="P175" s="7" t="b">
        <f t="shared" si="12"/>
        <v>1</v>
      </c>
      <c r="Q175" s="7" t="b">
        <f t="shared" si="11"/>
        <v>1</v>
      </c>
    </row>
    <row r="176" spans="1:17" s="32" customFormat="1" ht="81.75" customHeight="1">
      <c r="A176" s="69"/>
      <c r="B176" s="69"/>
      <c r="C176" s="69"/>
      <c r="D176" s="69"/>
      <c r="E176" s="76"/>
      <c r="F176" s="14" t="s">
        <v>53</v>
      </c>
      <c r="G176" s="14" t="s">
        <v>316</v>
      </c>
      <c r="H176" s="15" t="s">
        <v>48</v>
      </c>
      <c r="I176" s="15">
        <v>77150</v>
      </c>
      <c r="J176" s="155" t="str">
        <f>VLOOKUP(K176,'цср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K176" s="5" t="str">
        <f t="shared" si="13"/>
        <v>04 3 03 77150</v>
      </c>
      <c r="L176" s="265" t="str">
        <f>VLOOKUP(O176,'цср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M176" s="5"/>
      <c r="O176" s="22" t="s">
        <v>466</v>
      </c>
      <c r="P176" s="7" t="b">
        <f t="shared" si="12"/>
        <v>1</v>
      </c>
      <c r="Q176" s="7" t="b">
        <f t="shared" si="11"/>
        <v>1</v>
      </c>
    </row>
    <row r="177" spans="1:17" s="32" customFormat="1" ht="20.25" thickBot="1">
      <c r="A177" s="209"/>
      <c r="B177" s="209"/>
      <c r="C177" s="210"/>
      <c r="D177" s="211"/>
      <c r="E177" s="212"/>
      <c r="F177" s="172" t="s">
        <v>53</v>
      </c>
      <c r="G177" s="172" t="s">
        <v>316</v>
      </c>
      <c r="H177" s="172" t="s">
        <v>53</v>
      </c>
      <c r="I177" s="172" t="s">
        <v>13</v>
      </c>
      <c r="J177" s="214" t="str">
        <f>VLOOKUP(K177,'цср уточн 2016'!$A$1:$B$549,2,0)</f>
        <v>Основное мероприятие «Благоустройство территории города Ставрополя»</v>
      </c>
      <c r="K177" s="5" t="str">
        <f t="shared" si="13"/>
        <v>04 3 04 00000</v>
      </c>
      <c r="L177" s="265" t="str">
        <f>VLOOKUP(O177,'цср уточн 2016'!$A$1:$B$549,2,0)</f>
        <v>Основное мероприятие «Благоустройство территории города Ставрополя»</v>
      </c>
      <c r="M177" s="5"/>
      <c r="O177" s="22" t="s">
        <v>467</v>
      </c>
      <c r="P177" s="7" t="b">
        <f t="shared" si="12"/>
        <v>1</v>
      </c>
      <c r="Q177" s="7" t="b">
        <f t="shared" si="11"/>
        <v>1</v>
      </c>
    </row>
    <row r="178" spans="1:17" s="27" customFormat="1" ht="38.25" thickBot="1">
      <c r="A178" s="84"/>
      <c r="B178" s="84"/>
      <c r="C178" s="84"/>
      <c r="D178" s="84"/>
      <c r="E178" s="92"/>
      <c r="F178" s="30" t="s">
        <v>53</v>
      </c>
      <c r="G178" s="30" t="s">
        <v>316</v>
      </c>
      <c r="H178" s="30" t="s">
        <v>53</v>
      </c>
      <c r="I178" s="30" t="s">
        <v>22</v>
      </c>
      <c r="J178" s="147" t="str">
        <f>VLOOKUP(K178,'цср уточн 2016'!$A$1:$B$549,2,0)</f>
        <v>Расходы на обеспечение деятельности (оказание услуг) муниципальных учреждений</v>
      </c>
      <c r="K178" s="5" t="str">
        <f t="shared" si="13"/>
        <v>04 3 04 11010</v>
      </c>
      <c r="L178" s="265" t="str">
        <f>VLOOKUP(O178,'цср уточн 2016'!$A$1:$B$549,2,0)</f>
        <v>Расходы на обеспечение деятельности (оказание услуг) муниципальных учреждений</v>
      </c>
      <c r="M178" s="5"/>
      <c r="N178" s="32"/>
      <c r="O178" s="22" t="s">
        <v>468</v>
      </c>
      <c r="P178" s="7" t="b">
        <f t="shared" si="12"/>
        <v>1</v>
      </c>
      <c r="Q178" s="7" t="b">
        <f t="shared" si="11"/>
        <v>1</v>
      </c>
    </row>
    <row r="179" spans="1:17" ht="19.5" thickBot="1">
      <c r="A179" s="84" t="s">
        <v>53</v>
      </c>
      <c r="B179" s="84" t="s">
        <v>316</v>
      </c>
      <c r="C179" s="84" t="s">
        <v>469</v>
      </c>
      <c r="D179" s="84" t="s">
        <v>470</v>
      </c>
      <c r="E179" s="215" t="s">
        <v>471</v>
      </c>
      <c r="F179" s="30" t="s">
        <v>53</v>
      </c>
      <c r="G179" s="30" t="s">
        <v>316</v>
      </c>
      <c r="H179" s="30" t="s">
        <v>53</v>
      </c>
      <c r="I179" s="30" t="s">
        <v>472</v>
      </c>
      <c r="J179" s="147" t="str">
        <f>VLOOKUP(K179,'цср уточн 2016'!$A$1:$B$549,2,0)</f>
        <v>Расходы на уличное освещение города Ставрополя</v>
      </c>
      <c r="K179" s="5" t="str">
        <f t="shared" si="13"/>
        <v>04 3 04 20280</v>
      </c>
      <c r="L179" s="265" t="str">
        <f>VLOOKUP(O179,'цср уточн 2016'!$A$1:$B$549,2,0)</f>
        <v>Расходы на уличное освещение города Ставрополя</v>
      </c>
      <c r="N179" s="27"/>
      <c r="O179" s="22" t="s">
        <v>473</v>
      </c>
      <c r="P179" s="7" t="b">
        <f t="shared" si="12"/>
        <v>1</v>
      </c>
      <c r="Q179" s="7" t="b">
        <f t="shared" si="11"/>
        <v>1</v>
      </c>
    </row>
    <row r="180" spans="1:17" s="46" customFormat="1" ht="37.5">
      <c r="A180" s="84" t="s">
        <v>53</v>
      </c>
      <c r="B180" s="84" t="s">
        <v>316</v>
      </c>
      <c r="C180" s="84" t="s">
        <v>474</v>
      </c>
      <c r="D180" s="84" t="s">
        <v>475</v>
      </c>
      <c r="E180" s="91" t="s">
        <v>476</v>
      </c>
      <c r="F180" s="30" t="s">
        <v>53</v>
      </c>
      <c r="G180" s="30" t="s">
        <v>316</v>
      </c>
      <c r="H180" s="30" t="s">
        <v>53</v>
      </c>
      <c r="I180" s="30" t="s">
        <v>477</v>
      </c>
      <c r="J180" s="147" t="str">
        <f>VLOOKUP(K180,'цср уточн 2016'!$A$1:$B$549,2,0)</f>
        <v>Расходы на прочие мероприятия по благоустройству территории города Ставрополя</v>
      </c>
      <c r="K180" s="5" t="str">
        <f t="shared" si="13"/>
        <v>04 3 04 20300</v>
      </c>
      <c r="L180" s="265" t="str">
        <f>VLOOKUP(O180,'цср уточн 2016'!$A$1:$B$549,2,0)</f>
        <v>Расходы на прочие мероприятия по благоустройству территории города Ставрополя</v>
      </c>
      <c r="M180" s="5"/>
      <c r="N180" s="6"/>
      <c r="O180" s="22" t="s">
        <v>478</v>
      </c>
      <c r="P180" s="7" t="b">
        <f t="shared" si="12"/>
        <v>1</v>
      </c>
      <c r="Q180" s="7" t="b">
        <f t="shared" si="11"/>
        <v>1</v>
      </c>
    </row>
    <row r="181" spans="1:17" ht="37.5">
      <c r="A181" s="84" t="s">
        <v>53</v>
      </c>
      <c r="B181" s="84" t="s">
        <v>316</v>
      </c>
      <c r="C181" s="84" t="s">
        <v>479</v>
      </c>
      <c r="D181" s="84" t="s">
        <v>480</v>
      </c>
      <c r="E181" s="93" t="s">
        <v>481</v>
      </c>
      <c r="F181" s="30" t="s">
        <v>53</v>
      </c>
      <c r="G181" s="30" t="s">
        <v>316</v>
      </c>
      <c r="H181" s="30" t="s">
        <v>53</v>
      </c>
      <c r="I181" s="30" t="s">
        <v>482</v>
      </c>
      <c r="J181" s="147" t="str">
        <f>VLOOKUP(K181,'цср уточн 2016'!$A$1:$B$549,2,0)</f>
        <v>Расходы на проведение мероприятий по озеленению территории города Ставрополя</v>
      </c>
      <c r="K181" s="5" t="str">
        <f t="shared" si="13"/>
        <v>04 3 04 20780</v>
      </c>
      <c r="L181" s="265" t="str">
        <f>VLOOKUP(O181,'цср уточн 2016'!$A$1:$B$549,2,0)</f>
        <v>Расходы на проведение мероприятий по озеленению территории города Ставрополя</v>
      </c>
      <c r="N181" s="46"/>
      <c r="O181" s="22" t="s">
        <v>483</v>
      </c>
      <c r="P181" s="7" t="b">
        <f t="shared" si="12"/>
        <v>1</v>
      </c>
      <c r="Q181" s="7" t="b">
        <f t="shared" si="11"/>
        <v>1</v>
      </c>
    </row>
    <row r="182" spans="1:17" s="46" customFormat="1" ht="75">
      <c r="A182" s="84" t="s">
        <v>53</v>
      </c>
      <c r="B182" s="84" t="s">
        <v>316</v>
      </c>
      <c r="C182" s="84" t="s">
        <v>484</v>
      </c>
      <c r="D182" s="84" t="s">
        <v>485</v>
      </c>
      <c r="E182" s="89" t="s">
        <v>486</v>
      </c>
      <c r="F182" s="30" t="s">
        <v>53</v>
      </c>
      <c r="G182" s="30" t="s">
        <v>316</v>
      </c>
      <c r="H182" s="30" t="s">
        <v>53</v>
      </c>
      <c r="I182" s="30" t="s">
        <v>487</v>
      </c>
      <c r="J182" s="147" t="str">
        <f>VLOOKUP(K182,'цср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K182" s="5" t="str">
        <f t="shared" si="13"/>
        <v>04 3 04 20790</v>
      </c>
      <c r="L182" s="265" t="str">
        <f>VLOOKUP(O182,'цср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M182" s="5"/>
      <c r="N182" s="6"/>
      <c r="O182" s="22" t="s">
        <v>488</v>
      </c>
      <c r="P182" s="7" t="b">
        <f t="shared" si="12"/>
        <v>1</v>
      </c>
      <c r="Q182" s="7" t="b">
        <f t="shared" si="11"/>
        <v>1</v>
      </c>
    </row>
    <row r="183" spans="1:17" ht="75.75" thickBot="1">
      <c r="A183" s="84" t="s">
        <v>53</v>
      </c>
      <c r="B183" s="84" t="s">
        <v>316</v>
      </c>
      <c r="C183" s="84" t="s">
        <v>489</v>
      </c>
      <c r="D183" s="84" t="s">
        <v>490</v>
      </c>
      <c r="E183" s="89" t="s">
        <v>491</v>
      </c>
      <c r="F183" s="30" t="s">
        <v>53</v>
      </c>
      <c r="G183" s="30" t="s">
        <v>316</v>
      </c>
      <c r="H183" s="30" t="s">
        <v>53</v>
      </c>
      <c r="I183" s="30" t="s">
        <v>492</v>
      </c>
      <c r="J183" s="147" t="str">
        <f>VLOOKUP(K183,'цср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K183" s="5" t="str">
        <f t="shared" si="13"/>
        <v>04 3 04 20800</v>
      </c>
      <c r="L183" s="265" t="str">
        <f>VLOOKUP(O183,'цср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N183" s="46"/>
      <c r="O183" s="22" t="s">
        <v>493</v>
      </c>
      <c r="P183" s="7" t="b">
        <f t="shared" si="12"/>
        <v>1</v>
      </c>
      <c r="Q183" s="7" t="b">
        <f t="shared" si="11"/>
        <v>1</v>
      </c>
    </row>
    <row r="184" spans="1:17" s="27" customFormat="1" ht="75.75" thickBot="1">
      <c r="A184" s="84"/>
      <c r="B184" s="84"/>
      <c r="C184" s="84"/>
      <c r="D184" s="84"/>
      <c r="E184" s="89"/>
      <c r="F184" s="30" t="s">
        <v>53</v>
      </c>
      <c r="G184" s="30" t="s">
        <v>316</v>
      </c>
      <c r="H184" s="30" t="s">
        <v>53</v>
      </c>
      <c r="I184" s="30" t="s">
        <v>1574</v>
      </c>
      <c r="J184" s="147" t="str">
        <f>VLOOKUP(K184,'цср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K184" s="5" t="str">
        <f t="shared" si="13"/>
        <v>04 3 04 77060</v>
      </c>
      <c r="L184" s="265" t="str">
        <f>VLOOKUP(O184,'цср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M184" s="5"/>
      <c r="N184" s="6"/>
      <c r="O184" s="22" t="s">
        <v>1350</v>
      </c>
      <c r="P184" s="7" t="b">
        <f t="shared" si="12"/>
        <v>1</v>
      </c>
      <c r="Q184" s="7" t="b">
        <f t="shared" si="11"/>
        <v>1</v>
      </c>
    </row>
    <row r="185" spans="1:17" s="27" customFormat="1" ht="68.25" thickBot="1">
      <c r="A185" s="216" t="s">
        <v>62</v>
      </c>
      <c r="B185" s="216" t="s">
        <v>8</v>
      </c>
      <c r="C185" s="217" t="s">
        <v>9</v>
      </c>
      <c r="D185" s="218" t="s">
        <v>494</v>
      </c>
      <c r="E185" s="219" t="s">
        <v>495</v>
      </c>
      <c r="F185" s="220" t="s">
        <v>62</v>
      </c>
      <c r="G185" s="220" t="s">
        <v>8</v>
      </c>
      <c r="H185" s="220" t="s">
        <v>12</v>
      </c>
      <c r="I185" s="220" t="s">
        <v>13</v>
      </c>
      <c r="J185" s="221" t="str">
        <f>VLOOKUP(K185,'цср уточн 2016'!$A$1:$B$549,2,0)</f>
        <v>Муниципальная программа «Развитие градостроительства на территории города Ставрополя на 2014 - 2018 годы»</v>
      </c>
      <c r="K185" s="5" t="str">
        <f t="shared" si="13"/>
        <v>05 0 00 00000</v>
      </c>
      <c r="L185" s="265" t="str">
        <f>VLOOKUP(O185,'цср уточн 2016'!$A$1:$B$549,2,0)</f>
        <v>Муниципальная программа «Развитие градостроительства на территории города Ставрополя на 2014 - 2018 годы»</v>
      </c>
      <c r="M185" s="5"/>
      <c r="O185" s="11" t="s">
        <v>496</v>
      </c>
      <c r="P185" s="7" t="b">
        <f t="shared" si="12"/>
        <v>1</v>
      </c>
      <c r="Q185" s="7" t="b">
        <f t="shared" si="11"/>
        <v>1</v>
      </c>
    </row>
    <row r="186" spans="1:17" s="27" customFormat="1" ht="19.5" thickBot="1">
      <c r="A186" s="81" t="s">
        <v>62</v>
      </c>
      <c r="B186" s="81" t="s">
        <v>15</v>
      </c>
      <c r="C186" s="82" t="s">
        <v>9</v>
      </c>
      <c r="D186" s="83" t="s">
        <v>497</v>
      </c>
      <c r="E186" s="96" t="s">
        <v>498</v>
      </c>
      <c r="F186" s="25" t="s">
        <v>62</v>
      </c>
      <c r="G186" s="25" t="s">
        <v>15</v>
      </c>
      <c r="H186" s="25" t="s">
        <v>12</v>
      </c>
      <c r="I186" s="25" t="s">
        <v>13</v>
      </c>
      <c r="J186" s="183" t="str">
        <f>VLOOKUP(K186,'цср уточн 2016'!$A$1:$B$549,2,0)</f>
        <v xml:space="preserve">Подпрограмма «Градостроительство в городе Ставрополе» </v>
      </c>
      <c r="K186" s="5" t="str">
        <f t="shared" si="13"/>
        <v>05 1 00 00000</v>
      </c>
      <c r="L186" s="265" t="str">
        <f>VLOOKUP(O186,'цср уточн 2016'!$A$1:$B$549,2,0)</f>
        <v xml:space="preserve">Подпрограмма «Градостроительство в городе Ставрополе» </v>
      </c>
      <c r="M186" s="5"/>
      <c r="O186" s="12" t="s">
        <v>499</v>
      </c>
      <c r="P186" s="7" t="b">
        <f t="shared" si="12"/>
        <v>1</v>
      </c>
      <c r="Q186" s="7" t="b">
        <f t="shared" si="11"/>
        <v>1</v>
      </c>
    </row>
    <row r="187" spans="1:17" ht="75.75" thickBot="1">
      <c r="A187" s="209"/>
      <c r="B187" s="209"/>
      <c r="C187" s="210"/>
      <c r="D187" s="211"/>
      <c r="E187" s="212"/>
      <c r="F187" s="172" t="s">
        <v>62</v>
      </c>
      <c r="G187" s="172" t="s">
        <v>15</v>
      </c>
      <c r="H187" s="172" t="s">
        <v>7</v>
      </c>
      <c r="I187" s="172" t="s">
        <v>13</v>
      </c>
      <c r="J187" s="213" t="str">
        <f>VLOOKUP(K187,'цср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K187" s="5" t="str">
        <f t="shared" si="13"/>
        <v>05 1 01 00000</v>
      </c>
      <c r="L187" s="265" t="str">
        <f>VLOOKUP(O187,'цср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N187" s="27"/>
      <c r="O187" s="22" t="s">
        <v>500</v>
      </c>
      <c r="P187" s="7" t="b">
        <f t="shared" si="12"/>
        <v>1</v>
      </c>
      <c r="Q187" s="7" t="b">
        <f t="shared" si="11"/>
        <v>1</v>
      </c>
    </row>
    <row r="188" spans="1:17">
      <c r="A188" s="69" t="s">
        <v>62</v>
      </c>
      <c r="B188" s="69" t="s">
        <v>15</v>
      </c>
      <c r="C188" s="70">
        <v>2039</v>
      </c>
      <c r="D188" s="71" t="s">
        <v>501</v>
      </c>
      <c r="E188" s="91" t="s">
        <v>502</v>
      </c>
      <c r="F188" s="15" t="s">
        <v>62</v>
      </c>
      <c r="G188" s="15" t="s">
        <v>15</v>
      </c>
      <c r="H188" s="15" t="s">
        <v>7</v>
      </c>
      <c r="I188" s="15" t="s">
        <v>503</v>
      </c>
      <c r="J188" s="154" t="str">
        <f>VLOOKUP(K188,'цср уточн 2016'!$A$1:$B$549,2,0)</f>
        <v>Расходы на подготовку документов территориального планирования</v>
      </c>
      <c r="K188" s="5" t="str">
        <f t="shared" si="13"/>
        <v>05 1 01 20390</v>
      </c>
      <c r="L188" s="265" t="str">
        <f>VLOOKUP(O188,'цср уточн 2016'!$A$1:$B$549,2,0)</f>
        <v>Расходы на подготовку документов территориального планирования</v>
      </c>
      <c r="O188" s="22" t="s">
        <v>504</v>
      </c>
      <c r="P188" s="7" t="b">
        <f t="shared" si="12"/>
        <v>1</v>
      </c>
      <c r="Q188" s="7" t="b">
        <f t="shared" si="11"/>
        <v>1</v>
      </c>
    </row>
    <row r="189" spans="1:17" ht="75">
      <c r="A189" s="209"/>
      <c r="B189" s="209"/>
      <c r="C189" s="210"/>
      <c r="D189" s="211"/>
      <c r="E189" s="212"/>
      <c r="F189" s="172" t="s">
        <v>62</v>
      </c>
      <c r="G189" s="172" t="s">
        <v>15</v>
      </c>
      <c r="H189" s="172" t="s">
        <v>37</v>
      </c>
      <c r="I189" s="172" t="s">
        <v>13</v>
      </c>
      <c r="J189" s="213" t="str">
        <f>VLOOKUP(K189,'цср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K189" s="5" t="str">
        <f t="shared" si="13"/>
        <v>05 1 02 00000</v>
      </c>
      <c r="L189" s="265" t="str">
        <f>VLOOKUP(O189,'цср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O189" s="22" t="s">
        <v>505</v>
      </c>
      <c r="P189" s="7" t="b">
        <f t="shared" si="12"/>
        <v>1</v>
      </c>
      <c r="Q189" s="7" t="b">
        <f t="shared" si="11"/>
        <v>1</v>
      </c>
    </row>
    <row r="190" spans="1:17">
      <c r="A190" s="69" t="s">
        <v>62</v>
      </c>
      <c r="B190" s="69" t="s">
        <v>15</v>
      </c>
      <c r="C190" s="70">
        <v>2039</v>
      </c>
      <c r="D190" s="71" t="s">
        <v>501</v>
      </c>
      <c r="E190" s="91" t="s">
        <v>502</v>
      </c>
      <c r="F190" s="15" t="s">
        <v>62</v>
      </c>
      <c r="G190" s="15" t="s">
        <v>15</v>
      </c>
      <c r="H190" s="15" t="s">
        <v>37</v>
      </c>
      <c r="I190" s="15" t="s">
        <v>503</v>
      </c>
      <c r="J190" s="154" t="str">
        <f>VLOOKUP(K190,'цср уточн 2016'!$A$1:$B$549,2,0)</f>
        <v>Расходы на подготовку документов территориального планирования</v>
      </c>
      <c r="K190" s="5" t="str">
        <f t="shared" si="13"/>
        <v>05 1 02 20390</v>
      </c>
      <c r="L190" s="265" t="str">
        <f>VLOOKUP(O190,'цср уточн 2016'!$A$1:$B$549,2,0)</f>
        <v>Расходы на подготовку документов территориального планирования</v>
      </c>
      <c r="O190" s="22" t="s">
        <v>506</v>
      </c>
      <c r="P190" s="7" t="b">
        <f t="shared" si="12"/>
        <v>1</v>
      </c>
      <c r="Q190" s="7" t="b">
        <f t="shared" si="11"/>
        <v>1</v>
      </c>
    </row>
    <row r="191" spans="1:17" ht="45">
      <c r="A191" s="78" t="s">
        <v>68</v>
      </c>
      <c r="B191" s="78" t="s">
        <v>8</v>
      </c>
      <c r="C191" s="79" t="s">
        <v>9</v>
      </c>
      <c r="D191" s="80" t="s">
        <v>507</v>
      </c>
      <c r="E191" s="95" t="s">
        <v>508</v>
      </c>
      <c r="F191" s="9" t="s">
        <v>68</v>
      </c>
      <c r="G191" s="9" t="s">
        <v>8</v>
      </c>
      <c r="H191" s="9" t="s">
        <v>12</v>
      </c>
      <c r="I191" s="9" t="s">
        <v>13</v>
      </c>
      <c r="J191" s="29" t="str">
        <f>VLOOKUP(K191,'цср уточн 2016'!$A$1:$B$549,2,0)</f>
        <v xml:space="preserve">Муниципальная программа «Обеспечение жильем населения города Ставрополя на 2014 - 2018 годы» </v>
      </c>
      <c r="K191" s="5" t="str">
        <f t="shared" si="13"/>
        <v>06 0 00 00000</v>
      </c>
      <c r="L191" s="265" t="str">
        <f>VLOOKUP(O191,'цср уточн 2016'!$A$1:$B$549,2,0)</f>
        <v xml:space="preserve">Муниципальная программа «Обеспечение жильем населения города Ставрополя на 2014 - 2018 годы» </v>
      </c>
      <c r="O191" s="11" t="s">
        <v>509</v>
      </c>
      <c r="P191" s="7" t="b">
        <f t="shared" si="12"/>
        <v>1</v>
      </c>
      <c r="Q191" s="7" t="b">
        <f t="shared" si="11"/>
        <v>1</v>
      </c>
    </row>
    <row r="192" spans="1:17" s="47" customFormat="1" ht="78.75" customHeight="1">
      <c r="A192" s="81" t="s">
        <v>68</v>
      </c>
      <c r="B192" s="81" t="s">
        <v>15</v>
      </c>
      <c r="C192" s="82" t="s">
        <v>9</v>
      </c>
      <c r="D192" s="83" t="s">
        <v>510</v>
      </c>
      <c r="E192" s="96" t="s">
        <v>511</v>
      </c>
      <c r="F192" s="25" t="s">
        <v>68</v>
      </c>
      <c r="G192" s="25" t="s">
        <v>15</v>
      </c>
      <c r="H192" s="25" t="s">
        <v>12</v>
      </c>
      <c r="I192" s="25" t="s">
        <v>13</v>
      </c>
      <c r="J192" s="29" t="str">
        <f>VLOOKUP(K192,'цср уточн 2016'!$A$1:$B$549,2,0)</f>
        <v xml:space="preserve">Подпрограмма «Обеспечение жильем молодых семей в городе Ставрополе на 2014 - 2018 годы» </v>
      </c>
      <c r="K192" s="5" t="str">
        <f t="shared" si="13"/>
        <v>06 1 00 00000</v>
      </c>
      <c r="L192" s="265" t="str">
        <f>VLOOKUP(O192,'цср уточн 2016'!$A$1:$B$549,2,0)</f>
        <v xml:space="preserve">Подпрограмма «Обеспечение жильем молодых семей в городе Ставрополе на 2014 - 2018 годы» </v>
      </c>
      <c r="M192" s="5"/>
      <c r="N192" s="6"/>
      <c r="O192" s="12" t="s">
        <v>513</v>
      </c>
      <c r="P192" s="7" t="b">
        <f t="shared" si="12"/>
        <v>1</v>
      </c>
      <c r="Q192" s="7" t="b">
        <f t="shared" si="11"/>
        <v>1</v>
      </c>
    </row>
    <row r="193" spans="1:17" s="47" customFormat="1" ht="37.5">
      <c r="A193" s="209"/>
      <c r="B193" s="209"/>
      <c r="C193" s="210"/>
      <c r="D193" s="211"/>
      <c r="E193" s="212"/>
      <c r="F193" s="172" t="s">
        <v>68</v>
      </c>
      <c r="G193" s="172" t="s">
        <v>15</v>
      </c>
      <c r="H193" s="172" t="s">
        <v>7</v>
      </c>
      <c r="I193" s="172" t="s">
        <v>13</v>
      </c>
      <c r="J193" s="29" t="str">
        <f>VLOOKUP(K193,'цср уточн 2016'!$A$1:$B$549,2,0)</f>
        <v>Основное мероприятие «Предоставление молодым семьям социальных выплат»</v>
      </c>
      <c r="K193" s="5" t="str">
        <f>CONCATENATE(F193," ",G193," ",H193," ",I193)</f>
        <v>06 1 01 00000</v>
      </c>
      <c r="L193" s="265" t="str">
        <f>VLOOKUP(O193,'цср уточн 2016'!$A$1:$B$549,2,0)</f>
        <v>Основное мероприятие «Предоставление молодым семьям социальных выплат»</v>
      </c>
      <c r="M193" s="5"/>
      <c r="O193" s="22" t="s">
        <v>514</v>
      </c>
      <c r="P193" s="7" t="b">
        <f t="shared" si="12"/>
        <v>1</v>
      </c>
      <c r="Q193" s="7" t="b">
        <f t="shared" si="11"/>
        <v>1</v>
      </c>
    </row>
    <row r="194" spans="1:17" s="47" customFormat="1" ht="37.5">
      <c r="A194" s="69"/>
      <c r="B194" s="69"/>
      <c r="C194" s="70"/>
      <c r="D194" s="71"/>
      <c r="E194" s="235"/>
      <c r="F194" s="15" t="s">
        <v>68</v>
      </c>
      <c r="G194" s="15" t="s">
        <v>15</v>
      </c>
      <c r="H194" s="15" t="s">
        <v>7</v>
      </c>
      <c r="I194" s="15" t="s">
        <v>1575</v>
      </c>
      <c r="J194" s="29" t="str">
        <f>VLOOKUP(K194,'цср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K194" s="5" t="str">
        <f t="shared" ref="K194:K197" si="14">CONCATENATE(F194," ",G194," ",H194," ",I194)</f>
        <v>06 1 01 50200</v>
      </c>
      <c r="L194" s="265" t="str">
        <f>VLOOKUP(O194,'цср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M194" s="5"/>
      <c r="O194" s="22" t="s">
        <v>1355</v>
      </c>
      <c r="P194" s="7" t="b">
        <f t="shared" si="12"/>
        <v>1</v>
      </c>
      <c r="Q194" s="7" t="b">
        <f t="shared" si="11"/>
        <v>1</v>
      </c>
    </row>
    <row r="195" spans="1:17" ht="38.25" thickBot="1">
      <c r="A195" s="69"/>
      <c r="B195" s="69"/>
      <c r="C195" s="70"/>
      <c r="D195" s="71"/>
      <c r="E195" s="235"/>
      <c r="F195" s="15" t="s">
        <v>68</v>
      </c>
      <c r="G195" s="15" t="s">
        <v>15</v>
      </c>
      <c r="H195" s="15" t="s">
        <v>7</v>
      </c>
      <c r="I195" s="15" t="s">
        <v>1576</v>
      </c>
      <c r="J195" s="29" t="str">
        <f>VLOOKUP(K195,'цср уточн 2016'!$A$1:$B$549,2,0)</f>
        <v>Расходы на предоставление социальных выплат молодым семьям на приобретение (строительство) жилья</v>
      </c>
      <c r="K195" s="5" t="str">
        <f t="shared" si="14"/>
        <v>06 1 01 70200</v>
      </c>
      <c r="L195" s="265" t="str">
        <f>VLOOKUP(O195,'цср уточн 2016'!$A$1:$B$549,2,0)</f>
        <v>Расходы на предоставление социальных выплат молодым семьям на приобретение (строительство) жилья</v>
      </c>
      <c r="N195" s="47"/>
      <c r="O195" s="45" t="s">
        <v>1356</v>
      </c>
      <c r="P195" s="7" t="b">
        <f t="shared" si="12"/>
        <v>1</v>
      </c>
      <c r="Q195" s="7" t="b">
        <f t="shared" si="11"/>
        <v>1</v>
      </c>
    </row>
    <row r="196" spans="1:17" s="27" customFormat="1" ht="38.25" thickBot="1">
      <c r="A196" s="69" t="s">
        <v>68</v>
      </c>
      <c r="B196" s="69" t="s">
        <v>15</v>
      </c>
      <c r="C196" s="69" t="s">
        <v>515</v>
      </c>
      <c r="D196" s="71" t="s">
        <v>516</v>
      </c>
      <c r="E196" s="77" t="s">
        <v>517</v>
      </c>
      <c r="F196" s="15" t="s">
        <v>68</v>
      </c>
      <c r="G196" s="15" t="s">
        <v>15</v>
      </c>
      <c r="H196" s="15" t="s">
        <v>7</v>
      </c>
      <c r="I196" s="15" t="s">
        <v>518</v>
      </c>
      <c r="J196" s="29" t="str">
        <f>VLOOKUP(K196,'цср уточн 2016'!$A$1:$B$549,2,0)</f>
        <v>Расходы на предоставление социальных выплат молодым семьям на приобретение (строительство) жилья</v>
      </c>
      <c r="K196" s="5" t="str">
        <f t="shared" si="14"/>
        <v>06 1 01 90030</v>
      </c>
      <c r="L196" s="265" t="str">
        <f>VLOOKUP(O196,'цср уточн 2016'!$A$1:$B$549,2,0)</f>
        <v>Расходы на предоставление социальных выплат молодым семьям на приобретение (строительство) жилья</v>
      </c>
      <c r="M196" s="5"/>
      <c r="N196" s="6"/>
      <c r="O196" s="45" t="s">
        <v>519</v>
      </c>
      <c r="P196" s="7" t="b">
        <f t="shared" si="12"/>
        <v>1</v>
      </c>
      <c r="Q196" s="7" t="b">
        <f t="shared" si="11"/>
        <v>1</v>
      </c>
    </row>
    <row r="197" spans="1:17" s="48" customFormat="1" ht="64.5" customHeight="1" thickBot="1">
      <c r="A197" s="69"/>
      <c r="B197" s="69"/>
      <c r="C197" s="69"/>
      <c r="D197" s="71"/>
      <c r="E197" s="77"/>
      <c r="F197" s="15" t="s">
        <v>68</v>
      </c>
      <c r="G197" s="15" t="s">
        <v>15</v>
      </c>
      <c r="H197" s="15" t="s">
        <v>7</v>
      </c>
      <c r="I197" s="15" t="s">
        <v>1577</v>
      </c>
      <c r="J197" s="29" t="str">
        <f>VLOOKUP(K197,'цср уточн 2016'!$A$1:$B$549,2,0)</f>
        <v>Расходы на предоставление социальных выплат молодым семьям на приобретение (строительство) жилья</v>
      </c>
      <c r="K197" s="5" t="str">
        <f t="shared" si="14"/>
        <v>06 1 01 L0200</v>
      </c>
      <c r="L197" s="265" t="str">
        <f>VLOOKUP(O197,'цср уточн 2016'!$A$1:$B$549,2,0)</f>
        <v>Расходы на предоставление социальных выплат молодым семьям на приобретение (строительство) жилья</v>
      </c>
      <c r="M197" s="5"/>
      <c r="N197" s="27"/>
      <c r="O197" s="45" t="s">
        <v>1357</v>
      </c>
      <c r="P197" s="7" t="b">
        <f t="shared" si="12"/>
        <v>1</v>
      </c>
      <c r="Q197" s="7" t="b">
        <f t="shared" si="11"/>
        <v>1</v>
      </c>
    </row>
    <row r="198" spans="1:17" ht="104.25" customHeight="1" thickBot="1">
      <c r="A198" s="81" t="s">
        <v>68</v>
      </c>
      <c r="B198" s="81" t="s">
        <v>94</v>
      </c>
      <c r="C198" s="82" t="s">
        <v>9</v>
      </c>
      <c r="D198" s="83" t="s">
        <v>520</v>
      </c>
      <c r="E198" s="175" t="s">
        <v>521</v>
      </c>
      <c r="F198" s="25" t="s">
        <v>68</v>
      </c>
      <c r="G198" s="25" t="s">
        <v>94</v>
      </c>
      <c r="H198" s="25" t="s">
        <v>12</v>
      </c>
      <c r="I198" s="25" t="s">
        <v>13</v>
      </c>
      <c r="J198" s="177" t="s">
        <v>1360</v>
      </c>
      <c r="L198" s="265" t="e">
        <f>VLOOKUP(O198,'цср уточн 2016'!$A$1:$B$549,2,0)</f>
        <v>#N/A</v>
      </c>
      <c r="N198" s="27"/>
      <c r="O198" s="45"/>
      <c r="P198" s="7" t="b">
        <f t="shared" si="12"/>
        <v>1</v>
      </c>
      <c r="Q198" s="7" t="e">
        <f t="shared" si="11"/>
        <v>#N/A</v>
      </c>
    </row>
    <row r="199" spans="1:17" s="49" customFormat="1" ht="116.25" customHeight="1" thickBot="1">
      <c r="A199" s="209"/>
      <c r="B199" s="209"/>
      <c r="C199" s="210"/>
      <c r="D199" s="211"/>
      <c r="E199" s="212"/>
      <c r="F199" s="172" t="s">
        <v>68</v>
      </c>
      <c r="G199" s="172" t="s">
        <v>94</v>
      </c>
      <c r="H199" s="172" t="s">
        <v>7</v>
      </c>
      <c r="I199" s="172" t="s">
        <v>13</v>
      </c>
      <c r="J199" s="238" t="str">
        <f>VLOOKUP(K199,'цср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K199" s="5" t="str">
        <f>CONCATENATE(F199," ",G199," ",H199," ",I199)</f>
        <v>06 2 01 00000</v>
      </c>
      <c r="L199" s="265" t="str">
        <f>VLOOKUP(O199,'цср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M199" s="5"/>
      <c r="N199" s="27"/>
      <c r="O199" s="22" t="s">
        <v>1362</v>
      </c>
      <c r="P199" s="7" t="b">
        <f t="shared" si="12"/>
        <v>1</v>
      </c>
      <c r="Q199" s="7" t="b">
        <f t="shared" si="11"/>
        <v>1</v>
      </c>
    </row>
    <row r="200" spans="1:17" s="49" customFormat="1" ht="57" thickBot="1">
      <c r="A200" s="69"/>
      <c r="B200" s="69"/>
      <c r="C200" s="69"/>
      <c r="D200" s="69"/>
      <c r="E200" s="77"/>
      <c r="F200" s="30" t="s">
        <v>68</v>
      </c>
      <c r="G200" s="30" t="s">
        <v>94</v>
      </c>
      <c r="H200" s="30" t="s">
        <v>7</v>
      </c>
      <c r="I200" s="30" t="s">
        <v>1578</v>
      </c>
      <c r="J200" s="29" t="str">
        <f>VLOOKUP(K200,'цср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K200" s="5" t="str">
        <f t="shared" ref="K200:K263" si="15">CONCATENATE(F200," ",G200," ",H200," ",I200)</f>
        <v>06 2 01 09502</v>
      </c>
      <c r="L200" s="265" t="str">
        <f>VLOOKUP(O200,'цср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M200" s="5"/>
      <c r="N200" s="27"/>
      <c r="O200" s="22" t="s">
        <v>1364</v>
      </c>
      <c r="P200" s="7" t="b">
        <f t="shared" si="12"/>
        <v>1</v>
      </c>
      <c r="Q200" s="7" t="b">
        <f t="shared" ref="Q200:Q263" si="16">J200=L200</f>
        <v>1</v>
      </c>
    </row>
    <row r="201" spans="1:17" s="49" customFormat="1" ht="51" customHeight="1" thickBot="1">
      <c r="A201" s="69" t="s">
        <v>68</v>
      </c>
      <c r="B201" s="69" t="s">
        <v>94</v>
      </c>
      <c r="C201" s="69" t="s">
        <v>523</v>
      </c>
      <c r="D201" s="69" t="s">
        <v>524</v>
      </c>
      <c r="E201" s="77" t="s">
        <v>525</v>
      </c>
      <c r="F201" s="30" t="s">
        <v>68</v>
      </c>
      <c r="G201" s="30" t="s">
        <v>94</v>
      </c>
      <c r="H201" s="30" t="s">
        <v>7</v>
      </c>
      <c r="I201" s="30" t="s">
        <v>1579</v>
      </c>
      <c r="J201" s="29" t="str">
        <f>VLOOKUP(K201,'цср уточн 2016'!$A$1:$B$549,2,0)</f>
        <v>Обеспечение мероприятий по переселению граждан из аварийного жилищного фонда в городе Ставрополе</v>
      </c>
      <c r="K201" s="5" t="str">
        <f t="shared" si="15"/>
        <v>06 2 01 09602</v>
      </c>
      <c r="L201" s="265" t="str">
        <f>VLOOKUP(O201,'цср уточн 2016'!$A$1:$B$549,2,0)</f>
        <v>Обеспечение мероприятий по переселению граждан из аварийного жилищного фонда в городе Ставрополе</v>
      </c>
      <c r="M201" s="5"/>
      <c r="N201" s="27"/>
      <c r="O201" s="133" t="s">
        <v>1366</v>
      </c>
      <c r="P201" s="7" t="b">
        <f t="shared" si="12"/>
        <v>1</v>
      </c>
      <c r="Q201" s="7" t="b">
        <f t="shared" si="16"/>
        <v>1</v>
      </c>
    </row>
    <row r="202" spans="1:17" s="49" customFormat="1" ht="54" customHeight="1">
      <c r="A202" s="69"/>
      <c r="B202" s="69"/>
      <c r="C202" s="69"/>
      <c r="D202" s="69"/>
      <c r="E202" s="77"/>
      <c r="F202" s="30" t="s">
        <v>68</v>
      </c>
      <c r="G202" s="30" t="s">
        <v>94</v>
      </c>
      <c r="H202" s="30" t="s">
        <v>7</v>
      </c>
      <c r="I202" s="30" t="s">
        <v>1580</v>
      </c>
      <c r="J202" s="29" t="str">
        <f>VLOOKUP(K202,'цср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K202" s="5" t="str">
        <f t="shared" si="15"/>
        <v>06 2 01 76580</v>
      </c>
      <c r="L202" s="265" t="str">
        <f>VLOOKUP(O202,'цср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M202" s="5"/>
      <c r="N202" s="6"/>
      <c r="O202" s="128" t="s">
        <v>1369</v>
      </c>
      <c r="P202" s="7" t="b">
        <f t="shared" si="12"/>
        <v>1</v>
      </c>
      <c r="Q202" s="7" t="b">
        <f t="shared" si="16"/>
        <v>1</v>
      </c>
    </row>
    <row r="203" spans="1:17" s="49" customFormat="1" ht="75">
      <c r="A203" s="69"/>
      <c r="B203" s="69"/>
      <c r="C203" s="69"/>
      <c r="D203" s="69"/>
      <c r="E203" s="77"/>
      <c r="F203" s="30" t="s">
        <v>68</v>
      </c>
      <c r="G203" s="30" t="s">
        <v>94</v>
      </c>
      <c r="H203" s="30" t="s">
        <v>7</v>
      </c>
      <c r="I203" s="30" t="s">
        <v>1581</v>
      </c>
      <c r="J203" s="29" t="str">
        <f>VLOOKUP(K203,'цср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K203" s="5" t="str">
        <f t="shared" si="15"/>
        <v>06 2 01 76910</v>
      </c>
      <c r="L203" s="265" t="str">
        <f>VLOOKUP(O203,'цср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M203" s="5"/>
      <c r="N203" s="6"/>
      <c r="O203" s="128" t="s">
        <v>1371</v>
      </c>
      <c r="P203" s="7" t="b">
        <f t="shared" si="12"/>
        <v>1</v>
      </c>
      <c r="Q203" s="7" t="b">
        <f t="shared" si="16"/>
        <v>1</v>
      </c>
    </row>
    <row r="204" spans="1:17" s="49" customFormat="1" ht="37.5">
      <c r="A204" s="69"/>
      <c r="B204" s="69"/>
      <c r="C204" s="69"/>
      <c r="D204" s="69"/>
      <c r="E204" s="77"/>
      <c r="F204" s="30" t="s">
        <v>68</v>
      </c>
      <c r="G204" s="30" t="s">
        <v>94</v>
      </c>
      <c r="H204" s="30" t="s">
        <v>7</v>
      </c>
      <c r="I204" s="30" t="s">
        <v>1582</v>
      </c>
      <c r="J204" s="29" t="str">
        <f>VLOOKUP(K204,'цср уточн 2016'!$A$1:$B$549,2,0)</f>
        <v>Обеспечение мероприятий по переселению граждан из аварийного жилищного фонда в городе Ставрополе</v>
      </c>
      <c r="K204" s="5" t="str">
        <f t="shared" si="15"/>
        <v>06 2 01 S6910</v>
      </c>
      <c r="L204" s="265" t="str">
        <f>VLOOKUP(O204,'цср уточн 2016'!$A$1:$B$549,2,0)</f>
        <v>Обеспечение мероприятий по переселению граждан из аварийного жилищного фонда в городе Ставрополе</v>
      </c>
      <c r="M204" s="5"/>
      <c r="N204" s="6"/>
      <c r="O204" s="128" t="s">
        <v>1372</v>
      </c>
      <c r="P204" s="7" t="b">
        <f t="shared" si="12"/>
        <v>1</v>
      </c>
      <c r="Q204" s="7" t="b">
        <f t="shared" si="16"/>
        <v>1</v>
      </c>
    </row>
    <row r="205" spans="1:17" s="49" customFormat="1" ht="76.5" customHeight="1">
      <c r="A205" s="78" t="s">
        <v>73</v>
      </c>
      <c r="B205" s="78" t="s">
        <v>8</v>
      </c>
      <c r="C205" s="79" t="s">
        <v>9</v>
      </c>
      <c r="D205" s="80" t="s">
        <v>526</v>
      </c>
      <c r="E205" s="95" t="s">
        <v>527</v>
      </c>
      <c r="F205" s="9" t="s">
        <v>73</v>
      </c>
      <c r="G205" s="9" t="s">
        <v>8</v>
      </c>
      <c r="H205" s="9" t="s">
        <v>12</v>
      </c>
      <c r="I205" s="9" t="s">
        <v>13</v>
      </c>
      <c r="J205" s="149" t="str">
        <f>VLOOKUP(K205,'цср уточн 2016'!$A$1:$B$549,2,0)</f>
        <v>Муниципальная программа «Культура города Ставрополя на 2014 - 2018 годы»</v>
      </c>
      <c r="K205" s="5" t="str">
        <f t="shared" si="15"/>
        <v>07 0 00 00000</v>
      </c>
      <c r="L205" s="265" t="str">
        <f>VLOOKUP(O205,'цср уточн 2016'!$A$1:$B$549,2,0)</f>
        <v>Муниципальная программа «Культура города Ставрополя на 2014 - 2018 годы»</v>
      </c>
      <c r="M205" s="5"/>
      <c r="N205" s="6"/>
      <c r="O205" s="11" t="s">
        <v>528</v>
      </c>
      <c r="P205" s="7" t="b">
        <f t="shared" si="12"/>
        <v>1</v>
      </c>
      <c r="Q205" s="7" t="b">
        <f t="shared" si="16"/>
        <v>1</v>
      </c>
    </row>
    <row r="206" spans="1:17" s="49" customFormat="1" ht="56.25">
      <c r="A206" s="81" t="s">
        <v>73</v>
      </c>
      <c r="B206" s="81" t="s">
        <v>15</v>
      </c>
      <c r="C206" s="82" t="s">
        <v>9</v>
      </c>
      <c r="D206" s="83" t="s">
        <v>529</v>
      </c>
      <c r="E206" s="96" t="s">
        <v>530</v>
      </c>
      <c r="F206" s="25" t="s">
        <v>73</v>
      </c>
      <c r="G206" s="25" t="s">
        <v>15</v>
      </c>
      <c r="H206" s="25" t="s">
        <v>12</v>
      </c>
      <c r="I206" s="25" t="s">
        <v>13</v>
      </c>
      <c r="J206" s="236" t="str">
        <f>VLOOKUP(K206,'цср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K206" s="5" t="str">
        <f t="shared" si="15"/>
        <v>07 1 00 00000</v>
      </c>
      <c r="L206" s="265" t="str">
        <f>VLOOKUP(O206,'цср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M206" s="5"/>
      <c r="N206" s="6"/>
      <c r="O206" s="12" t="s">
        <v>531</v>
      </c>
      <c r="P206" s="7" t="b">
        <f t="shared" si="12"/>
        <v>1</v>
      </c>
      <c r="Q206" s="7" t="b">
        <f t="shared" si="16"/>
        <v>1</v>
      </c>
    </row>
    <row r="207" spans="1:17" s="49" customFormat="1" ht="97.5">
      <c r="A207" s="194"/>
      <c r="B207" s="194"/>
      <c r="C207" s="195"/>
      <c r="D207" s="196"/>
      <c r="E207" s="200"/>
      <c r="F207" s="172" t="s">
        <v>73</v>
      </c>
      <c r="G207" s="172" t="s">
        <v>15</v>
      </c>
      <c r="H207" s="172" t="s">
        <v>7</v>
      </c>
      <c r="I207" s="172" t="s">
        <v>13</v>
      </c>
      <c r="J207" s="237" t="str">
        <f>VLOOKUP(K207,'цср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K207" s="5" t="str">
        <f t="shared" si="15"/>
        <v>07 1 01 00000</v>
      </c>
      <c r="L207" s="265" t="str">
        <f>VLOOKUP(O207,'цср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M207" s="5"/>
      <c r="N207" s="6"/>
      <c r="O207" s="45" t="s">
        <v>532</v>
      </c>
      <c r="P207" s="7" t="b">
        <f t="shared" si="12"/>
        <v>1</v>
      </c>
      <c r="Q207" s="7" t="b">
        <f t="shared" si="16"/>
        <v>1</v>
      </c>
    </row>
    <row r="208" spans="1:17" s="49" customFormat="1" ht="37.5">
      <c r="A208" s="69" t="s">
        <v>73</v>
      </c>
      <c r="B208" s="69">
        <v>1</v>
      </c>
      <c r="C208" s="69" t="s">
        <v>9</v>
      </c>
      <c r="D208" s="69" t="s">
        <v>533</v>
      </c>
      <c r="E208" s="77" t="s">
        <v>534</v>
      </c>
      <c r="F208" s="15" t="s">
        <v>73</v>
      </c>
      <c r="G208" s="15" t="s">
        <v>15</v>
      </c>
      <c r="H208" s="15" t="s">
        <v>7</v>
      </c>
      <c r="I208" s="15" t="s">
        <v>535</v>
      </c>
      <c r="J208" s="147" t="str">
        <f>VLOOKUP(K208,'цср уточн 2016'!$A$1:$B$549,2,0)</f>
        <v>Расходы на проведение культурно-массовых мероприятий в городе Ставрополе</v>
      </c>
      <c r="K208" s="5" t="str">
        <f t="shared" si="15"/>
        <v>07 1 01 20060</v>
      </c>
      <c r="L208" s="265" t="str">
        <f>VLOOKUP(O208,'цср уточн 2016'!$A$1:$B$549,2,0)</f>
        <v>Расходы на проведение культурно-массовых мероприятий в городе Ставрополе</v>
      </c>
      <c r="M208" s="5"/>
      <c r="N208" s="6"/>
      <c r="O208" s="45" t="s">
        <v>536</v>
      </c>
      <c r="P208" s="7" t="b">
        <f t="shared" si="12"/>
        <v>1</v>
      </c>
      <c r="Q208" s="7" t="b">
        <f t="shared" si="16"/>
        <v>1</v>
      </c>
    </row>
    <row r="209" spans="1:17" s="49" customFormat="1" ht="37.5">
      <c r="A209" s="69"/>
      <c r="B209" s="69"/>
      <c r="C209" s="69"/>
      <c r="D209" s="69"/>
      <c r="E209" s="77"/>
      <c r="F209" s="15" t="s">
        <v>73</v>
      </c>
      <c r="G209" s="15" t="s">
        <v>15</v>
      </c>
      <c r="H209" s="15" t="s">
        <v>7</v>
      </c>
      <c r="I209" s="15" t="s">
        <v>537</v>
      </c>
      <c r="J209" s="147" t="str">
        <f>VLOOKUP(K209,'цср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K209" s="5" t="str">
        <f t="shared" si="15"/>
        <v>07 1 01 21130</v>
      </c>
      <c r="L209" s="265" t="str">
        <f>VLOOKUP(O209,'цср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M209" s="5"/>
      <c r="N209" s="6"/>
      <c r="O209" s="45" t="s">
        <v>538</v>
      </c>
      <c r="P209" s="7" t="b">
        <f t="shared" si="12"/>
        <v>1</v>
      </c>
      <c r="Q209" s="7" t="b">
        <f t="shared" si="16"/>
        <v>1</v>
      </c>
    </row>
    <row r="210" spans="1:17" s="49" customFormat="1" ht="123" customHeight="1">
      <c r="A210" s="81" t="s">
        <v>73</v>
      </c>
      <c r="B210" s="81" t="s">
        <v>94</v>
      </c>
      <c r="C210" s="82" t="s">
        <v>9</v>
      </c>
      <c r="D210" s="83" t="s">
        <v>539</v>
      </c>
      <c r="E210" s="96" t="s">
        <v>540</v>
      </c>
      <c r="F210" s="25" t="s">
        <v>73</v>
      </c>
      <c r="G210" s="25" t="s">
        <v>94</v>
      </c>
      <c r="H210" s="25" t="s">
        <v>12</v>
      </c>
      <c r="I210" s="25" t="s">
        <v>13</v>
      </c>
      <c r="J210" s="183" t="str">
        <f>VLOOKUP(K210,'цср уточн 2016'!$A$1:$B$549,2,0)</f>
        <v>Подпрограмма «Развитие культуры города Ставрополя»</v>
      </c>
      <c r="K210" s="5" t="str">
        <f t="shared" si="15"/>
        <v>07 2 00 00000</v>
      </c>
      <c r="L210" s="265" t="str">
        <f>VLOOKUP(O210,'цср уточн 2016'!$A$1:$B$549,2,0)</f>
        <v>Подпрограмма «Развитие культуры города Ставрополя»</v>
      </c>
      <c r="M210" s="5"/>
      <c r="N210" s="6"/>
      <c r="O210" s="12" t="s">
        <v>541</v>
      </c>
      <c r="P210" s="7" t="b">
        <f t="shared" si="12"/>
        <v>1</v>
      </c>
      <c r="Q210" s="7" t="b">
        <f t="shared" si="16"/>
        <v>1</v>
      </c>
    </row>
    <row r="211" spans="1:17" s="49" customFormat="1" ht="37.5">
      <c r="A211" s="209"/>
      <c r="B211" s="209"/>
      <c r="C211" s="210"/>
      <c r="D211" s="211"/>
      <c r="E211" s="212"/>
      <c r="F211" s="172" t="s">
        <v>73</v>
      </c>
      <c r="G211" s="172" t="s">
        <v>94</v>
      </c>
      <c r="H211" s="172" t="s">
        <v>7</v>
      </c>
      <c r="I211" s="172" t="s">
        <v>13</v>
      </c>
      <c r="J211" s="213" t="str">
        <f>VLOOKUP(K211,'цср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K211" s="5" t="str">
        <f t="shared" si="15"/>
        <v>07 2 01 00000</v>
      </c>
      <c r="L211" s="265" t="str">
        <f>VLOOKUP(O211,'цср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M211" s="5"/>
      <c r="N211" s="6"/>
      <c r="O211" s="45" t="s">
        <v>542</v>
      </c>
      <c r="P211" s="7" t="b">
        <f t="shared" si="12"/>
        <v>1</v>
      </c>
      <c r="Q211" s="7" t="b">
        <f t="shared" si="16"/>
        <v>1</v>
      </c>
    </row>
    <row r="212" spans="1:17" s="49" customFormat="1" ht="37.5">
      <c r="A212" s="69" t="s">
        <v>73</v>
      </c>
      <c r="B212" s="69" t="s">
        <v>94</v>
      </c>
      <c r="C212" s="69" t="s">
        <v>543</v>
      </c>
      <c r="D212" s="69" t="s">
        <v>544</v>
      </c>
      <c r="E212" s="77" t="s">
        <v>43</v>
      </c>
      <c r="F212" s="15" t="s">
        <v>73</v>
      </c>
      <c r="G212" s="15" t="s">
        <v>94</v>
      </c>
      <c r="H212" s="15" t="s">
        <v>7</v>
      </c>
      <c r="I212" s="30" t="s">
        <v>22</v>
      </c>
      <c r="J212" s="179" t="str">
        <f>VLOOKUP(K212,'цср уточн 2016'!$A$1:$B$549,2,0)</f>
        <v>Расходы на обеспечение деятельности (оказание услуг) муниципальных учреждений</v>
      </c>
      <c r="K212" s="5" t="str">
        <f t="shared" si="15"/>
        <v>07 2 01 11010</v>
      </c>
      <c r="L212" s="265" t="str">
        <f>VLOOKUP(O212,'цср уточн 2016'!$A$1:$B$549,2,0)</f>
        <v>Расходы на обеспечение деятельности (оказание услуг) муниципальных учреждений</v>
      </c>
      <c r="M212" s="5"/>
      <c r="N212" s="6"/>
      <c r="O212" s="45" t="s">
        <v>545</v>
      </c>
      <c r="P212" s="7" t="b">
        <f t="shared" si="12"/>
        <v>1</v>
      </c>
      <c r="Q212" s="7" t="b">
        <f t="shared" si="16"/>
        <v>1</v>
      </c>
    </row>
    <row r="213" spans="1:17" s="49" customFormat="1" ht="63.75" customHeight="1">
      <c r="A213" s="69"/>
      <c r="B213" s="69"/>
      <c r="C213" s="69"/>
      <c r="D213" s="69"/>
      <c r="E213" s="77"/>
      <c r="F213" s="15" t="s">
        <v>73</v>
      </c>
      <c r="G213" s="15" t="s">
        <v>94</v>
      </c>
      <c r="H213" s="15" t="s">
        <v>7</v>
      </c>
      <c r="I213" s="30" t="s">
        <v>1547</v>
      </c>
      <c r="J213" s="179" t="str">
        <f>VLOOKUP(K213,'цср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K213" s="5" t="str">
        <f t="shared" si="15"/>
        <v>07 2 01 77080</v>
      </c>
      <c r="L213" s="265" t="str">
        <f>VLOOKUP(O213,'цср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213" s="5"/>
      <c r="N213" s="6"/>
      <c r="O213" s="45" t="s">
        <v>1376</v>
      </c>
      <c r="P213" s="7" t="b">
        <f t="shared" ref="P213:P227" si="17">K213=O213</f>
        <v>1</v>
      </c>
      <c r="Q213" s="7" t="b">
        <f t="shared" si="16"/>
        <v>1</v>
      </c>
    </row>
    <row r="214" spans="1:17" s="49" customFormat="1" ht="55.5" customHeight="1">
      <c r="A214" s="69"/>
      <c r="B214" s="69"/>
      <c r="C214" s="69"/>
      <c r="D214" s="69"/>
      <c r="E214" s="77"/>
      <c r="F214" s="15" t="s">
        <v>73</v>
      </c>
      <c r="G214" s="15" t="s">
        <v>94</v>
      </c>
      <c r="H214" s="15" t="s">
        <v>7</v>
      </c>
      <c r="I214" s="30" t="s">
        <v>1544</v>
      </c>
      <c r="J214" s="179" t="str">
        <f>VLOOKUP(K214,'цср уточн 2016'!$A$1:$B$549,2,0)</f>
        <v>Расходы на обеспечение выплаты работникам организаций минимального размера оплаты труда</v>
      </c>
      <c r="K214" s="5" t="str">
        <f t="shared" si="15"/>
        <v>07 2 01 77250</v>
      </c>
      <c r="L214" s="265" t="str">
        <f>VLOOKUP(O214,'цср уточн 2016'!$A$1:$B$549,2,0)</f>
        <v>Расходы на обеспечение выплаты работникам организаций минимального размера оплаты труда</v>
      </c>
      <c r="M214" s="5"/>
      <c r="N214" s="6"/>
      <c r="O214" s="45" t="s">
        <v>1377</v>
      </c>
      <c r="P214" s="7" t="b">
        <f t="shared" si="17"/>
        <v>1</v>
      </c>
      <c r="Q214" s="7" t="b">
        <f t="shared" si="16"/>
        <v>1</v>
      </c>
    </row>
    <row r="215" spans="1:17" s="49" customFormat="1" ht="56.25">
      <c r="A215" s="69"/>
      <c r="B215" s="69"/>
      <c r="C215" s="69"/>
      <c r="D215" s="69"/>
      <c r="E215" s="77"/>
      <c r="F215" s="15" t="s">
        <v>73</v>
      </c>
      <c r="G215" s="15" t="s">
        <v>94</v>
      </c>
      <c r="H215" s="15" t="s">
        <v>7</v>
      </c>
      <c r="I215" s="30" t="s">
        <v>1548</v>
      </c>
      <c r="J215" s="179" t="str">
        <f>VLOOKUP(K215,'цср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K215" s="5" t="str">
        <f t="shared" si="15"/>
        <v>07 2 01 S7080</v>
      </c>
      <c r="L215" s="265" t="str">
        <f>VLOOKUP(O215,'цср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M215" s="5"/>
      <c r="N215" s="6"/>
      <c r="O215" s="45" t="s">
        <v>1378</v>
      </c>
      <c r="P215" s="7" t="b">
        <f t="shared" si="17"/>
        <v>1</v>
      </c>
      <c r="Q215" s="7" t="b">
        <f t="shared" si="16"/>
        <v>1</v>
      </c>
    </row>
    <row r="216" spans="1:17" s="49" customFormat="1" ht="37.5">
      <c r="A216" s="209"/>
      <c r="B216" s="209"/>
      <c r="C216" s="210"/>
      <c r="D216" s="211"/>
      <c r="E216" s="212"/>
      <c r="F216" s="172" t="s">
        <v>73</v>
      </c>
      <c r="G216" s="172" t="s">
        <v>94</v>
      </c>
      <c r="H216" s="172" t="s">
        <v>37</v>
      </c>
      <c r="I216" s="172" t="s">
        <v>13</v>
      </c>
      <c r="J216" s="213" t="str">
        <f>VLOOKUP(K216,'цср уточн 2016'!$A$1:$B$549,2,0)</f>
        <v>Основное мероприятие «Обеспечение деятельности муниципальных учреждений  культурно-досугового типа»</v>
      </c>
      <c r="K216" s="5" t="str">
        <f t="shared" si="15"/>
        <v>07 2 02 00000</v>
      </c>
      <c r="L216" s="265" t="str">
        <f>VLOOKUP(O216,'цср уточн 2016'!$A$1:$B$549,2,0)</f>
        <v>Основное мероприятие «Обеспечение деятельности муниципальных учреждений  культурно-досугового типа»</v>
      </c>
      <c r="M216" s="5"/>
      <c r="N216" s="6"/>
      <c r="O216" s="45" t="s">
        <v>546</v>
      </c>
      <c r="P216" s="7" t="b">
        <f t="shared" si="17"/>
        <v>1</v>
      </c>
      <c r="Q216" s="7" t="b">
        <f t="shared" si="16"/>
        <v>1</v>
      </c>
    </row>
    <row r="217" spans="1:17" s="49" customFormat="1" ht="37.5">
      <c r="A217" s="69" t="s">
        <v>73</v>
      </c>
      <c r="B217" s="69" t="s">
        <v>94</v>
      </c>
      <c r="C217" s="69" t="s">
        <v>547</v>
      </c>
      <c r="D217" s="69" t="s">
        <v>548</v>
      </c>
      <c r="E217" s="77" t="s">
        <v>549</v>
      </c>
      <c r="F217" s="15" t="s">
        <v>73</v>
      </c>
      <c r="G217" s="15" t="s">
        <v>94</v>
      </c>
      <c r="H217" s="15" t="s">
        <v>37</v>
      </c>
      <c r="I217" s="30" t="s">
        <v>22</v>
      </c>
      <c r="J217" s="179" t="str">
        <f>VLOOKUP(K217,'цср уточн 2016'!$A$1:$B$549,2,0)</f>
        <v>Расходы на обеспечение деятельности (оказание услуг) муниципальных учреждений</v>
      </c>
      <c r="K217" s="5" t="str">
        <f t="shared" si="15"/>
        <v>07 2 02 11010</v>
      </c>
      <c r="L217" s="265" t="str">
        <f>VLOOKUP(O217,'цср уточн 2016'!$A$1:$B$549,2,0)</f>
        <v>Расходы на обеспечение деятельности (оказание услуг) муниципальных учреждений</v>
      </c>
      <c r="M217" s="5"/>
      <c r="N217" s="6"/>
      <c r="O217" s="45" t="s">
        <v>550</v>
      </c>
      <c r="P217" s="7" t="b">
        <f t="shared" si="17"/>
        <v>1</v>
      </c>
      <c r="Q217" s="7" t="b">
        <f t="shared" si="16"/>
        <v>1</v>
      </c>
    </row>
    <row r="218" spans="1:17" s="49" customFormat="1" ht="37.5">
      <c r="A218" s="209"/>
      <c r="B218" s="209"/>
      <c r="C218" s="210"/>
      <c r="D218" s="211"/>
      <c r="E218" s="212"/>
      <c r="F218" s="172" t="s">
        <v>73</v>
      </c>
      <c r="G218" s="172" t="s">
        <v>94</v>
      </c>
      <c r="H218" s="172" t="s">
        <v>48</v>
      </c>
      <c r="I218" s="172" t="s">
        <v>13</v>
      </c>
      <c r="J218" s="213" t="str">
        <f>VLOOKUP(K218,'цср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K218" s="5" t="str">
        <f t="shared" si="15"/>
        <v>07 2 03 00000</v>
      </c>
      <c r="L218" s="265" t="str">
        <f>VLOOKUP(O218,'цср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M218" s="5"/>
      <c r="N218" s="6"/>
      <c r="O218" s="45" t="s">
        <v>551</v>
      </c>
      <c r="P218" s="7" t="b">
        <f t="shared" si="17"/>
        <v>1</v>
      </c>
      <c r="Q218" s="7" t="b">
        <f t="shared" si="16"/>
        <v>1</v>
      </c>
    </row>
    <row r="219" spans="1:17" s="49" customFormat="1" ht="63.75" customHeight="1">
      <c r="A219" s="69" t="s">
        <v>73</v>
      </c>
      <c r="B219" s="69" t="s">
        <v>94</v>
      </c>
      <c r="C219" s="69" t="s">
        <v>552</v>
      </c>
      <c r="D219" s="69" t="s">
        <v>553</v>
      </c>
      <c r="E219" s="77" t="s">
        <v>554</v>
      </c>
      <c r="F219" s="15" t="s">
        <v>73</v>
      </c>
      <c r="G219" s="15" t="s">
        <v>94</v>
      </c>
      <c r="H219" s="15" t="s">
        <v>48</v>
      </c>
      <c r="I219" s="30" t="s">
        <v>22</v>
      </c>
      <c r="J219" s="16" t="str">
        <f>VLOOKUP(K219,'цср уточн 2016'!$A$1:$B$549,2,0)</f>
        <v>Расходы на обеспечение деятельности (оказание услуг) муниципальных учреждений</v>
      </c>
      <c r="K219" s="5" t="str">
        <f t="shared" si="15"/>
        <v>07 2 03 11010</v>
      </c>
      <c r="L219" s="265" t="str">
        <f>VLOOKUP(O219,'цср уточн 2016'!$A$1:$B$549,2,0)</f>
        <v>Расходы на обеспечение деятельности (оказание услуг) муниципальных учреждений</v>
      </c>
      <c r="M219" s="5"/>
      <c r="N219" s="6"/>
      <c r="O219" s="45" t="s">
        <v>555</v>
      </c>
      <c r="P219" s="7" t="b">
        <f t="shared" si="17"/>
        <v>1</v>
      </c>
      <c r="Q219" s="7" t="b">
        <f t="shared" si="16"/>
        <v>1</v>
      </c>
    </row>
    <row r="220" spans="1:17" s="49" customFormat="1" ht="37.5">
      <c r="A220" s="209"/>
      <c r="B220" s="209"/>
      <c r="C220" s="210"/>
      <c r="D220" s="211"/>
      <c r="E220" s="212"/>
      <c r="F220" s="172" t="s">
        <v>73</v>
      </c>
      <c r="G220" s="172" t="s">
        <v>94</v>
      </c>
      <c r="H220" s="172" t="s">
        <v>53</v>
      </c>
      <c r="I220" s="172" t="s">
        <v>13</v>
      </c>
      <c r="J220" s="213" t="str">
        <f>VLOOKUP(K220,'цср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K220" s="5" t="str">
        <f t="shared" si="15"/>
        <v>07 2 04 00000</v>
      </c>
      <c r="L220" s="265" t="str">
        <f>VLOOKUP(O220,'цср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M220" s="5"/>
      <c r="N220" s="6"/>
      <c r="O220" s="45" t="s">
        <v>556</v>
      </c>
      <c r="P220" s="7" t="b">
        <f t="shared" si="17"/>
        <v>1</v>
      </c>
      <c r="Q220" s="7" t="b">
        <f t="shared" si="16"/>
        <v>1</v>
      </c>
    </row>
    <row r="221" spans="1:17" s="49" customFormat="1" ht="37.5">
      <c r="A221" s="69" t="s">
        <v>73</v>
      </c>
      <c r="B221" s="69" t="s">
        <v>94</v>
      </c>
      <c r="C221" s="69" t="s">
        <v>557</v>
      </c>
      <c r="D221" s="69" t="s">
        <v>558</v>
      </c>
      <c r="E221" s="77" t="s">
        <v>559</v>
      </c>
      <c r="F221" s="15" t="s">
        <v>73</v>
      </c>
      <c r="G221" s="15" t="s">
        <v>94</v>
      </c>
      <c r="H221" s="15" t="s">
        <v>53</v>
      </c>
      <c r="I221" s="30" t="s">
        <v>22</v>
      </c>
      <c r="J221" s="16" t="str">
        <f>VLOOKUP(K221,'цср уточн 2016'!$A$1:$B$549,2,0)</f>
        <v>Расходы на обеспечение деятельности (оказание услуг) муниципальных учреждений</v>
      </c>
      <c r="K221" s="5" t="str">
        <f t="shared" si="15"/>
        <v>07 2 04 11010</v>
      </c>
      <c r="L221" s="265" t="str">
        <f>VLOOKUP(O221,'цср уточн 2016'!$A$1:$B$549,2,0)</f>
        <v>Расходы на обеспечение деятельности (оказание услуг) муниципальных учреждений</v>
      </c>
      <c r="M221" s="5"/>
      <c r="N221" s="6"/>
      <c r="O221" s="45" t="s">
        <v>560</v>
      </c>
      <c r="P221" s="7" t="b">
        <f t="shared" si="17"/>
        <v>1</v>
      </c>
      <c r="Q221" s="7" t="b">
        <f t="shared" si="16"/>
        <v>1</v>
      </c>
    </row>
    <row r="222" spans="1:17" s="49" customFormat="1" ht="63.75" customHeight="1">
      <c r="A222" s="69"/>
      <c r="B222" s="69"/>
      <c r="C222" s="69"/>
      <c r="D222" s="69"/>
      <c r="E222" s="77"/>
      <c r="F222" s="15" t="s">
        <v>73</v>
      </c>
      <c r="G222" s="15" t="s">
        <v>94</v>
      </c>
      <c r="H222" s="15" t="s">
        <v>53</v>
      </c>
      <c r="I222" s="30" t="s">
        <v>1583</v>
      </c>
      <c r="J222" s="16" t="str">
        <f>VLOOKUP(K222,'цср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K222" s="5" t="str">
        <f t="shared" si="15"/>
        <v>07 2 04 51440</v>
      </c>
      <c r="L222" s="265" t="str">
        <f>VLOOKUP(O222,'цср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M222" s="5"/>
      <c r="N222" s="6"/>
      <c r="O222" s="45" t="s">
        <v>1383</v>
      </c>
      <c r="P222" s="7" t="b">
        <f t="shared" si="17"/>
        <v>1</v>
      </c>
      <c r="Q222" s="7" t="b">
        <f t="shared" si="16"/>
        <v>1</v>
      </c>
    </row>
    <row r="223" spans="1:17" s="49" customFormat="1" ht="37.5">
      <c r="A223" s="69"/>
      <c r="B223" s="69"/>
      <c r="C223" s="69"/>
      <c r="D223" s="69"/>
      <c r="E223" s="77"/>
      <c r="F223" s="15" t="s">
        <v>73</v>
      </c>
      <c r="G223" s="15" t="s">
        <v>94</v>
      </c>
      <c r="H223" s="15" t="s">
        <v>53</v>
      </c>
      <c r="I223" s="30" t="s">
        <v>1584</v>
      </c>
      <c r="J223" s="16" t="str">
        <f>VLOOKUP(K223,'цср уточн 2016'!$A$1:$B$549,2,0)</f>
        <v>Комплектование книжных фондов библиотек муниципальных образований за счет средств краевого бюджета</v>
      </c>
      <c r="K223" s="5" t="str">
        <f t="shared" si="15"/>
        <v>07 2 04 71440</v>
      </c>
      <c r="L223" s="265" t="str">
        <f>VLOOKUP(O223,'цср уточн 2016'!$A$1:$B$549,2,0)</f>
        <v>Комплектование книжных фондов библиотек муниципальных образований за счет средств краевого бюджета</v>
      </c>
      <c r="M223" s="5"/>
      <c r="N223" s="6"/>
      <c r="O223" s="129" t="s">
        <v>1385</v>
      </c>
      <c r="P223" s="7" t="b">
        <f t="shared" si="17"/>
        <v>1</v>
      </c>
      <c r="Q223" s="7" t="b">
        <f t="shared" si="16"/>
        <v>1</v>
      </c>
    </row>
    <row r="224" spans="1:17" s="49" customFormat="1" ht="60.75" customHeight="1">
      <c r="A224" s="209"/>
      <c r="B224" s="209"/>
      <c r="C224" s="210"/>
      <c r="D224" s="211"/>
      <c r="E224" s="212"/>
      <c r="F224" s="172" t="s">
        <v>73</v>
      </c>
      <c r="G224" s="172" t="s">
        <v>94</v>
      </c>
      <c r="H224" s="172" t="s">
        <v>62</v>
      </c>
      <c r="I224" s="172" t="s">
        <v>13</v>
      </c>
      <c r="J224" s="213" t="str">
        <f>VLOOKUP(K224,'цср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K224" s="5" t="str">
        <f t="shared" si="15"/>
        <v>07 2 05 00000</v>
      </c>
      <c r="L224" s="265" t="str">
        <f>VLOOKUP(O224,'цср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M224" s="5"/>
      <c r="N224" s="6"/>
      <c r="O224" s="45" t="s">
        <v>561</v>
      </c>
      <c r="P224" s="7" t="b">
        <f t="shared" si="17"/>
        <v>1</v>
      </c>
      <c r="Q224" s="7" t="b">
        <f t="shared" si="16"/>
        <v>1</v>
      </c>
    </row>
    <row r="225" spans="1:17" s="49" customFormat="1" ht="37.5">
      <c r="A225" s="69" t="s">
        <v>73</v>
      </c>
      <c r="B225" s="69" t="s">
        <v>94</v>
      </c>
      <c r="C225" s="69" t="s">
        <v>562</v>
      </c>
      <c r="D225" s="69" t="s">
        <v>563</v>
      </c>
      <c r="E225" s="77" t="s">
        <v>564</v>
      </c>
      <c r="F225" s="15" t="s">
        <v>73</v>
      </c>
      <c r="G225" s="15" t="s">
        <v>94</v>
      </c>
      <c r="H225" s="15" t="s">
        <v>62</v>
      </c>
      <c r="I225" s="30" t="s">
        <v>22</v>
      </c>
      <c r="J225" s="16" t="str">
        <f>VLOOKUP(K225,'цср уточн 2016'!$A$1:$B$549,2,0)</f>
        <v>Расходы на обеспечение деятельности (оказание услуг) муниципальных учреждений</v>
      </c>
      <c r="K225" s="5" t="str">
        <f t="shared" si="15"/>
        <v>07 2 05 11010</v>
      </c>
      <c r="L225" s="265" t="str">
        <f>VLOOKUP(O225,'цср уточн 2016'!$A$1:$B$549,2,0)</f>
        <v>Расходы на обеспечение деятельности (оказание услуг) муниципальных учреждений</v>
      </c>
      <c r="M225" s="5"/>
      <c r="N225" s="6"/>
      <c r="O225" s="45" t="s">
        <v>565</v>
      </c>
      <c r="P225" s="7" t="b">
        <f t="shared" si="17"/>
        <v>1</v>
      </c>
      <c r="Q225" s="7" t="b">
        <f t="shared" si="16"/>
        <v>1</v>
      </c>
    </row>
    <row r="226" spans="1:17" s="49" customFormat="1" ht="56.25">
      <c r="A226" s="209"/>
      <c r="B226" s="209"/>
      <c r="C226" s="210"/>
      <c r="D226" s="211"/>
      <c r="E226" s="212"/>
      <c r="F226" s="172" t="s">
        <v>73</v>
      </c>
      <c r="G226" s="172" t="s">
        <v>94</v>
      </c>
      <c r="H226" s="172" t="s">
        <v>68</v>
      </c>
      <c r="I226" s="172" t="s">
        <v>13</v>
      </c>
      <c r="J226" s="213" t="str">
        <f>VLOOKUP(K226,'цср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K226" s="5" t="str">
        <f t="shared" si="15"/>
        <v>07 2 06 00000</v>
      </c>
      <c r="L226" s="265" t="str">
        <f>VLOOKUP(O226,'цср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M226" s="5"/>
      <c r="N226" s="6"/>
      <c r="O226" s="45" t="s">
        <v>566</v>
      </c>
      <c r="P226" s="7" t="b">
        <f t="shared" si="17"/>
        <v>1</v>
      </c>
      <c r="Q226" s="7" t="b">
        <f t="shared" si="16"/>
        <v>1</v>
      </c>
    </row>
    <row r="227" spans="1:17" s="49" customFormat="1" ht="37.5">
      <c r="A227" s="69" t="s">
        <v>73</v>
      </c>
      <c r="B227" s="69" t="s">
        <v>94</v>
      </c>
      <c r="C227" s="69" t="s">
        <v>567</v>
      </c>
      <c r="D227" s="69" t="s">
        <v>568</v>
      </c>
      <c r="E227" s="77" t="s">
        <v>569</v>
      </c>
      <c r="F227" s="15" t="s">
        <v>73</v>
      </c>
      <c r="G227" s="15" t="s">
        <v>94</v>
      </c>
      <c r="H227" s="15" t="s">
        <v>68</v>
      </c>
      <c r="I227" s="15" t="s">
        <v>570</v>
      </c>
      <c r="J227" s="16" t="str">
        <f>VLOOKUP(K227,'цср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K227" s="5" t="str">
        <f t="shared" si="15"/>
        <v>07 2 06 20400</v>
      </c>
      <c r="L227" s="265" t="str">
        <f>VLOOKUP(O227,'цср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M227" s="5"/>
      <c r="N227" s="6"/>
      <c r="O227" s="45" t="s">
        <v>571</v>
      </c>
      <c r="P227" s="7" t="b">
        <f t="shared" si="17"/>
        <v>1</v>
      </c>
      <c r="Q227" s="7" t="b">
        <f t="shared" si="16"/>
        <v>1</v>
      </c>
    </row>
    <row r="228" spans="1:17" s="49" customFormat="1" ht="151.5" customHeight="1">
      <c r="A228" s="209"/>
      <c r="B228" s="209"/>
      <c r="C228" s="210"/>
      <c r="D228" s="211"/>
      <c r="E228" s="212"/>
      <c r="F228" s="172" t="s">
        <v>73</v>
      </c>
      <c r="G228" s="172" t="s">
        <v>94</v>
      </c>
      <c r="H228" s="172" t="s">
        <v>73</v>
      </c>
      <c r="I228" s="172" t="s">
        <v>13</v>
      </c>
      <c r="J228" s="213" t="str">
        <f>VLOOKUP(K228,'цср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K228" s="5" t="str">
        <f t="shared" si="15"/>
        <v>07 2 07 00000</v>
      </c>
      <c r="L228" s="265" t="str">
        <f>VLOOKUP(O228,'цср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M228" s="5"/>
      <c r="N228" s="6"/>
      <c r="O228" s="45" t="s">
        <v>572</v>
      </c>
      <c r="P228" s="7" t="b">
        <f>K228=O228</f>
        <v>1</v>
      </c>
      <c r="Q228" s="7" t="b">
        <f t="shared" si="16"/>
        <v>1</v>
      </c>
    </row>
    <row r="229" spans="1:17" s="49" customFormat="1" ht="56.25">
      <c r="A229" s="69" t="s">
        <v>73</v>
      </c>
      <c r="B229" s="69" t="s">
        <v>94</v>
      </c>
      <c r="C229" s="69" t="s">
        <v>573</v>
      </c>
      <c r="D229" s="69" t="s">
        <v>574</v>
      </c>
      <c r="E229" s="77" t="s">
        <v>100</v>
      </c>
      <c r="F229" s="15" t="s">
        <v>73</v>
      </c>
      <c r="G229" s="15" t="s">
        <v>94</v>
      </c>
      <c r="H229" s="15" t="s">
        <v>73</v>
      </c>
      <c r="I229" s="15" t="s">
        <v>101</v>
      </c>
      <c r="J229" s="16" t="str">
        <f>VLOOKUP(K229,'цср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29" s="5" t="str">
        <f t="shared" si="15"/>
        <v>07 2 07 40010</v>
      </c>
      <c r="L229" s="265" t="str">
        <f>VLOOKUP(O229,'цср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29" s="5"/>
      <c r="N229" s="6"/>
      <c r="O229" s="45" t="s">
        <v>576</v>
      </c>
      <c r="P229" s="7" t="b">
        <f t="shared" ref="P229:P250" si="18">K229=O229</f>
        <v>1</v>
      </c>
      <c r="Q229" s="7" t="b">
        <f t="shared" si="16"/>
        <v>1</v>
      </c>
    </row>
    <row r="230" spans="1:17" s="49" customFormat="1" ht="112.5">
      <c r="A230" s="209"/>
      <c r="B230" s="209"/>
      <c r="C230" s="210"/>
      <c r="D230" s="211"/>
      <c r="E230" s="212"/>
      <c r="F230" s="172" t="s">
        <v>73</v>
      </c>
      <c r="G230" s="172" t="s">
        <v>94</v>
      </c>
      <c r="H230" s="172" t="s">
        <v>93</v>
      </c>
      <c r="I230" s="172" t="s">
        <v>13</v>
      </c>
      <c r="J230" s="214" t="str">
        <f>VLOOKUP(K230,'цср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K230" s="5" t="str">
        <f t="shared" si="15"/>
        <v>07 2 08 00000</v>
      </c>
      <c r="L230" s="265" t="str">
        <f>VLOOKUP(O230,'цср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M230" s="5"/>
      <c r="N230" s="6"/>
      <c r="O230" s="45" t="s">
        <v>577</v>
      </c>
      <c r="P230" s="7" t="b">
        <f t="shared" si="18"/>
        <v>1</v>
      </c>
      <c r="Q230" s="7" t="b">
        <f t="shared" si="16"/>
        <v>1</v>
      </c>
    </row>
    <row r="231" spans="1:17" s="49" customFormat="1" ht="93.75">
      <c r="A231" s="69"/>
      <c r="B231" s="69"/>
      <c r="C231" s="69"/>
      <c r="D231" s="69"/>
      <c r="E231" s="77"/>
      <c r="F231" s="15" t="s">
        <v>73</v>
      </c>
      <c r="G231" s="15" t="s">
        <v>94</v>
      </c>
      <c r="H231" s="15" t="s">
        <v>93</v>
      </c>
      <c r="I231" s="15" t="s">
        <v>578</v>
      </c>
      <c r="J231" s="147" t="str">
        <f>VLOOKUP(K231,'цср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K231" s="5" t="str">
        <f t="shared" si="15"/>
        <v>07 2 08 21230</v>
      </c>
      <c r="L231" s="265" t="str">
        <f>VLOOKUP(O231,'цср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M231" s="5"/>
      <c r="N231" s="6"/>
      <c r="O231" s="45" t="s">
        <v>579</v>
      </c>
      <c r="P231" s="7" t="b">
        <f t="shared" si="18"/>
        <v>1</v>
      </c>
      <c r="Q231" s="7" t="b">
        <f t="shared" si="16"/>
        <v>1</v>
      </c>
    </row>
    <row r="232" spans="1:17" s="49" customFormat="1" ht="37.5">
      <c r="A232" s="209"/>
      <c r="B232" s="209"/>
      <c r="C232" s="210"/>
      <c r="D232" s="211"/>
      <c r="E232" s="212"/>
      <c r="F232" s="172" t="s">
        <v>73</v>
      </c>
      <c r="G232" s="172" t="s">
        <v>94</v>
      </c>
      <c r="H232" s="172" t="s">
        <v>580</v>
      </c>
      <c r="I232" s="172" t="s">
        <v>13</v>
      </c>
      <c r="J232" s="214" t="str">
        <f>VLOOKUP(K232,'цср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K232" s="5" t="str">
        <f t="shared" si="15"/>
        <v>07 2 09 00000</v>
      </c>
      <c r="L232" s="265" t="str">
        <f>VLOOKUP(O232,'цср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M232" s="5"/>
      <c r="N232" s="6"/>
      <c r="O232" s="45" t="s">
        <v>581</v>
      </c>
      <c r="P232" s="7" t="b">
        <f t="shared" si="18"/>
        <v>1</v>
      </c>
      <c r="Q232" s="7" t="b">
        <f t="shared" si="16"/>
        <v>1</v>
      </c>
    </row>
    <row r="233" spans="1:17" s="49" customFormat="1" ht="37.5">
      <c r="A233" s="69"/>
      <c r="B233" s="69"/>
      <c r="C233" s="69"/>
      <c r="D233" s="69"/>
      <c r="E233" s="77"/>
      <c r="F233" s="15" t="s">
        <v>73</v>
      </c>
      <c r="G233" s="15" t="s">
        <v>94</v>
      </c>
      <c r="H233" s="15" t="s">
        <v>580</v>
      </c>
      <c r="I233" s="15" t="s">
        <v>1585</v>
      </c>
      <c r="J233" s="147" t="str">
        <f>VLOOKUP(K233,'цср уточн 2016'!$A$1:$B$549,2,0)</f>
        <v>Расходы на модернизацию материально-технической базы муниципальных учреждений отрасли «Культура»</v>
      </c>
      <c r="K233" s="5" t="str">
        <f t="shared" si="15"/>
        <v>07 2 09 21280</v>
      </c>
      <c r="L233" s="265" t="str">
        <f>VLOOKUP(O233,'цср уточн 2016'!$A$1:$B$549,2,0)</f>
        <v>Расходы на модернизацию материально-технической базы муниципальных учреждений отрасли «Культура»</v>
      </c>
      <c r="M233" s="5"/>
      <c r="N233" s="6"/>
      <c r="O233" s="45" t="s">
        <v>1393</v>
      </c>
      <c r="P233" s="7" t="b">
        <f t="shared" si="18"/>
        <v>1</v>
      </c>
      <c r="Q233" s="7" t="b">
        <f t="shared" si="16"/>
        <v>1</v>
      </c>
    </row>
    <row r="234" spans="1:17" s="49" customFormat="1" ht="75">
      <c r="A234" s="209"/>
      <c r="B234" s="209"/>
      <c r="C234" s="209"/>
      <c r="D234" s="209"/>
      <c r="E234" s="239"/>
      <c r="F234" s="172" t="s">
        <v>73</v>
      </c>
      <c r="G234" s="172" t="s">
        <v>94</v>
      </c>
      <c r="H234" s="172" t="s">
        <v>652</v>
      </c>
      <c r="I234" s="172" t="s">
        <v>13</v>
      </c>
      <c r="J234" s="214" t="str">
        <f>VLOOKUP(K234,'цср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K234" s="5" t="str">
        <f t="shared" si="15"/>
        <v>07 2 10 00000</v>
      </c>
      <c r="L234" s="265" t="str">
        <f>VLOOKUP(O234,'цср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M234" s="5"/>
      <c r="N234" s="6"/>
      <c r="O234" s="45" t="s">
        <v>1395</v>
      </c>
      <c r="P234" s="7" t="b">
        <f t="shared" si="18"/>
        <v>1</v>
      </c>
      <c r="Q234" s="7" t="b">
        <f t="shared" si="16"/>
        <v>1</v>
      </c>
    </row>
    <row r="235" spans="1:17" s="49" customFormat="1" ht="75">
      <c r="A235" s="69"/>
      <c r="B235" s="69"/>
      <c r="C235" s="69"/>
      <c r="D235" s="69"/>
      <c r="E235" s="77"/>
      <c r="F235" s="15" t="s">
        <v>73</v>
      </c>
      <c r="G235" s="15" t="s">
        <v>94</v>
      </c>
      <c r="H235" s="15" t="s">
        <v>652</v>
      </c>
      <c r="I235" s="15" t="s">
        <v>1586</v>
      </c>
      <c r="J235" s="147" t="str">
        <f>VLOOKUP(K235,'цср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K235" s="5" t="str">
        <f t="shared" si="15"/>
        <v>07 2 10 S6660</v>
      </c>
      <c r="L235" s="265" t="str">
        <f>VLOOKUP(O235,'цср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M235" s="5"/>
      <c r="N235" s="6"/>
      <c r="O235" s="45" t="s">
        <v>1397</v>
      </c>
      <c r="P235" s="7" t="b">
        <f t="shared" si="18"/>
        <v>1</v>
      </c>
      <c r="Q235" s="7" t="b">
        <f t="shared" si="16"/>
        <v>1</v>
      </c>
    </row>
    <row r="236" spans="1:17" s="49" customFormat="1" ht="37.5">
      <c r="A236" s="69"/>
      <c r="B236" s="69"/>
      <c r="C236" s="69"/>
      <c r="D236" s="69"/>
      <c r="E236" s="77"/>
      <c r="F236" s="15" t="s">
        <v>73</v>
      </c>
      <c r="G236" s="15" t="s">
        <v>94</v>
      </c>
      <c r="H236" s="15" t="s">
        <v>652</v>
      </c>
      <c r="I236" s="15" t="s">
        <v>1587</v>
      </c>
      <c r="J236" s="147" t="str">
        <f>VLOOKUP(K236,'цср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K236" s="5" t="str">
        <f t="shared" si="15"/>
        <v>07 2 10 76660</v>
      </c>
      <c r="L236" s="265" t="str">
        <f>VLOOKUP(O236,'цср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M236" s="5"/>
      <c r="N236" s="6"/>
      <c r="O236" s="45" t="s">
        <v>1399</v>
      </c>
      <c r="P236" s="7" t="b">
        <f t="shared" si="18"/>
        <v>1</v>
      </c>
      <c r="Q236" s="7" t="b">
        <f t="shared" si="16"/>
        <v>1</v>
      </c>
    </row>
    <row r="237" spans="1:17" s="49" customFormat="1" ht="56.25">
      <c r="A237" s="209"/>
      <c r="B237" s="209"/>
      <c r="C237" s="209"/>
      <c r="D237" s="209"/>
      <c r="E237" s="239"/>
      <c r="F237" s="172" t="s">
        <v>73</v>
      </c>
      <c r="G237" s="172" t="s">
        <v>94</v>
      </c>
      <c r="H237" s="172" t="s">
        <v>674</v>
      </c>
      <c r="I237" s="172" t="s">
        <v>13</v>
      </c>
      <c r="J237" s="214" t="s">
        <v>1588</v>
      </c>
      <c r="K237" s="5" t="str">
        <f t="shared" si="15"/>
        <v>07 2 11 00000</v>
      </c>
      <c r="L237" s="265" t="e">
        <f>VLOOKUP(O237,'цср уточн 2016'!$A$1:$B$549,2,0)</f>
        <v>#N/A</v>
      </c>
      <c r="M237" s="5"/>
      <c r="N237" s="6"/>
      <c r="O237" s="45"/>
      <c r="P237" s="7" t="b">
        <f t="shared" si="18"/>
        <v>0</v>
      </c>
      <c r="Q237" s="7" t="e">
        <f t="shared" si="16"/>
        <v>#N/A</v>
      </c>
    </row>
    <row r="238" spans="1:17" s="49" customFormat="1" ht="56.25">
      <c r="A238" s="69"/>
      <c r="B238" s="69"/>
      <c r="C238" s="69"/>
      <c r="D238" s="69"/>
      <c r="E238" s="77"/>
      <c r="F238" s="15" t="s">
        <v>73</v>
      </c>
      <c r="G238" s="15" t="s">
        <v>94</v>
      </c>
      <c r="H238" s="15" t="s">
        <v>674</v>
      </c>
      <c r="I238" s="15" t="s">
        <v>1589</v>
      </c>
      <c r="J238" s="147" t="str">
        <f>VLOOKUP(K238,'цср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K238" s="5" t="str">
        <f t="shared" si="15"/>
        <v>07 2 11 60160</v>
      </c>
      <c r="L238" s="265" t="str">
        <f>VLOOKUP(O238,'цср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M238" s="5"/>
      <c r="N238" s="6"/>
      <c r="O238" s="45" t="s">
        <v>1401</v>
      </c>
      <c r="P238" s="7" t="b">
        <f t="shared" si="18"/>
        <v>1</v>
      </c>
      <c r="Q238" s="7" t="b">
        <f t="shared" si="16"/>
        <v>1</v>
      </c>
    </row>
    <row r="239" spans="1:17" s="49" customFormat="1" ht="37.5">
      <c r="A239" s="209"/>
      <c r="B239" s="209"/>
      <c r="C239" s="209"/>
      <c r="D239" s="209"/>
      <c r="E239" s="239"/>
      <c r="F239" s="172" t="s">
        <v>73</v>
      </c>
      <c r="G239" s="172" t="s">
        <v>94</v>
      </c>
      <c r="H239" s="172" t="s">
        <v>751</v>
      </c>
      <c r="I239" s="172" t="s">
        <v>13</v>
      </c>
      <c r="J239" s="214" t="str">
        <f>VLOOKUP(K239,'цср уточн 2016'!$A$1:$B$549,2,0)</f>
        <v>Основное мероприятие «Строительство сценическо-концертной площадки с подземной автостоянкой»</v>
      </c>
      <c r="K239" s="5" t="str">
        <f t="shared" si="15"/>
        <v>07 2 13 00000</v>
      </c>
      <c r="L239" s="265" t="str">
        <f>VLOOKUP(O239,'цср уточн 2016'!$A$1:$B$549,2,0)</f>
        <v>Основное мероприятие «Строительство сценическо-концертной площадки с подземной автостоянкой»</v>
      </c>
      <c r="M239" s="5"/>
      <c r="N239" s="6"/>
      <c r="O239" s="45" t="s">
        <v>1403</v>
      </c>
      <c r="P239" s="7" t="b">
        <f t="shared" si="18"/>
        <v>1</v>
      </c>
      <c r="Q239" s="7" t="b">
        <f t="shared" si="16"/>
        <v>1</v>
      </c>
    </row>
    <row r="240" spans="1:17" s="49" customFormat="1" ht="56.25">
      <c r="A240" s="69"/>
      <c r="B240" s="69"/>
      <c r="C240" s="69"/>
      <c r="D240" s="69"/>
      <c r="E240" s="77"/>
      <c r="F240" s="15" t="s">
        <v>73</v>
      </c>
      <c r="G240" s="15" t="s">
        <v>94</v>
      </c>
      <c r="H240" s="15" t="s">
        <v>751</v>
      </c>
      <c r="I240" s="15" t="s">
        <v>101</v>
      </c>
      <c r="J240" s="147" t="str">
        <f>VLOOKUP(K240,'цср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40" s="5" t="str">
        <f t="shared" si="15"/>
        <v>07 2 13 40010</v>
      </c>
      <c r="L240" s="265" t="str">
        <f>VLOOKUP(O240,'цср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40" s="5"/>
      <c r="N240" s="6"/>
      <c r="O240" s="129" t="s">
        <v>1404</v>
      </c>
      <c r="P240" s="7" t="b">
        <f t="shared" si="18"/>
        <v>1</v>
      </c>
      <c r="Q240" s="7" t="b">
        <f t="shared" si="16"/>
        <v>1</v>
      </c>
    </row>
    <row r="241" spans="1:17" s="49" customFormat="1" ht="67.5">
      <c r="A241" s="78" t="s">
        <v>93</v>
      </c>
      <c r="B241" s="78" t="s">
        <v>8</v>
      </c>
      <c r="C241" s="79" t="s">
        <v>9</v>
      </c>
      <c r="D241" s="80" t="s">
        <v>582</v>
      </c>
      <c r="E241" s="95" t="s">
        <v>583</v>
      </c>
      <c r="F241" s="9" t="s">
        <v>93</v>
      </c>
      <c r="G241" s="9" t="s">
        <v>8</v>
      </c>
      <c r="H241" s="9" t="s">
        <v>12</v>
      </c>
      <c r="I241" s="9" t="s">
        <v>13</v>
      </c>
      <c r="J241" s="176" t="str">
        <f>VLOOKUP(K241,'цср уточн 2016'!$A$1:$B$549,2,0)</f>
        <v>Муниципальная программа «Развитие физической культуры и спорта в городе Ставрополе на 2014 - 2018 годы»</v>
      </c>
      <c r="K241" s="5" t="str">
        <f t="shared" si="15"/>
        <v>08 0 00 00000</v>
      </c>
      <c r="L241" s="265" t="str">
        <f>VLOOKUP(O241,'цср уточн 2016'!$A$1:$B$549,2,0)</f>
        <v>Муниципальная программа «Развитие физической культуры и спорта в городе Ставрополе на 2014 - 2018 годы»</v>
      </c>
      <c r="M241" s="5"/>
      <c r="N241" s="6"/>
      <c r="O241" s="11" t="s">
        <v>585</v>
      </c>
      <c r="P241" s="7" t="b">
        <f t="shared" si="18"/>
        <v>1</v>
      </c>
      <c r="Q241" s="7" t="b">
        <f t="shared" si="16"/>
        <v>1</v>
      </c>
    </row>
    <row r="242" spans="1:17" s="49" customFormat="1" ht="56.25">
      <c r="A242" s="81" t="s">
        <v>93</v>
      </c>
      <c r="B242" s="81" t="s">
        <v>15</v>
      </c>
      <c r="C242" s="82" t="s">
        <v>9</v>
      </c>
      <c r="D242" s="83" t="s">
        <v>586</v>
      </c>
      <c r="E242" s="175" t="s">
        <v>587</v>
      </c>
      <c r="F242" s="25" t="s">
        <v>93</v>
      </c>
      <c r="G242" s="25" t="s">
        <v>15</v>
      </c>
      <c r="H242" s="25" t="s">
        <v>12</v>
      </c>
      <c r="I242" s="25" t="s">
        <v>13</v>
      </c>
      <c r="J242" s="177" t="str">
        <f>VLOOKUP(K242,'цср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K242" s="5" t="str">
        <f t="shared" si="15"/>
        <v>08 1 00 00000</v>
      </c>
      <c r="L242" s="265" t="str">
        <f>VLOOKUP(O242,'цср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M242" s="5"/>
      <c r="N242" s="6"/>
      <c r="O242" s="12" t="s">
        <v>588</v>
      </c>
      <c r="P242" s="7" t="b">
        <f t="shared" si="18"/>
        <v>1</v>
      </c>
      <c r="Q242" s="7" t="b">
        <f t="shared" si="16"/>
        <v>1</v>
      </c>
    </row>
    <row r="243" spans="1:17" s="49" customFormat="1" ht="56.25">
      <c r="A243" s="209"/>
      <c r="B243" s="209"/>
      <c r="C243" s="210"/>
      <c r="D243" s="211"/>
      <c r="E243" s="212"/>
      <c r="F243" s="172" t="s">
        <v>93</v>
      </c>
      <c r="G243" s="172" t="s">
        <v>15</v>
      </c>
      <c r="H243" s="172" t="s">
        <v>7</v>
      </c>
      <c r="I243" s="172" t="s">
        <v>13</v>
      </c>
      <c r="J243" s="213" t="str">
        <f>VLOOKUP(K243,'цср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K243" s="5" t="str">
        <f t="shared" si="15"/>
        <v>08 1 01 00000</v>
      </c>
      <c r="L243" s="265" t="str">
        <f>VLOOKUP(O243,'цср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M243" s="5"/>
      <c r="N243" s="6"/>
      <c r="O243" s="45" t="s">
        <v>589</v>
      </c>
      <c r="P243" s="7" t="b">
        <f t="shared" si="18"/>
        <v>1</v>
      </c>
      <c r="Q243" s="7" t="b">
        <f t="shared" si="16"/>
        <v>1</v>
      </c>
    </row>
    <row r="244" spans="1:17" s="49" customFormat="1" ht="37.5">
      <c r="A244" s="69" t="s">
        <v>93</v>
      </c>
      <c r="B244" s="69" t="s">
        <v>15</v>
      </c>
      <c r="C244" s="69">
        <v>1115</v>
      </c>
      <c r="D244" s="69" t="s">
        <v>590</v>
      </c>
      <c r="E244" s="77" t="s">
        <v>43</v>
      </c>
      <c r="F244" s="15" t="s">
        <v>93</v>
      </c>
      <c r="G244" s="15" t="s">
        <v>15</v>
      </c>
      <c r="H244" s="15" t="s">
        <v>7</v>
      </c>
      <c r="I244" s="30" t="s">
        <v>22</v>
      </c>
      <c r="J244" s="179" t="str">
        <f>VLOOKUP(K244,'цср уточн 2016'!$A$1:$B$549,2,0)</f>
        <v>Расходы на обеспечение деятельности (оказание услуг) муниципальных учреждений</v>
      </c>
      <c r="K244" s="5" t="str">
        <f t="shared" si="15"/>
        <v>08 1 01 11010</v>
      </c>
      <c r="L244" s="265" t="str">
        <f>VLOOKUP(O244,'цср уточн 2016'!$A$1:$B$549,2,0)</f>
        <v>Расходы на обеспечение деятельности (оказание услуг) муниципальных учреждений</v>
      </c>
      <c r="M244" s="5"/>
      <c r="N244" s="6"/>
      <c r="O244" s="22" t="s">
        <v>591</v>
      </c>
      <c r="P244" s="7" t="b">
        <f t="shared" si="18"/>
        <v>1</v>
      </c>
      <c r="Q244" s="7" t="b">
        <f t="shared" si="16"/>
        <v>1</v>
      </c>
    </row>
    <row r="245" spans="1:17" s="49" customFormat="1" ht="37.5">
      <c r="A245" s="69"/>
      <c r="B245" s="69"/>
      <c r="C245" s="69"/>
      <c r="D245" s="69"/>
      <c r="E245" s="77"/>
      <c r="F245" s="15" t="s">
        <v>93</v>
      </c>
      <c r="G245" s="15" t="s">
        <v>15</v>
      </c>
      <c r="H245" s="15" t="s">
        <v>7</v>
      </c>
      <c r="I245" s="30" t="s">
        <v>1544</v>
      </c>
      <c r="J245" s="179" t="str">
        <f>VLOOKUP(K245,'цср уточн 2016'!$A$1:$B$549,2,0)</f>
        <v>Расходы на обеспечение выплаты работникам организаций минимального размера оплаты труда</v>
      </c>
      <c r="K245" s="5" t="str">
        <f t="shared" si="15"/>
        <v>08 1 01 77250</v>
      </c>
      <c r="L245" s="265" t="str">
        <f>VLOOKUP(O245,'цср уточн 2016'!$A$1:$B$549,2,0)</f>
        <v>Расходы на обеспечение выплаты работникам организаций минимального размера оплаты труда</v>
      </c>
      <c r="M245" s="5"/>
      <c r="N245" s="6"/>
      <c r="O245" s="22" t="s">
        <v>1406</v>
      </c>
      <c r="P245" s="7" t="b">
        <f t="shared" si="18"/>
        <v>1</v>
      </c>
      <c r="Q245" s="7" t="b">
        <f t="shared" si="16"/>
        <v>1</v>
      </c>
    </row>
    <row r="246" spans="1:17" s="49" customFormat="1" ht="37.5">
      <c r="A246" s="209"/>
      <c r="B246" s="209"/>
      <c r="C246" s="210"/>
      <c r="D246" s="211"/>
      <c r="E246" s="212"/>
      <c r="F246" s="172" t="s">
        <v>93</v>
      </c>
      <c r="G246" s="172" t="s">
        <v>15</v>
      </c>
      <c r="H246" s="172" t="s">
        <v>37</v>
      </c>
      <c r="I246" s="172" t="s">
        <v>13</v>
      </c>
      <c r="J246" s="240" t="str">
        <f>VLOOKUP(K246,'цср уточн 2016'!$A$1:$B$549,2,0)</f>
        <v>Основное мероприятие «Обеспечение деятельности центров спортивной подготовки»</v>
      </c>
      <c r="K246" s="5" t="str">
        <f t="shared" si="15"/>
        <v>08 1 02 00000</v>
      </c>
      <c r="L246" s="265" t="str">
        <f>VLOOKUP(O246,'цср уточн 2016'!$A$1:$B$549,2,0)</f>
        <v>Основное мероприятие «Обеспечение деятельности центров спортивной подготовки»</v>
      </c>
      <c r="M246" s="5"/>
      <c r="N246" s="6"/>
      <c r="O246" s="45" t="s">
        <v>592</v>
      </c>
      <c r="P246" s="7" t="b">
        <f t="shared" si="18"/>
        <v>1</v>
      </c>
      <c r="Q246" s="7" t="b">
        <f t="shared" si="16"/>
        <v>1</v>
      </c>
    </row>
    <row r="247" spans="1:17" s="49" customFormat="1" ht="37.5">
      <c r="A247" s="69" t="s">
        <v>93</v>
      </c>
      <c r="B247" s="69" t="s">
        <v>15</v>
      </c>
      <c r="C247" s="69">
        <v>1138</v>
      </c>
      <c r="D247" s="69" t="s">
        <v>593</v>
      </c>
      <c r="E247" s="77" t="s">
        <v>594</v>
      </c>
      <c r="F247" s="15" t="s">
        <v>93</v>
      </c>
      <c r="G247" s="15" t="s">
        <v>15</v>
      </c>
      <c r="H247" s="15" t="s">
        <v>37</v>
      </c>
      <c r="I247" s="30" t="s">
        <v>22</v>
      </c>
      <c r="J247" s="179" t="str">
        <f>VLOOKUP(K247,'цср уточн 2016'!$A$1:$B$549,2,0)</f>
        <v>Расходы на обеспечение деятельности (оказание услуг) муниципальных учреждений</v>
      </c>
      <c r="K247" s="5" t="str">
        <f t="shared" si="15"/>
        <v>08 1 02 11010</v>
      </c>
      <c r="L247" s="265" t="str">
        <f>VLOOKUP(O247,'цср уточн 2016'!$A$1:$B$549,2,0)</f>
        <v>Расходы на обеспечение деятельности (оказание услуг) муниципальных учреждений</v>
      </c>
      <c r="M247" s="5"/>
      <c r="N247" s="6"/>
      <c r="O247" s="22" t="s">
        <v>595</v>
      </c>
      <c r="P247" s="7" t="b">
        <f t="shared" si="18"/>
        <v>1</v>
      </c>
      <c r="Q247" s="7" t="b">
        <f t="shared" si="16"/>
        <v>1</v>
      </c>
    </row>
    <row r="248" spans="1:17" ht="37.5">
      <c r="A248" s="69"/>
      <c r="B248" s="69"/>
      <c r="C248" s="69"/>
      <c r="D248" s="69"/>
      <c r="E248" s="77"/>
      <c r="F248" s="15" t="s">
        <v>93</v>
      </c>
      <c r="G248" s="15" t="s">
        <v>15</v>
      </c>
      <c r="H248" s="15" t="s">
        <v>37</v>
      </c>
      <c r="I248" s="30" t="s">
        <v>1544</v>
      </c>
      <c r="J248" s="179" t="str">
        <f>VLOOKUP(K248,'цср уточн 2016'!$A$1:$B$549,2,0)</f>
        <v>Расходы на обеспечение выплаты работникам организаций минимального размера оплаты труда</v>
      </c>
      <c r="K248" s="5" t="str">
        <f t="shared" si="15"/>
        <v>08 1 02 77250</v>
      </c>
      <c r="L248" s="265" t="str">
        <f>VLOOKUP(O248,'цср уточн 2016'!$A$1:$B$549,2,0)</f>
        <v>Расходы на обеспечение выплаты работникам организаций минимального размера оплаты труда</v>
      </c>
      <c r="O248" s="22" t="s">
        <v>1408</v>
      </c>
      <c r="P248" s="7" t="b">
        <f t="shared" si="18"/>
        <v>1</v>
      </c>
      <c r="Q248" s="7" t="b">
        <f t="shared" si="16"/>
        <v>1</v>
      </c>
    </row>
    <row r="249" spans="1:17" ht="37.5">
      <c r="A249" s="81" t="s">
        <v>93</v>
      </c>
      <c r="B249" s="81" t="s">
        <v>94</v>
      </c>
      <c r="C249" s="81" t="s">
        <v>9</v>
      </c>
      <c r="D249" s="81" t="s">
        <v>596</v>
      </c>
      <c r="E249" s="96" t="s">
        <v>597</v>
      </c>
      <c r="F249" s="25" t="s">
        <v>93</v>
      </c>
      <c r="G249" s="25" t="s">
        <v>94</v>
      </c>
      <c r="H249" s="25" t="s">
        <v>12</v>
      </c>
      <c r="I249" s="25" t="s">
        <v>13</v>
      </c>
      <c r="J249" s="243" t="str">
        <f>VLOOKUP(K249,'цср уточн 2016'!$A$1:$B$549,2,0)</f>
        <v>Подпрограмма «Организация и проведение физкультурно-оздоровительных и спортивных мероприятий»</v>
      </c>
      <c r="K249" s="5" t="str">
        <f t="shared" si="15"/>
        <v>08 2 00 00000</v>
      </c>
      <c r="L249" s="265" t="str">
        <f>VLOOKUP(O249,'цср уточн 2016'!$A$1:$B$549,2,0)</f>
        <v>Подпрограмма «Организация и проведение физкультурно-оздоровительных и спортивных мероприятий»</v>
      </c>
      <c r="O249" s="12" t="s">
        <v>598</v>
      </c>
      <c r="P249" s="7" t="b">
        <f t="shared" si="18"/>
        <v>1</v>
      </c>
      <c r="Q249" s="7" t="b">
        <f t="shared" si="16"/>
        <v>1</v>
      </c>
    </row>
    <row r="250" spans="1:17" ht="37.5">
      <c r="A250" s="209"/>
      <c r="B250" s="209"/>
      <c r="C250" s="210"/>
      <c r="D250" s="211"/>
      <c r="E250" s="212"/>
      <c r="F250" s="172" t="s">
        <v>93</v>
      </c>
      <c r="G250" s="172" t="s">
        <v>94</v>
      </c>
      <c r="H250" s="172" t="s">
        <v>7</v>
      </c>
      <c r="I250" s="172" t="s">
        <v>13</v>
      </c>
      <c r="J250" s="240" t="str">
        <f>VLOOKUP(K250,'цср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K250" s="5" t="str">
        <f t="shared" si="15"/>
        <v>08 2 01 00000</v>
      </c>
      <c r="L250" s="265" t="str">
        <f>VLOOKUP(O250,'цср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O250" s="45" t="s">
        <v>599</v>
      </c>
      <c r="P250" s="7" t="b">
        <f t="shared" si="18"/>
        <v>1</v>
      </c>
      <c r="Q250" s="7" t="b">
        <f t="shared" si="16"/>
        <v>1</v>
      </c>
    </row>
    <row r="251" spans="1:17" ht="38.25" thickBot="1">
      <c r="A251" s="69" t="s">
        <v>93</v>
      </c>
      <c r="B251" s="69" t="s">
        <v>94</v>
      </c>
      <c r="C251" s="69">
        <v>2042</v>
      </c>
      <c r="D251" s="69" t="s">
        <v>600</v>
      </c>
      <c r="E251" s="77" t="s">
        <v>601</v>
      </c>
      <c r="F251" s="15" t="s">
        <v>93</v>
      </c>
      <c r="G251" s="15" t="s">
        <v>94</v>
      </c>
      <c r="H251" s="15" t="s">
        <v>7</v>
      </c>
      <c r="I251" s="15" t="s">
        <v>602</v>
      </c>
      <c r="J251" s="179" t="str">
        <f>VLOOKUP(K251,'цср уточн 2016'!$A$1:$B$549,2,0)</f>
        <v>Расходы на реализацию мероприятий, направленных на развитие физической культуры и массового спорта</v>
      </c>
      <c r="K251" s="5" t="str">
        <f t="shared" si="15"/>
        <v>08 2 01 20420</v>
      </c>
      <c r="L251" s="265" t="str">
        <f>VLOOKUP(O251,'цср уточн 2016'!$A$1:$B$549,2,0)</f>
        <v>Расходы на реализацию мероприятий, направленных на развитие физической культуры и массового спорта</v>
      </c>
      <c r="O251" s="22" t="s">
        <v>603</v>
      </c>
      <c r="P251" s="7" t="b">
        <f>K251=O251</f>
        <v>1</v>
      </c>
      <c r="Q251" s="7" t="b">
        <f t="shared" si="16"/>
        <v>1</v>
      </c>
    </row>
    <row r="252" spans="1:17" s="27" customFormat="1" ht="38.25" thickBot="1">
      <c r="A252" s="209"/>
      <c r="B252" s="209"/>
      <c r="C252" s="210"/>
      <c r="D252" s="211"/>
      <c r="E252" s="212"/>
      <c r="F252" s="172" t="s">
        <v>93</v>
      </c>
      <c r="G252" s="172" t="s">
        <v>94</v>
      </c>
      <c r="H252" s="172" t="s">
        <v>37</v>
      </c>
      <c r="I252" s="172" t="s">
        <v>13</v>
      </c>
      <c r="J252" s="244" t="s">
        <v>1591</v>
      </c>
      <c r="K252" s="5" t="str">
        <f t="shared" si="15"/>
        <v>08 2 02 00000</v>
      </c>
      <c r="L252" s="265" t="e">
        <f>VLOOKUP(O252,'цср уточн 2016'!$A$1:$B$549,2,0)</f>
        <v>#N/A</v>
      </c>
      <c r="M252" s="5"/>
      <c r="N252" s="6"/>
      <c r="P252" s="7" t="b">
        <f t="shared" ref="P252:P315" si="19">K252=O252</f>
        <v>0</v>
      </c>
      <c r="Q252" s="7" t="e">
        <f t="shared" si="16"/>
        <v>#N/A</v>
      </c>
    </row>
    <row r="253" spans="1:17" ht="75.75" thickBot="1">
      <c r="A253" s="69" t="s">
        <v>93</v>
      </c>
      <c r="B253" s="69" t="s">
        <v>94</v>
      </c>
      <c r="C253" s="69">
        <v>2044</v>
      </c>
      <c r="D253" s="69" t="s">
        <v>604</v>
      </c>
      <c r="E253" s="77" t="s">
        <v>605</v>
      </c>
      <c r="F253" s="15" t="s">
        <v>93</v>
      </c>
      <c r="G253" s="15" t="s">
        <v>94</v>
      </c>
      <c r="H253" s="15" t="s">
        <v>37</v>
      </c>
      <c r="I253" s="15" t="s">
        <v>606</v>
      </c>
      <c r="J253" s="241" t="s">
        <v>605</v>
      </c>
      <c r="K253" s="5" t="str">
        <f t="shared" si="15"/>
        <v>08 2 02 20440</v>
      </c>
      <c r="L253" s="265" t="e">
        <f>VLOOKUP(O253,'цср уточн 2016'!$A$1:$B$549,2,0)</f>
        <v>#N/A</v>
      </c>
      <c r="P253" s="7" t="b">
        <f t="shared" si="19"/>
        <v>0</v>
      </c>
      <c r="Q253" s="7" t="e">
        <f t="shared" si="16"/>
        <v>#N/A</v>
      </c>
    </row>
    <row r="254" spans="1:17" ht="57" thickBot="1">
      <c r="A254" s="209"/>
      <c r="B254" s="209"/>
      <c r="C254" s="210"/>
      <c r="D254" s="211"/>
      <c r="E254" s="212"/>
      <c r="F254" s="172" t="s">
        <v>93</v>
      </c>
      <c r="G254" s="172" t="s">
        <v>94</v>
      </c>
      <c r="H254" s="172" t="s">
        <v>48</v>
      </c>
      <c r="I254" s="172" t="s">
        <v>13</v>
      </c>
      <c r="J254" s="244" t="s">
        <v>1590</v>
      </c>
      <c r="K254" s="5" t="str">
        <f t="shared" si="15"/>
        <v>08 2 03 00000</v>
      </c>
      <c r="L254" s="265" t="e">
        <f>VLOOKUP(O254,'цср уточн 2016'!$A$1:$B$549,2,0)</f>
        <v>#N/A</v>
      </c>
      <c r="N254" s="27"/>
      <c r="O254" s="22"/>
      <c r="P254" s="7" t="b">
        <f t="shared" si="19"/>
        <v>0</v>
      </c>
      <c r="Q254" s="7" t="e">
        <f t="shared" si="16"/>
        <v>#N/A</v>
      </c>
    </row>
    <row r="255" spans="1:17" ht="62.25" customHeight="1">
      <c r="A255" s="69" t="s">
        <v>93</v>
      </c>
      <c r="B255" s="69" t="s">
        <v>94</v>
      </c>
      <c r="C255" s="69">
        <v>2042</v>
      </c>
      <c r="D255" s="69" t="s">
        <v>600</v>
      </c>
      <c r="E255" s="77" t="s">
        <v>601</v>
      </c>
      <c r="F255" s="15" t="s">
        <v>93</v>
      </c>
      <c r="G255" s="15" t="s">
        <v>94</v>
      </c>
      <c r="H255" s="15" t="s">
        <v>48</v>
      </c>
      <c r="I255" s="15" t="s">
        <v>606</v>
      </c>
      <c r="J255" s="242" t="s">
        <v>605</v>
      </c>
      <c r="K255" s="5" t="str">
        <f t="shared" si="15"/>
        <v>08 2 03 20440</v>
      </c>
      <c r="L255" s="265" t="e">
        <f>VLOOKUP(O255,'цср уточн 2016'!$A$1:$B$549,2,0)</f>
        <v>#N/A</v>
      </c>
      <c r="O255" s="22"/>
      <c r="P255" s="7" t="b">
        <f t="shared" si="19"/>
        <v>0</v>
      </c>
      <c r="Q255" s="7" t="e">
        <f t="shared" si="16"/>
        <v>#N/A</v>
      </c>
    </row>
    <row r="256" spans="1:17" ht="56.25">
      <c r="A256" s="209"/>
      <c r="B256" s="209"/>
      <c r="C256" s="210"/>
      <c r="D256" s="211"/>
      <c r="E256" s="212"/>
      <c r="F256" s="172" t="s">
        <v>93</v>
      </c>
      <c r="G256" s="172" t="s">
        <v>94</v>
      </c>
      <c r="H256" s="172" t="s">
        <v>53</v>
      </c>
      <c r="I256" s="172" t="s">
        <v>13</v>
      </c>
      <c r="J256" s="240" t="str">
        <f>VLOOKUP(K256,'цср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K256" s="5" t="str">
        <f t="shared" si="15"/>
        <v>08 2 04 00000</v>
      </c>
      <c r="L256" s="265" t="str">
        <f>VLOOKUP(O256,'цср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O256" s="45" t="s">
        <v>607</v>
      </c>
      <c r="P256" s="7" t="b">
        <f t="shared" si="19"/>
        <v>1</v>
      </c>
      <c r="Q256" s="7" t="b">
        <f t="shared" si="16"/>
        <v>1</v>
      </c>
    </row>
    <row r="257" spans="1:17" ht="131.25">
      <c r="A257" s="69" t="s">
        <v>93</v>
      </c>
      <c r="B257" s="69" t="s">
        <v>94</v>
      </c>
      <c r="C257" s="69">
        <v>2043</v>
      </c>
      <c r="D257" s="69" t="s">
        <v>608</v>
      </c>
      <c r="E257" s="77" t="s">
        <v>609</v>
      </c>
      <c r="F257" s="15" t="s">
        <v>93</v>
      </c>
      <c r="G257" s="15" t="s">
        <v>94</v>
      </c>
      <c r="H257" s="15" t="s">
        <v>53</v>
      </c>
      <c r="I257" s="15" t="s">
        <v>610</v>
      </c>
      <c r="J257" s="179" t="str">
        <f>VLOOKUP(K257,'цср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K257" s="5" t="str">
        <f t="shared" si="15"/>
        <v>08 2 04 60120</v>
      </c>
      <c r="L257" s="265" t="str">
        <f>VLOOKUP(O257,'цср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O257" s="22" t="s">
        <v>611</v>
      </c>
      <c r="P257" s="7" t="b">
        <f t="shared" si="19"/>
        <v>1</v>
      </c>
      <c r="Q257" s="7" t="b">
        <f t="shared" si="16"/>
        <v>1</v>
      </c>
    </row>
    <row r="258" spans="1:17" ht="37.5">
      <c r="A258" s="81" t="s">
        <v>93</v>
      </c>
      <c r="B258" s="81" t="s">
        <v>316</v>
      </c>
      <c r="C258" s="81" t="s">
        <v>9</v>
      </c>
      <c r="D258" s="81" t="s">
        <v>612</v>
      </c>
      <c r="E258" s="96" t="s">
        <v>613</v>
      </c>
      <c r="F258" s="25" t="s">
        <v>93</v>
      </c>
      <c r="G258" s="25" t="s">
        <v>316</v>
      </c>
      <c r="H258" s="25" t="s">
        <v>12</v>
      </c>
      <c r="I258" s="25" t="s">
        <v>13</v>
      </c>
      <c r="J258" s="243" t="str">
        <f>VLOOKUP(K258,'цср уточн 2016'!$A$1:$B$549,2,0)</f>
        <v xml:space="preserve">Подпрограмма «Строительство, реконструкция и обустройство спортивных сооружений» </v>
      </c>
      <c r="K258" s="5" t="str">
        <f t="shared" si="15"/>
        <v>08 3 00 00000</v>
      </c>
      <c r="L258" s="265" t="str">
        <f>VLOOKUP(O258,'цср уточн 2016'!$A$1:$B$549,2,0)</f>
        <v xml:space="preserve">Подпрограмма «Строительство, реконструкция и обустройство спортивных сооружений» </v>
      </c>
      <c r="O258" s="12" t="s">
        <v>614</v>
      </c>
      <c r="P258" s="7" t="b">
        <f t="shared" si="19"/>
        <v>1</v>
      </c>
      <c r="Q258" s="7" t="b">
        <f t="shared" si="16"/>
        <v>1</v>
      </c>
    </row>
    <row r="259" spans="1:17" ht="37.5">
      <c r="A259" s="209"/>
      <c r="B259" s="209"/>
      <c r="C259" s="210"/>
      <c r="D259" s="211"/>
      <c r="E259" s="212"/>
      <c r="F259" s="172" t="s">
        <v>93</v>
      </c>
      <c r="G259" s="172" t="s">
        <v>316</v>
      </c>
      <c r="H259" s="172" t="s">
        <v>7</v>
      </c>
      <c r="I259" s="172" t="s">
        <v>13</v>
      </c>
      <c r="J259" s="240" t="str">
        <f>VLOOKUP(K259,'цср уточн 2016'!$A$1:$B$549,2,0)</f>
        <v>Основное мероприятие «Строительство, реконструкция и обустройство спортивных сооружений»</v>
      </c>
      <c r="K259" s="5" t="str">
        <f t="shared" si="15"/>
        <v>08 3 01 00000</v>
      </c>
      <c r="L259" s="265" t="str">
        <f>VLOOKUP(O259,'цср уточн 2016'!$A$1:$B$549,2,0)</f>
        <v>Основное мероприятие «Строительство, реконструкция и обустройство спортивных сооружений»</v>
      </c>
      <c r="O259" s="45" t="s">
        <v>615</v>
      </c>
      <c r="P259" s="7" t="b">
        <f t="shared" si="19"/>
        <v>1</v>
      </c>
      <c r="Q259" s="7" t="b">
        <f t="shared" si="16"/>
        <v>1</v>
      </c>
    </row>
    <row r="260" spans="1:17" ht="69.75" customHeight="1">
      <c r="A260" s="69" t="s">
        <v>93</v>
      </c>
      <c r="B260" s="69">
        <v>3</v>
      </c>
      <c r="C260" s="69" t="s">
        <v>616</v>
      </c>
      <c r="D260" s="69" t="s">
        <v>617</v>
      </c>
      <c r="E260" s="77" t="s">
        <v>618</v>
      </c>
      <c r="F260" s="15" t="s">
        <v>93</v>
      </c>
      <c r="G260" s="15" t="s">
        <v>316</v>
      </c>
      <c r="H260" s="15" t="s">
        <v>7</v>
      </c>
      <c r="I260" s="15" t="s">
        <v>1592</v>
      </c>
      <c r="J260" s="179" t="str">
        <f>VLOOKUP(K260,'цср уточн 2016'!$A$1:$B$549,2,0)</f>
        <v>Расходы на устройство спортивных сооружений</v>
      </c>
      <c r="K260" s="5" t="str">
        <f t="shared" si="15"/>
        <v>08 3 01 40050</v>
      </c>
      <c r="L260" s="265" t="str">
        <f>VLOOKUP(O260,'цср уточн 2016'!$A$1:$B$549,2,0)</f>
        <v>Расходы на устройство спортивных сооружений</v>
      </c>
      <c r="O260" s="45" t="s">
        <v>1414</v>
      </c>
      <c r="P260" s="7" t="b">
        <f t="shared" si="19"/>
        <v>1</v>
      </c>
      <c r="Q260" s="7" t="b">
        <f t="shared" si="16"/>
        <v>1</v>
      </c>
    </row>
    <row r="261" spans="1:17" ht="56.25">
      <c r="A261" s="69"/>
      <c r="B261" s="69"/>
      <c r="C261" s="69"/>
      <c r="D261" s="69"/>
      <c r="E261" s="77"/>
      <c r="F261" s="15" t="s">
        <v>93</v>
      </c>
      <c r="G261" s="15" t="s">
        <v>316</v>
      </c>
      <c r="H261" s="15" t="s">
        <v>7</v>
      </c>
      <c r="I261" s="15" t="s">
        <v>1593</v>
      </c>
      <c r="J261" s="179" t="str">
        <f>VLOOKUP(K261,'цср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K261" s="5" t="str">
        <f t="shared" si="15"/>
        <v>08 3 01 S7000</v>
      </c>
      <c r="L261" s="265" t="str">
        <f>VLOOKUP(O261,'цср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O261" s="45" t="s">
        <v>1415</v>
      </c>
      <c r="P261" s="7" t="b">
        <f t="shared" si="19"/>
        <v>1</v>
      </c>
      <c r="Q261" s="7" t="b">
        <f t="shared" si="16"/>
        <v>1</v>
      </c>
    </row>
    <row r="262" spans="1:17" ht="45">
      <c r="A262" s="78" t="s">
        <v>580</v>
      </c>
      <c r="B262" s="78" t="s">
        <v>8</v>
      </c>
      <c r="C262" s="79" t="s">
        <v>9</v>
      </c>
      <c r="D262" s="80" t="s">
        <v>619</v>
      </c>
      <c r="E262" s="95" t="s">
        <v>620</v>
      </c>
      <c r="F262" s="9" t="s">
        <v>580</v>
      </c>
      <c r="G262" s="9" t="s">
        <v>8</v>
      </c>
      <c r="H262" s="9" t="s">
        <v>12</v>
      </c>
      <c r="I262" s="9" t="s">
        <v>13</v>
      </c>
      <c r="J262" s="176" t="str">
        <f>VLOOKUP(K262,'цср уточн 2016'!$A$1:$B$549,2,0)</f>
        <v>Муниципальная программа «Молодежь города Ставрополя на 2014 - 2018 годы»</v>
      </c>
      <c r="K262" s="5" t="str">
        <f t="shared" si="15"/>
        <v>09 0 00 00000</v>
      </c>
      <c r="L262" s="265" t="str">
        <f>VLOOKUP(O262,'цср уточн 2016'!$A$1:$B$549,2,0)</f>
        <v>Муниципальная программа «Молодежь города Ставрополя на 2014 - 2018 годы»</v>
      </c>
      <c r="O262" s="11" t="s">
        <v>621</v>
      </c>
      <c r="P262" s="7" t="b">
        <f t="shared" si="19"/>
        <v>1</v>
      </c>
      <c r="Q262" s="7" t="b">
        <f t="shared" si="16"/>
        <v>1</v>
      </c>
    </row>
    <row r="263" spans="1:17" s="53" customFormat="1" ht="37.5">
      <c r="A263" s="81" t="s">
        <v>580</v>
      </c>
      <c r="B263" s="81" t="s">
        <v>105</v>
      </c>
      <c r="C263" s="82" t="s">
        <v>9</v>
      </c>
      <c r="D263" s="83" t="s">
        <v>622</v>
      </c>
      <c r="E263" s="175" t="s">
        <v>623</v>
      </c>
      <c r="F263" s="25" t="s">
        <v>580</v>
      </c>
      <c r="G263" s="25" t="s">
        <v>105</v>
      </c>
      <c r="H263" s="25" t="s">
        <v>12</v>
      </c>
      <c r="I263" s="25" t="s">
        <v>13</v>
      </c>
      <c r="J263" s="177" t="str">
        <f>VLOOKUP(K263,'цср уточн 2016'!$A$1:$B$549,2,0)</f>
        <v>Расходы в рамках реализации муниципальной программы «Молодежь города Ставрополя на 2014 - 2018 годы»</v>
      </c>
      <c r="K263" s="5" t="str">
        <f t="shared" si="15"/>
        <v>09 Б 00 00000</v>
      </c>
      <c r="L263" s="265" t="str">
        <f>VLOOKUP(O263,'цср уточн 2016'!$A$1:$B$549,2,0)</f>
        <v>Расходы в рамках реализации муниципальной программы «Молодежь города Ставрополя на 2014 - 2018 годы»</v>
      </c>
      <c r="M263" s="5"/>
      <c r="N263" s="6"/>
      <c r="O263" s="12" t="s">
        <v>624</v>
      </c>
      <c r="P263" s="7" t="b">
        <f t="shared" si="19"/>
        <v>1</v>
      </c>
      <c r="Q263" s="7" t="b">
        <f t="shared" si="16"/>
        <v>1</v>
      </c>
    </row>
    <row r="264" spans="1:17" ht="37.5">
      <c r="A264" s="209"/>
      <c r="B264" s="209"/>
      <c r="C264" s="210"/>
      <c r="D264" s="211"/>
      <c r="E264" s="212"/>
      <c r="F264" s="172" t="s">
        <v>580</v>
      </c>
      <c r="G264" s="172" t="s">
        <v>105</v>
      </c>
      <c r="H264" s="172" t="s">
        <v>7</v>
      </c>
      <c r="I264" s="172" t="s">
        <v>13</v>
      </c>
      <c r="J264" s="213" t="str">
        <f>VLOOKUP(K264,'цср уточн 2016'!$A$1:$B$549,2,0)</f>
        <v>Основное мероприятие «Проведение мероприятий по гражданскому и патриотическому воспитанию молодежи»</v>
      </c>
      <c r="K264" s="5" t="str">
        <f t="shared" ref="K264:K327" si="20">CONCATENATE(F264," ",G264," ",H264," ",I264)</f>
        <v>09 Б 01 00000</v>
      </c>
      <c r="L264" s="265" t="str">
        <f>VLOOKUP(O264,'цср уточн 2016'!$A$1:$B$549,2,0)</f>
        <v>Основное мероприятие «Проведение мероприятий по гражданскому и патриотическому воспитанию молодежи»</v>
      </c>
      <c r="O264" s="45" t="s">
        <v>626</v>
      </c>
      <c r="P264" s="7" t="b">
        <f t="shared" si="19"/>
        <v>1</v>
      </c>
      <c r="Q264" s="7" t="b">
        <f t="shared" ref="Q264:Q327" si="21">J264=L264</f>
        <v>1</v>
      </c>
    </row>
    <row r="265" spans="1:17" s="53" customFormat="1" ht="49.5" customHeight="1">
      <c r="A265" s="69" t="s">
        <v>580</v>
      </c>
      <c r="B265" s="69" t="s">
        <v>105</v>
      </c>
      <c r="C265" s="69">
        <v>2023</v>
      </c>
      <c r="D265" s="69" t="s">
        <v>627</v>
      </c>
      <c r="E265" s="77" t="s">
        <v>628</v>
      </c>
      <c r="F265" s="15" t="s">
        <v>580</v>
      </c>
      <c r="G265" s="15" t="s">
        <v>105</v>
      </c>
      <c r="H265" s="15" t="s">
        <v>7</v>
      </c>
      <c r="I265" s="15" t="s">
        <v>629</v>
      </c>
      <c r="J265" s="242" t="s">
        <v>628</v>
      </c>
      <c r="K265" s="5" t="str">
        <f t="shared" si="20"/>
        <v>09 Б 01 20230</v>
      </c>
      <c r="L265" s="265" t="e">
        <f>VLOOKUP(O265,'цср уточн 2016'!$A$1:$B$549,2,0)</f>
        <v>#N/A</v>
      </c>
      <c r="M265" s="5"/>
      <c r="O265" s="45"/>
      <c r="P265" s="7" t="b">
        <f t="shared" si="19"/>
        <v>0</v>
      </c>
      <c r="Q265" s="7" t="e">
        <f t="shared" si="21"/>
        <v>#N/A</v>
      </c>
    </row>
    <row r="266" spans="1:17" s="53" customFormat="1" ht="59.25" customHeight="1">
      <c r="A266" s="69" t="s">
        <v>580</v>
      </c>
      <c r="B266" s="69" t="s">
        <v>105</v>
      </c>
      <c r="C266" s="69">
        <v>2046</v>
      </c>
      <c r="D266" s="69" t="s">
        <v>630</v>
      </c>
      <c r="E266" s="77" t="s">
        <v>631</v>
      </c>
      <c r="F266" s="15" t="s">
        <v>580</v>
      </c>
      <c r="G266" s="15" t="s">
        <v>105</v>
      </c>
      <c r="H266" s="15" t="s">
        <v>7</v>
      </c>
      <c r="I266" s="15" t="s">
        <v>632</v>
      </c>
      <c r="J266" s="179" t="str">
        <f>VLOOKUP(K266,'цср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66" s="5" t="str">
        <f t="shared" si="20"/>
        <v>09 Б 01 20460</v>
      </c>
      <c r="L266" s="265" t="str">
        <f>VLOOKUP(O266,'цср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266" s="5"/>
      <c r="N266" s="6"/>
      <c r="O266" s="50" t="s">
        <v>633</v>
      </c>
      <c r="P266" s="7" t="b">
        <f t="shared" si="19"/>
        <v>1</v>
      </c>
      <c r="Q266" s="7" t="b">
        <f t="shared" si="21"/>
        <v>1</v>
      </c>
    </row>
    <row r="267" spans="1:17" s="53" customFormat="1" ht="58.5" customHeight="1">
      <c r="A267" s="209"/>
      <c r="B267" s="209"/>
      <c r="C267" s="210"/>
      <c r="D267" s="211"/>
      <c r="E267" s="212"/>
      <c r="F267" s="172" t="s">
        <v>580</v>
      </c>
      <c r="G267" s="172" t="s">
        <v>105</v>
      </c>
      <c r="H267" s="172" t="s">
        <v>37</v>
      </c>
      <c r="I267" s="172" t="s">
        <v>13</v>
      </c>
      <c r="J267" s="213" t="str">
        <f>VLOOKUP(K267,'цср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K267" s="5" t="str">
        <f t="shared" si="20"/>
        <v>09 Б 02 00000</v>
      </c>
      <c r="L267" s="265" t="str">
        <f>VLOOKUP(O267,'цср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M267" s="5"/>
      <c r="O267" s="45" t="s">
        <v>635</v>
      </c>
      <c r="P267" s="7" t="b">
        <f t="shared" si="19"/>
        <v>1</v>
      </c>
      <c r="Q267" s="7" t="b">
        <f t="shared" si="21"/>
        <v>1</v>
      </c>
    </row>
    <row r="268" spans="1:17" s="53" customFormat="1" ht="59.25" customHeight="1">
      <c r="A268" s="69" t="s">
        <v>580</v>
      </c>
      <c r="B268" s="69" t="s">
        <v>105</v>
      </c>
      <c r="C268" s="69">
        <v>2023</v>
      </c>
      <c r="D268" s="69" t="s">
        <v>627</v>
      </c>
      <c r="E268" s="77" t="s">
        <v>628</v>
      </c>
      <c r="F268" s="15" t="s">
        <v>580</v>
      </c>
      <c r="G268" s="15" t="s">
        <v>105</v>
      </c>
      <c r="H268" s="15" t="s">
        <v>37</v>
      </c>
      <c r="I268" s="15" t="s">
        <v>629</v>
      </c>
      <c r="J268" s="179" t="str">
        <f>VLOOKUP(K268,'цср уточн 2016'!$A$1:$B$549,2,0)</f>
        <v>Расходы на проведение мероприятий в области молодежной политики</v>
      </c>
      <c r="K268" s="5" t="str">
        <f t="shared" si="20"/>
        <v>09 Б 02 20230</v>
      </c>
      <c r="L268" s="265" t="str">
        <f>VLOOKUP(O268,'цср уточн 2016'!$A$1:$B$549,2,0)</f>
        <v>Расходы на проведение мероприятий в области молодежной политики</v>
      </c>
      <c r="M268" s="5"/>
      <c r="O268" s="50" t="s">
        <v>636</v>
      </c>
      <c r="P268" s="7" t="b">
        <f t="shared" si="19"/>
        <v>1</v>
      </c>
      <c r="Q268" s="7" t="b">
        <f t="shared" si="21"/>
        <v>1</v>
      </c>
    </row>
    <row r="269" spans="1:17" s="53" customFormat="1" ht="58.5" customHeight="1">
      <c r="A269" s="69" t="s">
        <v>580</v>
      </c>
      <c r="B269" s="69" t="s">
        <v>105</v>
      </c>
      <c r="C269" s="69">
        <v>2046</v>
      </c>
      <c r="D269" s="69" t="s">
        <v>630</v>
      </c>
      <c r="E269" s="77" t="s">
        <v>631</v>
      </c>
      <c r="F269" s="15" t="s">
        <v>580</v>
      </c>
      <c r="G269" s="15" t="s">
        <v>105</v>
      </c>
      <c r="H269" s="15" t="s">
        <v>37</v>
      </c>
      <c r="I269" s="15" t="s">
        <v>632</v>
      </c>
      <c r="J269" s="179" t="str">
        <f>VLOOKUP(K269,'цср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69" s="5" t="str">
        <f t="shared" si="20"/>
        <v>09 Б 02 20460</v>
      </c>
      <c r="L269" s="265" t="str">
        <f>VLOOKUP(O269,'цср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269" s="5"/>
      <c r="O269" s="50" t="s">
        <v>637</v>
      </c>
      <c r="P269" s="7" t="b">
        <f t="shared" si="19"/>
        <v>1</v>
      </c>
      <c r="Q269" s="7" t="b">
        <f t="shared" si="21"/>
        <v>1</v>
      </c>
    </row>
    <row r="270" spans="1:17" s="53" customFormat="1" ht="72" customHeight="1" thickBot="1">
      <c r="A270" s="209"/>
      <c r="B270" s="209"/>
      <c r="C270" s="210"/>
      <c r="D270" s="211"/>
      <c r="E270" s="212"/>
      <c r="F270" s="172" t="s">
        <v>580</v>
      </c>
      <c r="G270" s="172" t="s">
        <v>105</v>
      </c>
      <c r="H270" s="172" t="s">
        <v>48</v>
      </c>
      <c r="I270" s="172" t="s">
        <v>13</v>
      </c>
      <c r="J270" s="213" t="str">
        <f>VLOOKUP(K270,'цср уточн 2016'!$A$1:$B$549,2,0)</f>
        <v>Основное мероприятие «Поддержка интеллектуальной и инновационной деятельности молодежи»</v>
      </c>
      <c r="K270" s="5" t="str">
        <f t="shared" si="20"/>
        <v>09 Б 03 00000</v>
      </c>
      <c r="L270" s="265" t="str">
        <f>VLOOKUP(O270,'цср уточн 2016'!$A$1:$B$549,2,0)</f>
        <v>Основное мероприятие «Поддержка интеллектуальной и инновационной деятельности молодежи»</v>
      </c>
      <c r="M270" s="5"/>
      <c r="O270" s="45" t="s">
        <v>639</v>
      </c>
      <c r="P270" s="7" t="b">
        <f t="shared" si="19"/>
        <v>1</v>
      </c>
      <c r="Q270" s="7" t="b">
        <f t="shared" si="21"/>
        <v>1</v>
      </c>
    </row>
    <row r="271" spans="1:17" s="27" customFormat="1" ht="19.5" thickBot="1">
      <c r="A271" s="69" t="s">
        <v>580</v>
      </c>
      <c r="B271" s="69" t="s">
        <v>105</v>
      </c>
      <c r="C271" s="69">
        <v>2023</v>
      </c>
      <c r="D271" s="69" t="s">
        <v>627</v>
      </c>
      <c r="E271" s="77" t="s">
        <v>628</v>
      </c>
      <c r="F271" s="15" t="s">
        <v>580</v>
      </c>
      <c r="G271" s="15" t="s">
        <v>105</v>
      </c>
      <c r="H271" s="15" t="s">
        <v>48</v>
      </c>
      <c r="I271" s="15" t="s">
        <v>629</v>
      </c>
      <c r="J271" s="242" t="s">
        <v>628</v>
      </c>
      <c r="K271" s="5" t="str">
        <f t="shared" si="20"/>
        <v>09 Б 03 20230</v>
      </c>
      <c r="L271" s="265" t="e">
        <f>VLOOKUP(O271,'цср уточн 2016'!$A$1:$B$549,2,0)</f>
        <v>#N/A</v>
      </c>
      <c r="M271" s="5"/>
      <c r="N271" s="53"/>
      <c r="O271" s="45"/>
      <c r="P271" s="7" t="b">
        <f t="shared" si="19"/>
        <v>0</v>
      </c>
      <c r="Q271" s="7" t="e">
        <f t="shared" si="21"/>
        <v>#N/A</v>
      </c>
    </row>
    <row r="272" spans="1:17" s="27" customFormat="1" ht="72.75" customHeight="1" thickBot="1">
      <c r="A272" s="69" t="s">
        <v>580</v>
      </c>
      <c r="B272" s="69" t="s">
        <v>105</v>
      </c>
      <c r="C272" s="69">
        <v>2046</v>
      </c>
      <c r="D272" s="69" t="s">
        <v>630</v>
      </c>
      <c r="E272" s="77" t="s">
        <v>631</v>
      </c>
      <c r="F272" s="15" t="s">
        <v>580</v>
      </c>
      <c r="G272" s="15" t="s">
        <v>105</v>
      </c>
      <c r="H272" s="15" t="s">
        <v>48</v>
      </c>
      <c r="I272" s="15" t="s">
        <v>632</v>
      </c>
      <c r="J272" s="179" t="str">
        <f>VLOOKUP(K272,'цср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2" s="5" t="str">
        <f t="shared" si="20"/>
        <v>09 Б 03 20460</v>
      </c>
      <c r="L272" s="265" t="str">
        <f>VLOOKUP(O272,'цср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272" s="5"/>
      <c r="N272" s="53"/>
      <c r="O272" s="50" t="s">
        <v>640</v>
      </c>
      <c r="P272" s="7" t="b">
        <f t="shared" si="19"/>
        <v>1</v>
      </c>
      <c r="Q272" s="7" t="b">
        <f t="shared" si="21"/>
        <v>1</v>
      </c>
    </row>
    <row r="273" spans="1:17" ht="47.25" customHeight="1" thickBot="1">
      <c r="A273" s="209"/>
      <c r="B273" s="209"/>
      <c r="C273" s="210"/>
      <c r="D273" s="211"/>
      <c r="E273" s="212"/>
      <c r="F273" s="172" t="s">
        <v>580</v>
      </c>
      <c r="G273" s="172" t="s">
        <v>105</v>
      </c>
      <c r="H273" s="172" t="s">
        <v>53</v>
      </c>
      <c r="I273" s="172" t="s">
        <v>13</v>
      </c>
      <c r="J273" s="213" t="str">
        <f>VLOOKUP(K273,'цср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K273" s="5" t="str">
        <f t="shared" si="20"/>
        <v>09 Б 04 00000</v>
      </c>
      <c r="L273" s="265" t="str">
        <f>VLOOKUP(O273,'цср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N273" s="27"/>
      <c r="O273" s="45" t="s">
        <v>642</v>
      </c>
      <c r="P273" s="7" t="b">
        <f t="shared" si="19"/>
        <v>1</v>
      </c>
      <c r="Q273" s="7" t="b">
        <f t="shared" si="21"/>
        <v>1</v>
      </c>
    </row>
    <row r="274" spans="1:17" ht="69.75" customHeight="1" thickBot="1">
      <c r="A274" s="69" t="s">
        <v>580</v>
      </c>
      <c r="B274" s="69" t="s">
        <v>105</v>
      </c>
      <c r="C274" s="69">
        <v>2023</v>
      </c>
      <c r="D274" s="69" t="s">
        <v>627</v>
      </c>
      <c r="E274" s="77" t="s">
        <v>628</v>
      </c>
      <c r="F274" s="15" t="s">
        <v>580</v>
      </c>
      <c r="G274" s="15" t="s">
        <v>105</v>
      </c>
      <c r="H274" s="15" t="s">
        <v>53</v>
      </c>
      <c r="I274" s="15" t="s">
        <v>629</v>
      </c>
      <c r="J274" s="242" t="s">
        <v>628</v>
      </c>
      <c r="K274" s="5" t="str">
        <f t="shared" si="20"/>
        <v>09 Б 04 20230</v>
      </c>
      <c r="L274" s="265" t="e">
        <f>VLOOKUP(O274,'цср уточн 2016'!$A$1:$B$549,2,0)</f>
        <v>#N/A</v>
      </c>
      <c r="N274" s="27"/>
      <c r="O274" s="45"/>
      <c r="P274" s="7" t="b">
        <f t="shared" si="19"/>
        <v>0</v>
      </c>
      <c r="Q274" s="7" t="e">
        <f t="shared" si="21"/>
        <v>#N/A</v>
      </c>
    </row>
    <row r="275" spans="1:17" ht="69.75" customHeight="1">
      <c r="A275" s="69" t="s">
        <v>580</v>
      </c>
      <c r="B275" s="69" t="s">
        <v>105</v>
      </c>
      <c r="C275" s="69">
        <v>2046</v>
      </c>
      <c r="D275" s="69" t="s">
        <v>630</v>
      </c>
      <c r="E275" s="77" t="s">
        <v>631</v>
      </c>
      <c r="F275" s="15" t="s">
        <v>580</v>
      </c>
      <c r="G275" s="15" t="s">
        <v>105</v>
      </c>
      <c r="H275" s="15" t="s">
        <v>53</v>
      </c>
      <c r="I275" s="15" t="s">
        <v>632</v>
      </c>
      <c r="J275" s="179" t="str">
        <f>VLOOKUP(K275,'цср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5" s="5" t="str">
        <f t="shared" si="20"/>
        <v>09 Б 04 20460</v>
      </c>
      <c r="L275" s="265" t="str">
        <f>VLOOKUP(O275,'цср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75" s="50" t="s">
        <v>643</v>
      </c>
      <c r="P275" s="7" t="b">
        <f t="shared" si="19"/>
        <v>1</v>
      </c>
      <c r="Q275" s="7" t="b">
        <f t="shared" si="21"/>
        <v>1</v>
      </c>
    </row>
    <row r="276" spans="1:17" ht="69.75" customHeight="1">
      <c r="A276" s="209"/>
      <c r="B276" s="209"/>
      <c r="C276" s="210"/>
      <c r="D276" s="211"/>
      <c r="E276" s="212"/>
      <c r="F276" s="172" t="s">
        <v>580</v>
      </c>
      <c r="G276" s="172" t="s">
        <v>105</v>
      </c>
      <c r="H276" s="172" t="s">
        <v>62</v>
      </c>
      <c r="I276" s="172" t="s">
        <v>13</v>
      </c>
      <c r="J276" s="213" t="str">
        <f>VLOOKUP(K276,'цср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K276" s="5" t="str">
        <f t="shared" si="20"/>
        <v>09 Б 05 00000</v>
      </c>
      <c r="L276" s="265" t="str">
        <f>VLOOKUP(O276,'цср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O276" s="45" t="s">
        <v>645</v>
      </c>
      <c r="P276" s="7" t="b">
        <f t="shared" si="19"/>
        <v>1</v>
      </c>
      <c r="Q276" s="7" t="b">
        <f t="shared" si="21"/>
        <v>1</v>
      </c>
    </row>
    <row r="277" spans="1:17">
      <c r="A277" s="69" t="s">
        <v>580</v>
      </c>
      <c r="B277" s="69" t="s">
        <v>105</v>
      </c>
      <c r="C277" s="69">
        <v>2023</v>
      </c>
      <c r="D277" s="69" t="s">
        <v>627</v>
      </c>
      <c r="E277" s="77" t="s">
        <v>628</v>
      </c>
      <c r="F277" s="15" t="s">
        <v>580</v>
      </c>
      <c r="G277" s="15" t="s">
        <v>105</v>
      </c>
      <c r="H277" s="15" t="s">
        <v>62</v>
      </c>
      <c r="I277" s="15" t="s">
        <v>629</v>
      </c>
      <c r="J277" s="242" t="s">
        <v>628</v>
      </c>
      <c r="K277" s="5" t="str">
        <f t="shared" si="20"/>
        <v>09 Б 05 20230</v>
      </c>
      <c r="L277" s="265" t="e">
        <f>VLOOKUP(O277,'цср уточн 2016'!$A$1:$B$549,2,0)</f>
        <v>#N/A</v>
      </c>
      <c r="O277" s="45"/>
      <c r="P277" s="7" t="b">
        <f t="shared" si="19"/>
        <v>0</v>
      </c>
      <c r="Q277" s="7" t="e">
        <f t="shared" si="21"/>
        <v>#N/A</v>
      </c>
    </row>
    <row r="278" spans="1:17" ht="69.75" customHeight="1">
      <c r="A278" s="69" t="s">
        <v>580</v>
      </c>
      <c r="B278" s="69" t="s">
        <v>105</v>
      </c>
      <c r="C278" s="69">
        <v>2046</v>
      </c>
      <c r="D278" s="69" t="s">
        <v>630</v>
      </c>
      <c r="E278" s="77" t="s">
        <v>631</v>
      </c>
      <c r="F278" s="15" t="s">
        <v>580</v>
      </c>
      <c r="G278" s="15" t="s">
        <v>105</v>
      </c>
      <c r="H278" s="15" t="s">
        <v>62</v>
      </c>
      <c r="I278" s="15" t="s">
        <v>632</v>
      </c>
      <c r="J278" s="179" t="str">
        <f>VLOOKUP(K278,'цср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K278" s="5" t="str">
        <f t="shared" si="20"/>
        <v>09 Б 05 20460</v>
      </c>
      <c r="L278" s="265" t="str">
        <f>VLOOKUP(O278,'цср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78" s="50" t="s">
        <v>646</v>
      </c>
      <c r="P278" s="7" t="b">
        <f t="shared" si="19"/>
        <v>1</v>
      </c>
      <c r="Q278" s="7" t="b">
        <f t="shared" si="21"/>
        <v>1</v>
      </c>
    </row>
    <row r="279" spans="1:17" ht="48.75" customHeight="1">
      <c r="A279" s="209"/>
      <c r="B279" s="209"/>
      <c r="C279" s="210"/>
      <c r="D279" s="211"/>
      <c r="E279" s="212"/>
      <c r="F279" s="172" t="s">
        <v>580</v>
      </c>
      <c r="G279" s="172" t="s">
        <v>105</v>
      </c>
      <c r="H279" s="172" t="s">
        <v>68</v>
      </c>
      <c r="I279" s="172" t="s">
        <v>13</v>
      </c>
      <c r="J279" s="213" t="str">
        <f>VLOOKUP(K279,'цср уточн 2016'!$A$1:$B$549,2,0)</f>
        <v>Основное мероприятие «Обеспечение деятельности муниципальных бюджетных учреждений города Ставрополя»</v>
      </c>
      <c r="K279" s="5" t="str">
        <f t="shared" si="20"/>
        <v>09 Б 06 00000</v>
      </c>
      <c r="L279" s="265" t="str">
        <f>VLOOKUP(O279,'цср уточн 2016'!$A$1:$B$549,2,0)</f>
        <v>Основное мероприятие «Обеспечение деятельности муниципальных бюджетных учреждений города Ставрополя»</v>
      </c>
      <c r="O279" s="45" t="s">
        <v>648</v>
      </c>
      <c r="P279" s="7" t="b">
        <f t="shared" si="19"/>
        <v>1</v>
      </c>
      <c r="Q279" s="7" t="b">
        <f t="shared" si="21"/>
        <v>1</v>
      </c>
    </row>
    <row r="280" spans="1:17" ht="37.5">
      <c r="A280" s="69" t="s">
        <v>580</v>
      </c>
      <c r="B280" s="69" t="s">
        <v>105</v>
      </c>
      <c r="C280" s="69">
        <v>1122</v>
      </c>
      <c r="D280" s="69" t="s">
        <v>649</v>
      </c>
      <c r="E280" s="77" t="s">
        <v>650</v>
      </c>
      <c r="F280" s="15" t="s">
        <v>580</v>
      </c>
      <c r="G280" s="15" t="s">
        <v>105</v>
      </c>
      <c r="H280" s="15" t="s">
        <v>68</v>
      </c>
      <c r="I280" s="30" t="s">
        <v>22</v>
      </c>
      <c r="J280" s="179" t="str">
        <f>VLOOKUP(K280,'цср уточн 2016'!$A$1:$B$549,2,0)</f>
        <v>Расходы на обеспечение деятельности (оказание услуг) муниципальных учреждений</v>
      </c>
      <c r="K280" s="5" t="str">
        <f t="shared" si="20"/>
        <v>09 Б 06 11010</v>
      </c>
      <c r="L280" s="265" t="str">
        <f>VLOOKUP(O280,'цср уточн 2016'!$A$1:$B$549,2,0)</f>
        <v>Расходы на обеспечение деятельности (оказание услуг) муниципальных учреждений</v>
      </c>
      <c r="O280" s="50" t="s">
        <v>651</v>
      </c>
      <c r="P280" s="7" t="b">
        <f t="shared" si="19"/>
        <v>1</v>
      </c>
      <c r="Q280" s="7" t="b">
        <f t="shared" si="21"/>
        <v>1</v>
      </c>
    </row>
    <row r="281" spans="1:17" ht="69.75" customHeight="1">
      <c r="A281" s="78" t="s">
        <v>652</v>
      </c>
      <c r="B281" s="78" t="s">
        <v>8</v>
      </c>
      <c r="C281" s="79" t="s">
        <v>9</v>
      </c>
      <c r="D281" s="80" t="s">
        <v>653</v>
      </c>
      <c r="E281" s="95" t="s">
        <v>654</v>
      </c>
      <c r="F281" s="9" t="s">
        <v>652</v>
      </c>
      <c r="G281" s="9" t="s">
        <v>8</v>
      </c>
      <c r="H281" s="9" t="s">
        <v>12</v>
      </c>
      <c r="I281" s="9" t="s">
        <v>13</v>
      </c>
      <c r="J281" s="176" t="str">
        <f>VLOOKUP(K281,'цср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K281" s="5" t="str">
        <f t="shared" si="20"/>
        <v>10 0 00 00000</v>
      </c>
      <c r="L281" s="265" t="str">
        <f>VLOOKUP(O281,'цср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O281" s="11" t="s">
        <v>655</v>
      </c>
      <c r="P281" s="7" t="b">
        <f t="shared" si="19"/>
        <v>1</v>
      </c>
      <c r="Q281" s="7" t="b">
        <f t="shared" si="21"/>
        <v>1</v>
      </c>
    </row>
    <row r="282" spans="1:17" ht="75">
      <c r="A282" s="81" t="s">
        <v>652</v>
      </c>
      <c r="B282" s="81" t="s">
        <v>105</v>
      </c>
      <c r="C282" s="82" t="s">
        <v>9</v>
      </c>
      <c r="D282" s="83" t="s">
        <v>656</v>
      </c>
      <c r="E282" s="96" t="s">
        <v>657</v>
      </c>
      <c r="F282" s="25" t="s">
        <v>652</v>
      </c>
      <c r="G282" s="25" t="s">
        <v>105</v>
      </c>
      <c r="H282" s="25" t="s">
        <v>12</v>
      </c>
      <c r="I282" s="25" t="s">
        <v>13</v>
      </c>
      <c r="J282" s="183" t="str">
        <f>VLOOKUP(K282,'цср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K282" s="5" t="str">
        <f t="shared" si="20"/>
        <v>10 Б 00 00000</v>
      </c>
      <c r="L282" s="265" t="str">
        <f>VLOOKUP(O282,'цср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O282" s="12" t="s">
        <v>658</v>
      </c>
      <c r="P282" s="7" t="b">
        <f t="shared" si="19"/>
        <v>1</v>
      </c>
      <c r="Q282" s="7" t="b">
        <f t="shared" si="21"/>
        <v>1</v>
      </c>
    </row>
    <row r="283" spans="1:17" ht="69.75" customHeight="1">
      <c r="A283" s="209"/>
      <c r="B283" s="209"/>
      <c r="C283" s="210"/>
      <c r="D283" s="211"/>
      <c r="E283" s="212"/>
      <c r="F283" s="172" t="s">
        <v>652</v>
      </c>
      <c r="G283" s="172" t="s">
        <v>105</v>
      </c>
      <c r="H283" s="172" t="s">
        <v>7</v>
      </c>
      <c r="I283" s="172" t="s">
        <v>13</v>
      </c>
      <c r="J283" s="213" t="str">
        <f>VLOOKUP(K283,'цср уточн 2016'!$A$1:$B$549,2,0)</f>
        <v>Основное мероприятие «Формирование резервного фонда администрации города Ставрополя»</v>
      </c>
      <c r="K283" s="5" t="str">
        <f t="shared" si="20"/>
        <v>10 Б 01 00000</v>
      </c>
      <c r="L283" s="265" t="str">
        <f>VLOOKUP(O283,'цср уточн 2016'!$A$1:$B$549,2,0)</f>
        <v>Основное мероприятие «Формирование резервного фонда администрации города Ставрополя»</v>
      </c>
      <c r="O283" s="45" t="s">
        <v>659</v>
      </c>
      <c r="P283" s="7" t="b">
        <f t="shared" si="19"/>
        <v>1</v>
      </c>
      <c r="Q283" s="7" t="b">
        <f t="shared" si="21"/>
        <v>1</v>
      </c>
    </row>
    <row r="284" spans="1:17">
      <c r="A284" s="69" t="s">
        <v>652</v>
      </c>
      <c r="B284" s="69" t="s">
        <v>105</v>
      </c>
      <c r="C284" s="69">
        <v>2002</v>
      </c>
      <c r="D284" s="69" t="s">
        <v>660</v>
      </c>
      <c r="E284" s="77" t="s">
        <v>661</v>
      </c>
      <c r="F284" s="15" t="s">
        <v>652</v>
      </c>
      <c r="G284" s="15" t="s">
        <v>105</v>
      </c>
      <c r="H284" s="15" t="s">
        <v>7</v>
      </c>
      <c r="I284" s="15" t="s">
        <v>662</v>
      </c>
      <c r="J284" s="179" t="str">
        <f>VLOOKUP(K284,'цср уточн 2016'!$A$1:$B$549,2,0)</f>
        <v>Резервный фонд администрации города Ставрополя</v>
      </c>
      <c r="K284" s="5" t="str">
        <f t="shared" si="20"/>
        <v>10 Б 01 20020</v>
      </c>
      <c r="L284" s="265" t="str">
        <f>VLOOKUP(O284,'цср уточн 2016'!$A$1:$B$549,2,0)</f>
        <v>Резервный фонд администрации города Ставрополя</v>
      </c>
      <c r="O284" s="45" t="s">
        <v>663</v>
      </c>
      <c r="P284" s="7" t="b">
        <f t="shared" si="19"/>
        <v>1</v>
      </c>
      <c r="Q284" s="7" t="b">
        <f t="shared" si="21"/>
        <v>1</v>
      </c>
    </row>
    <row r="285" spans="1:17" s="54" customFormat="1" ht="66.75" customHeight="1">
      <c r="A285" s="209"/>
      <c r="B285" s="209"/>
      <c r="C285" s="210"/>
      <c r="D285" s="211"/>
      <c r="E285" s="212"/>
      <c r="F285" s="172" t="s">
        <v>652</v>
      </c>
      <c r="G285" s="172" t="s">
        <v>105</v>
      </c>
      <c r="H285" s="172" t="s">
        <v>37</v>
      </c>
      <c r="I285" s="172" t="s">
        <v>13</v>
      </c>
      <c r="J285" s="213" t="str">
        <f>VLOOKUP(K285,'цср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K285" s="5" t="str">
        <f t="shared" si="20"/>
        <v>10 Б 02 00000</v>
      </c>
      <c r="L285" s="265" t="str">
        <f>VLOOKUP(O285,'цср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M285" s="5"/>
      <c r="N285" s="6"/>
      <c r="O285" s="45" t="s">
        <v>664</v>
      </c>
      <c r="P285" s="7" t="b">
        <f t="shared" si="19"/>
        <v>1</v>
      </c>
      <c r="Q285" s="7" t="b">
        <f t="shared" si="21"/>
        <v>1</v>
      </c>
    </row>
    <row r="286" spans="1:17" s="54" customFormat="1" ht="66.75" customHeight="1">
      <c r="A286" s="69" t="s">
        <v>652</v>
      </c>
      <c r="B286" s="69" t="s">
        <v>105</v>
      </c>
      <c r="C286" s="69">
        <v>2005</v>
      </c>
      <c r="D286" s="69" t="s">
        <v>665</v>
      </c>
      <c r="E286" s="77" t="s">
        <v>666</v>
      </c>
      <c r="F286" s="15" t="s">
        <v>652</v>
      </c>
      <c r="G286" s="15" t="s">
        <v>105</v>
      </c>
      <c r="H286" s="15" t="s">
        <v>37</v>
      </c>
      <c r="I286" s="15" t="s">
        <v>667</v>
      </c>
      <c r="J286" s="179" t="str">
        <f>VLOOKUP(K286,'цср уточн 2016'!$A$1:$B$549,2,0)</f>
        <v>Расходы на выплаты на основании исполнительных листов судебных органов</v>
      </c>
      <c r="K286" s="5" t="str">
        <f t="shared" si="20"/>
        <v>10 Б 02 20050</v>
      </c>
      <c r="L286" s="265" t="str">
        <f>VLOOKUP(O286,'цср уточн 2016'!$A$1:$B$549,2,0)</f>
        <v>Расходы на выплаты на основании исполнительных листов судебных органов</v>
      </c>
      <c r="M286" s="5"/>
      <c r="N286" s="6"/>
      <c r="O286" s="45" t="s">
        <v>668</v>
      </c>
      <c r="P286" s="7" t="b">
        <f t="shared" si="19"/>
        <v>1</v>
      </c>
      <c r="Q286" s="7" t="b">
        <f t="shared" si="21"/>
        <v>1</v>
      </c>
    </row>
    <row r="287" spans="1:17" ht="56.25">
      <c r="A287" s="209"/>
      <c r="B287" s="209"/>
      <c r="C287" s="210"/>
      <c r="D287" s="211"/>
      <c r="E287" s="212"/>
      <c r="F287" s="172" t="s">
        <v>652</v>
      </c>
      <c r="G287" s="172" t="s">
        <v>105</v>
      </c>
      <c r="H287" s="172" t="s">
        <v>48</v>
      </c>
      <c r="I287" s="172" t="s">
        <v>13</v>
      </c>
      <c r="J287" s="213" t="str">
        <f>VLOOKUP(K287,'цср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K287" s="5" t="str">
        <f t="shared" si="20"/>
        <v>10 Б 03 00000</v>
      </c>
      <c r="L287" s="265" t="str">
        <f>VLOOKUP(O287,'цср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N287" s="54"/>
      <c r="O287" s="45" t="s">
        <v>669</v>
      </c>
      <c r="P287" s="7" t="b">
        <f t="shared" si="19"/>
        <v>1</v>
      </c>
      <c r="Q287" s="7" t="b">
        <f t="shared" si="21"/>
        <v>1</v>
      </c>
    </row>
    <row r="288" spans="1:17">
      <c r="A288" s="69" t="s">
        <v>652</v>
      </c>
      <c r="B288" s="69" t="s">
        <v>105</v>
      </c>
      <c r="C288" s="69">
        <v>2001</v>
      </c>
      <c r="D288" s="69" t="s">
        <v>670</v>
      </c>
      <c r="E288" s="77" t="s">
        <v>671</v>
      </c>
      <c r="F288" s="15" t="s">
        <v>652</v>
      </c>
      <c r="G288" s="15" t="s">
        <v>105</v>
      </c>
      <c r="H288" s="15" t="s">
        <v>48</v>
      </c>
      <c r="I288" s="15" t="s">
        <v>672</v>
      </c>
      <c r="J288" s="179" t="str">
        <f>VLOOKUP(K288,'цср уточн 2016'!$A$1:$B$549,2,0)</f>
        <v>Обслуживание муниципального долга города Ставрополя</v>
      </c>
      <c r="K288" s="5" t="str">
        <f t="shared" si="20"/>
        <v>10 Б 03 20010</v>
      </c>
      <c r="L288" s="265" t="str">
        <f>VLOOKUP(O288,'цср уточн 2016'!$A$1:$B$549,2,0)</f>
        <v>Обслуживание муниципального долга города Ставрополя</v>
      </c>
      <c r="N288" s="54"/>
      <c r="O288" s="45" t="s">
        <v>673</v>
      </c>
      <c r="P288" s="7" t="b">
        <f t="shared" si="19"/>
        <v>1</v>
      </c>
      <c r="Q288" s="7" t="b">
        <f t="shared" si="21"/>
        <v>1</v>
      </c>
    </row>
    <row r="289" spans="1:17" s="54" customFormat="1" ht="90">
      <c r="A289" s="78" t="s">
        <v>674</v>
      </c>
      <c r="B289" s="78" t="s">
        <v>8</v>
      </c>
      <c r="C289" s="79" t="s">
        <v>9</v>
      </c>
      <c r="D289" s="80" t="s">
        <v>675</v>
      </c>
      <c r="E289" s="95" t="s">
        <v>676</v>
      </c>
      <c r="F289" s="222" t="s">
        <v>674</v>
      </c>
      <c r="G289" s="223" t="s">
        <v>8</v>
      </c>
      <c r="H289" s="9" t="s">
        <v>12</v>
      </c>
      <c r="I289" s="9" t="s">
        <v>13</v>
      </c>
      <c r="J289" s="176" t="str">
        <f>VLOOKUP(K289,'цср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K289" s="5" t="str">
        <f t="shared" si="20"/>
        <v>11 0 00 00000</v>
      </c>
      <c r="L289" s="265" t="str">
        <f>VLOOKUP(O289,'цср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M289" s="5"/>
      <c r="N289" s="6"/>
      <c r="O289" s="11" t="s">
        <v>677</v>
      </c>
      <c r="P289" s="7" t="b">
        <f t="shared" si="19"/>
        <v>1</v>
      </c>
      <c r="Q289" s="7" t="b">
        <f t="shared" si="21"/>
        <v>1</v>
      </c>
    </row>
    <row r="290" spans="1:17" ht="75">
      <c r="A290" s="81" t="s">
        <v>674</v>
      </c>
      <c r="B290" s="81" t="s">
        <v>105</v>
      </c>
      <c r="C290" s="82" t="s">
        <v>9</v>
      </c>
      <c r="D290" s="83" t="s">
        <v>678</v>
      </c>
      <c r="E290" s="96" t="s">
        <v>657</v>
      </c>
      <c r="F290" s="224" t="s">
        <v>674</v>
      </c>
      <c r="G290" s="225" t="s">
        <v>105</v>
      </c>
      <c r="H290" s="25" t="s">
        <v>12</v>
      </c>
      <c r="I290" s="25" t="s">
        <v>13</v>
      </c>
      <c r="J290" s="183" t="str">
        <f>VLOOKUP(K290,'цср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K290" s="5" t="str">
        <f t="shared" si="20"/>
        <v>11 Б 00 00000</v>
      </c>
      <c r="L290" s="265" t="str">
        <f>VLOOKUP(O290,'цср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O290" s="12" t="s">
        <v>679</v>
      </c>
      <c r="P290" s="7" t="b">
        <f t="shared" si="19"/>
        <v>1</v>
      </c>
      <c r="Q290" s="7" t="b">
        <f t="shared" si="21"/>
        <v>1</v>
      </c>
    </row>
    <row r="291" spans="1:17" s="54" customFormat="1" ht="56.25" customHeight="1">
      <c r="A291" s="209"/>
      <c r="B291" s="209"/>
      <c r="C291" s="210"/>
      <c r="D291" s="211"/>
      <c r="E291" s="212"/>
      <c r="F291" s="226" t="s">
        <v>674</v>
      </c>
      <c r="G291" s="227" t="s">
        <v>105</v>
      </c>
      <c r="H291" s="226" t="s">
        <v>7</v>
      </c>
      <c r="I291" s="226" t="s">
        <v>13</v>
      </c>
      <c r="J291" s="213" t="str">
        <f>VLOOKUP(K291,'цср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K291" s="5" t="str">
        <f t="shared" si="20"/>
        <v>11 Б 01 00000</v>
      </c>
      <c r="L291" s="265" t="str">
        <f>VLOOKUP(O291,'цср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M291" s="5"/>
      <c r="O291" s="45" t="s">
        <v>680</v>
      </c>
      <c r="P291" s="7" t="b">
        <f t="shared" si="19"/>
        <v>1</v>
      </c>
      <c r="Q291" s="7" t="b">
        <f t="shared" si="21"/>
        <v>1</v>
      </c>
    </row>
    <row r="292" spans="1:17" ht="75">
      <c r="A292" s="69">
        <v>11</v>
      </c>
      <c r="B292" s="69" t="s">
        <v>105</v>
      </c>
      <c r="C292" s="70">
        <v>2003</v>
      </c>
      <c r="D292" s="71" t="s">
        <v>681</v>
      </c>
      <c r="E292" s="77" t="s">
        <v>682</v>
      </c>
      <c r="F292" s="51" t="s">
        <v>674</v>
      </c>
      <c r="G292" s="52" t="s">
        <v>105</v>
      </c>
      <c r="H292" s="51" t="s">
        <v>7</v>
      </c>
      <c r="I292" s="51" t="s">
        <v>683</v>
      </c>
      <c r="J292" s="179" t="str">
        <f>VLOOKUP(K292,'цср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K292" s="5" t="str">
        <f t="shared" si="20"/>
        <v>11 Б 01 20030</v>
      </c>
      <c r="L292" s="265" t="str">
        <f>VLOOKUP(O292,'цср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O292" s="45" t="s">
        <v>684</v>
      </c>
      <c r="P292" s="7" t="b">
        <f t="shared" si="19"/>
        <v>1</v>
      </c>
      <c r="Q292" s="7" t="b">
        <f t="shared" si="21"/>
        <v>1</v>
      </c>
    </row>
    <row r="293" spans="1:17" ht="37.5">
      <c r="A293" s="69">
        <v>11</v>
      </c>
      <c r="B293" s="69" t="s">
        <v>105</v>
      </c>
      <c r="C293" s="70">
        <v>2007</v>
      </c>
      <c r="D293" s="71" t="s">
        <v>685</v>
      </c>
      <c r="E293" s="77" t="s">
        <v>686</v>
      </c>
      <c r="F293" s="51" t="s">
        <v>674</v>
      </c>
      <c r="G293" s="52" t="s">
        <v>105</v>
      </c>
      <c r="H293" s="51" t="s">
        <v>7</v>
      </c>
      <c r="I293" s="51" t="s">
        <v>687</v>
      </c>
      <c r="J293" s="179" t="str">
        <f>VLOOKUP(K293,'цср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K293" s="5" t="str">
        <f t="shared" si="20"/>
        <v>11 Б 01 20070</v>
      </c>
      <c r="L293" s="265" t="str">
        <f>VLOOKUP(O293,'цср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N293" s="54"/>
      <c r="O293" s="45" t="s">
        <v>688</v>
      </c>
      <c r="P293" s="7" t="b">
        <f t="shared" si="19"/>
        <v>1</v>
      </c>
      <c r="Q293" s="7" t="b">
        <f t="shared" si="21"/>
        <v>1</v>
      </c>
    </row>
    <row r="294" spans="1:17" ht="37.5">
      <c r="A294" s="69">
        <v>11</v>
      </c>
      <c r="B294" s="69" t="s">
        <v>105</v>
      </c>
      <c r="C294" s="70">
        <v>2084</v>
      </c>
      <c r="D294" s="71" t="s">
        <v>689</v>
      </c>
      <c r="E294" s="77" t="s">
        <v>690</v>
      </c>
      <c r="F294" s="51" t="s">
        <v>674</v>
      </c>
      <c r="G294" s="52" t="s">
        <v>105</v>
      </c>
      <c r="H294" s="51" t="s">
        <v>7</v>
      </c>
      <c r="I294" s="51" t="s">
        <v>691</v>
      </c>
      <c r="J294" s="179" t="str">
        <f>VLOOKUP(K294,'цср уточн 2016'!$A$1:$B$549,2,0)</f>
        <v>Расходы на содержание объектов муниципальной казны города Ставрополя в части жилых помещений</v>
      </c>
      <c r="K294" s="5" t="str">
        <f t="shared" si="20"/>
        <v>11 Б 01 20840</v>
      </c>
      <c r="L294" s="265" t="str">
        <f>VLOOKUP(O294,'цср уточн 2016'!$A$1:$B$549,2,0)</f>
        <v>Расходы на содержание объектов муниципальной казны города Ставрополя в части жилых помещений</v>
      </c>
      <c r="O294" s="45" t="s">
        <v>692</v>
      </c>
      <c r="P294" s="7" t="b">
        <f t="shared" si="19"/>
        <v>1</v>
      </c>
      <c r="Q294" s="7" t="b">
        <f t="shared" si="21"/>
        <v>1</v>
      </c>
    </row>
    <row r="295" spans="1:17" ht="37.5">
      <c r="A295" s="209"/>
      <c r="B295" s="209"/>
      <c r="C295" s="210"/>
      <c r="D295" s="211"/>
      <c r="E295" s="212"/>
      <c r="F295" s="226" t="s">
        <v>674</v>
      </c>
      <c r="G295" s="227" t="s">
        <v>105</v>
      </c>
      <c r="H295" s="226" t="s">
        <v>37</v>
      </c>
      <c r="I295" s="226" t="s">
        <v>13</v>
      </c>
      <c r="J295" s="213" t="str">
        <f>VLOOKUP(K295,'цср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K295" s="5" t="str">
        <f t="shared" si="20"/>
        <v>11 Б 02 00000</v>
      </c>
      <c r="L295" s="265" t="str">
        <f>VLOOKUP(O295,'цср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O295" s="45" t="s">
        <v>693</v>
      </c>
      <c r="P295" s="7" t="b">
        <f t="shared" si="19"/>
        <v>1</v>
      </c>
      <c r="Q295" s="7" t="b">
        <f t="shared" si="21"/>
        <v>1</v>
      </c>
    </row>
    <row r="296" spans="1:17" ht="37.5">
      <c r="A296" s="69">
        <v>11</v>
      </c>
      <c r="B296" s="69" t="s">
        <v>105</v>
      </c>
      <c r="C296" s="70">
        <v>2018</v>
      </c>
      <c r="D296" s="71" t="s">
        <v>694</v>
      </c>
      <c r="E296" s="77" t="s">
        <v>695</v>
      </c>
      <c r="F296" s="51" t="s">
        <v>674</v>
      </c>
      <c r="G296" s="52" t="s">
        <v>105</v>
      </c>
      <c r="H296" s="51" t="s">
        <v>37</v>
      </c>
      <c r="I296" s="51" t="s">
        <v>696</v>
      </c>
      <c r="J296" s="179" t="str">
        <f>VLOOKUP(K296,'цср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K296" s="5" t="str">
        <f t="shared" si="20"/>
        <v>11 Б 02 20180</v>
      </c>
      <c r="L296" s="265" t="str">
        <f>VLOOKUP(O296,'цср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O296" s="45" t="s">
        <v>697</v>
      </c>
      <c r="P296" s="7" t="b">
        <f t="shared" si="19"/>
        <v>1</v>
      </c>
      <c r="Q296" s="7" t="b">
        <f t="shared" si="21"/>
        <v>1</v>
      </c>
    </row>
    <row r="297" spans="1:17" ht="75">
      <c r="A297" s="209"/>
      <c r="B297" s="209"/>
      <c r="C297" s="210"/>
      <c r="D297" s="211"/>
      <c r="E297" s="212"/>
      <c r="F297" s="226" t="s">
        <v>674</v>
      </c>
      <c r="G297" s="227" t="s">
        <v>105</v>
      </c>
      <c r="H297" s="226" t="s">
        <v>48</v>
      </c>
      <c r="I297" s="226" t="s">
        <v>13</v>
      </c>
      <c r="J297" s="213" t="str">
        <f>VLOOKUP(K297,'цср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K297" s="5" t="str">
        <f t="shared" si="20"/>
        <v>11 Б 03 00000</v>
      </c>
      <c r="L297" s="265" t="str">
        <f>VLOOKUP(O297,'цср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O297" s="45" t="s">
        <v>698</v>
      </c>
      <c r="P297" s="7" t="b">
        <f t="shared" si="19"/>
        <v>1</v>
      </c>
      <c r="Q297" s="7" t="b">
        <f t="shared" si="21"/>
        <v>1</v>
      </c>
    </row>
    <row r="298" spans="1:17" ht="56.25">
      <c r="A298" s="69" t="s">
        <v>674</v>
      </c>
      <c r="B298" s="69" t="s">
        <v>105</v>
      </c>
      <c r="C298" s="70">
        <v>2034</v>
      </c>
      <c r="D298" s="71" t="s">
        <v>699</v>
      </c>
      <c r="E298" s="77" t="s">
        <v>700</v>
      </c>
      <c r="F298" s="51" t="s">
        <v>674</v>
      </c>
      <c r="G298" s="52" t="s">
        <v>105</v>
      </c>
      <c r="H298" s="51" t="s">
        <v>48</v>
      </c>
      <c r="I298" s="51" t="s">
        <v>701</v>
      </c>
      <c r="J298" s="179" t="str">
        <f>VLOOKUP(K298,'цср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K298" s="5" t="str">
        <f t="shared" si="20"/>
        <v>11 Б 03 20340</v>
      </c>
      <c r="L298" s="265" t="str">
        <f>VLOOKUP(O298,'цср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O298" s="45" t="s">
        <v>702</v>
      </c>
      <c r="P298" s="7" t="b">
        <f t="shared" si="19"/>
        <v>1</v>
      </c>
      <c r="Q298" s="7" t="b">
        <f t="shared" si="21"/>
        <v>1</v>
      </c>
    </row>
    <row r="299" spans="1:17" ht="45">
      <c r="A299" s="78" t="s">
        <v>703</v>
      </c>
      <c r="B299" s="78" t="s">
        <v>8</v>
      </c>
      <c r="C299" s="79" t="s">
        <v>9</v>
      </c>
      <c r="D299" s="80" t="s">
        <v>704</v>
      </c>
      <c r="E299" s="95" t="s">
        <v>705</v>
      </c>
      <c r="F299" s="9" t="s">
        <v>703</v>
      </c>
      <c r="G299" s="9" t="s">
        <v>8</v>
      </c>
      <c r="H299" s="9" t="s">
        <v>12</v>
      </c>
      <c r="I299" s="9" t="s">
        <v>13</v>
      </c>
      <c r="J299" s="176" t="str">
        <f>VLOOKUP(K299,'цср уточн 2016'!$A$1:$B$549,2,0)</f>
        <v>Муниципальная программа «Экономическое развитие города Ставрополя на 2014 - 2018 годы»</v>
      </c>
      <c r="K299" s="5" t="str">
        <f t="shared" si="20"/>
        <v>12 0 00 00000</v>
      </c>
      <c r="L299" s="265" t="str">
        <f>VLOOKUP(O299,'цср уточн 2016'!$A$1:$B$549,2,0)</f>
        <v>Муниципальная программа «Экономическое развитие города Ставрополя на 2014 - 2018 годы»</v>
      </c>
      <c r="O299" s="11" t="s">
        <v>706</v>
      </c>
      <c r="P299" s="7" t="b">
        <f t="shared" si="19"/>
        <v>1</v>
      </c>
      <c r="Q299" s="7" t="b">
        <f t="shared" si="21"/>
        <v>1</v>
      </c>
    </row>
    <row r="300" spans="1:17" ht="37.5">
      <c r="A300" s="81" t="s">
        <v>703</v>
      </c>
      <c r="B300" s="81" t="s">
        <v>15</v>
      </c>
      <c r="C300" s="82" t="s">
        <v>9</v>
      </c>
      <c r="D300" s="83" t="s">
        <v>707</v>
      </c>
      <c r="E300" s="96" t="s">
        <v>708</v>
      </c>
      <c r="F300" s="25" t="s">
        <v>703</v>
      </c>
      <c r="G300" s="25" t="s">
        <v>15</v>
      </c>
      <c r="H300" s="25" t="s">
        <v>12</v>
      </c>
      <c r="I300" s="25" t="s">
        <v>13</v>
      </c>
      <c r="J300" s="183" t="str">
        <f>VLOOKUP(K300,'цср уточн 2016'!$A$1:$B$549,2,0)</f>
        <v>Подпрограмма «Развитие малого и среднего предпринимательства в городе Ставрополе»</v>
      </c>
      <c r="K300" s="5" t="str">
        <f t="shared" si="20"/>
        <v>12 1 00 00000</v>
      </c>
      <c r="L300" s="265" t="str">
        <f>VLOOKUP(O300,'цср уточн 2016'!$A$1:$B$549,2,0)</f>
        <v>Подпрограмма «Развитие малого и среднего предпринимательства в городе Ставрополе»</v>
      </c>
      <c r="O300" s="12" t="s">
        <v>709</v>
      </c>
      <c r="P300" s="7" t="b">
        <f t="shared" si="19"/>
        <v>1</v>
      </c>
      <c r="Q300" s="7" t="b">
        <f t="shared" si="21"/>
        <v>1</v>
      </c>
    </row>
    <row r="301" spans="1:17" ht="37.5">
      <c r="A301" s="209"/>
      <c r="B301" s="209"/>
      <c r="C301" s="210"/>
      <c r="D301" s="211"/>
      <c r="E301" s="212"/>
      <c r="F301" s="172" t="s">
        <v>703</v>
      </c>
      <c r="G301" s="172" t="s">
        <v>15</v>
      </c>
      <c r="H301" s="172" t="s">
        <v>7</v>
      </c>
      <c r="I301" s="172" t="s">
        <v>13</v>
      </c>
      <c r="J301" s="213" t="str">
        <f>VLOOKUP(K301,'цср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K301" s="5" t="str">
        <f t="shared" si="20"/>
        <v>12 1 01 00000</v>
      </c>
      <c r="L301" s="265" t="str">
        <f>VLOOKUP(O301,'цср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O301" s="45" t="s">
        <v>710</v>
      </c>
      <c r="P301" s="7" t="b">
        <f t="shared" si="19"/>
        <v>1</v>
      </c>
      <c r="Q301" s="7" t="b">
        <f t="shared" si="21"/>
        <v>1</v>
      </c>
    </row>
    <row r="302" spans="1:17" ht="56.25">
      <c r="A302" s="69">
        <v>12</v>
      </c>
      <c r="B302" s="69">
        <v>1</v>
      </c>
      <c r="C302" s="69">
        <v>2048</v>
      </c>
      <c r="D302" s="69" t="s">
        <v>711</v>
      </c>
      <c r="E302" s="77" t="s">
        <v>712</v>
      </c>
      <c r="F302" s="15" t="s">
        <v>703</v>
      </c>
      <c r="G302" s="15" t="s">
        <v>15</v>
      </c>
      <c r="H302" s="15" t="s">
        <v>7</v>
      </c>
      <c r="I302" s="15" t="s">
        <v>713</v>
      </c>
      <c r="J302" s="179" t="str">
        <f>VLOOKUP(K302,'цср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K302" s="5" t="str">
        <f t="shared" si="20"/>
        <v>12 1 01 60130</v>
      </c>
      <c r="L302" s="265" t="str">
        <f>VLOOKUP(O302,'цср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O302" s="45" t="s">
        <v>714</v>
      </c>
      <c r="P302" s="7" t="b">
        <f t="shared" si="19"/>
        <v>1</v>
      </c>
      <c r="Q302" s="7" t="b">
        <f t="shared" si="21"/>
        <v>1</v>
      </c>
    </row>
    <row r="303" spans="1:17" ht="56.25">
      <c r="A303" s="209"/>
      <c r="B303" s="209"/>
      <c r="C303" s="210"/>
      <c r="D303" s="211"/>
      <c r="E303" s="212"/>
      <c r="F303" s="172" t="s">
        <v>703</v>
      </c>
      <c r="G303" s="172" t="s">
        <v>15</v>
      </c>
      <c r="H303" s="172" t="s">
        <v>37</v>
      </c>
      <c r="I303" s="172" t="s">
        <v>13</v>
      </c>
      <c r="J303" s="213" t="str">
        <f>VLOOKUP(K303,'цср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K303" s="5" t="str">
        <f t="shared" si="20"/>
        <v>12 1 02 00000</v>
      </c>
      <c r="L303" s="265" t="str">
        <f>VLOOKUP(O303,'цср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O303" s="45" t="s">
        <v>715</v>
      </c>
      <c r="P303" s="7" t="b">
        <f t="shared" si="19"/>
        <v>1</v>
      </c>
      <c r="Q303" s="7" t="b">
        <f t="shared" si="21"/>
        <v>1</v>
      </c>
    </row>
    <row r="304" spans="1:17" s="55" customFormat="1" ht="56.25">
      <c r="A304" s="69">
        <v>12</v>
      </c>
      <c r="B304" s="69">
        <v>1</v>
      </c>
      <c r="C304" s="69">
        <v>2048</v>
      </c>
      <c r="D304" s="69" t="s">
        <v>711</v>
      </c>
      <c r="E304" s="77" t="s">
        <v>712</v>
      </c>
      <c r="F304" s="15" t="s">
        <v>703</v>
      </c>
      <c r="G304" s="15" t="s">
        <v>15</v>
      </c>
      <c r="H304" s="15" t="s">
        <v>37</v>
      </c>
      <c r="I304" s="15" t="s">
        <v>716</v>
      </c>
      <c r="J304" s="179" t="str">
        <f>VLOOKUP(K304,'цср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K304" s="5" t="str">
        <f t="shared" si="20"/>
        <v>12 1 02 20480</v>
      </c>
      <c r="L304" s="265" t="str">
        <f>VLOOKUP(O304,'цср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M304" s="5"/>
      <c r="N304" s="6"/>
      <c r="O304" s="45" t="s">
        <v>718</v>
      </c>
      <c r="P304" s="7" t="b">
        <f t="shared" si="19"/>
        <v>1</v>
      </c>
      <c r="Q304" s="7" t="b">
        <f t="shared" si="21"/>
        <v>1</v>
      </c>
    </row>
    <row r="305" spans="1:17" ht="37.5">
      <c r="A305" s="209"/>
      <c r="B305" s="209"/>
      <c r="C305" s="210"/>
      <c r="D305" s="211"/>
      <c r="E305" s="212"/>
      <c r="F305" s="172" t="s">
        <v>703</v>
      </c>
      <c r="G305" s="172" t="s">
        <v>15</v>
      </c>
      <c r="H305" s="172" t="s">
        <v>48</v>
      </c>
      <c r="I305" s="172" t="s">
        <v>13</v>
      </c>
      <c r="J305" s="213" t="str">
        <f>VLOOKUP(K305,'цср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K305" s="5" t="str">
        <f t="shared" si="20"/>
        <v>12 1 03 00000</v>
      </c>
      <c r="L305" s="265" t="str">
        <f>VLOOKUP(O305,'цср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O305" s="45" t="s">
        <v>719</v>
      </c>
      <c r="P305" s="7" t="b">
        <f t="shared" si="19"/>
        <v>1</v>
      </c>
      <c r="Q305" s="7" t="b">
        <f t="shared" si="21"/>
        <v>1</v>
      </c>
    </row>
    <row r="306" spans="1:17" ht="56.25">
      <c r="A306" s="69">
        <v>12</v>
      </c>
      <c r="B306" s="69">
        <v>1</v>
      </c>
      <c r="C306" s="69">
        <v>2048</v>
      </c>
      <c r="D306" s="69" t="s">
        <v>711</v>
      </c>
      <c r="E306" s="77" t="s">
        <v>712</v>
      </c>
      <c r="F306" s="15" t="s">
        <v>703</v>
      </c>
      <c r="G306" s="15" t="s">
        <v>15</v>
      </c>
      <c r="H306" s="15" t="s">
        <v>48</v>
      </c>
      <c r="I306" s="15" t="s">
        <v>716</v>
      </c>
      <c r="J306" s="179" t="str">
        <f>VLOOKUP(K306,'цср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K306" s="5" t="str">
        <f t="shared" si="20"/>
        <v>12 1 03 20480</v>
      </c>
      <c r="L306" s="265" t="str">
        <f>VLOOKUP(O306,'цср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O306" s="45" t="s">
        <v>720</v>
      </c>
      <c r="P306" s="7" t="b">
        <f t="shared" si="19"/>
        <v>1</v>
      </c>
      <c r="Q306" s="7" t="b">
        <f t="shared" si="21"/>
        <v>1</v>
      </c>
    </row>
    <row r="307" spans="1:17" ht="37.5">
      <c r="A307" s="81" t="s">
        <v>703</v>
      </c>
      <c r="B307" s="81" t="s">
        <v>94</v>
      </c>
      <c r="C307" s="82" t="s">
        <v>9</v>
      </c>
      <c r="D307" s="83" t="s">
        <v>721</v>
      </c>
      <c r="E307" s="96" t="s">
        <v>722</v>
      </c>
      <c r="F307" s="25" t="s">
        <v>703</v>
      </c>
      <c r="G307" s="25" t="s">
        <v>94</v>
      </c>
      <c r="H307" s="25" t="s">
        <v>12</v>
      </c>
      <c r="I307" s="25" t="s">
        <v>13</v>
      </c>
      <c r="J307" s="183" t="str">
        <f>VLOOKUP(K307,'цср уточн 2016'!$A$1:$B$549,2,0)</f>
        <v>Подпрограмма «Развитие туризма и международных, межрегиональных связей города Ставрополя»</v>
      </c>
      <c r="K307" s="5" t="str">
        <f t="shared" si="20"/>
        <v>12 2 00 00000</v>
      </c>
      <c r="L307" s="265" t="str">
        <f>VLOOKUP(O307,'цср уточн 2016'!$A$1:$B$549,2,0)</f>
        <v>Подпрограмма «Развитие туризма и международных, межрегиональных связей города Ставрополя»</v>
      </c>
      <c r="O307" s="12" t="s">
        <v>723</v>
      </c>
      <c r="P307" s="7" t="b">
        <f t="shared" si="19"/>
        <v>1</v>
      </c>
      <c r="Q307" s="7" t="b">
        <f t="shared" si="21"/>
        <v>1</v>
      </c>
    </row>
    <row r="308" spans="1:17" ht="37.5">
      <c r="A308" s="209"/>
      <c r="B308" s="209"/>
      <c r="C308" s="210"/>
      <c r="D308" s="211"/>
      <c r="E308" s="212"/>
      <c r="F308" s="172" t="s">
        <v>703</v>
      </c>
      <c r="G308" s="172" t="s">
        <v>94</v>
      </c>
      <c r="H308" s="172" t="s">
        <v>7</v>
      </c>
      <c r="I308" s="172" t="s">
        <v>13</v>
      </c>
      <c r="J308" s="213" t="s">
        <v>1594</v>
      </c>
      <c r="K308" s="5" t="str">
        <f t="shared" si="20"/>
        <v>12 2 01 00000</v>
      </c>
      <c r="L308" s="265" t="e">
        <f>VLOOKUP(O308,'цср уточн 2016'!$A$1:$B$549,2,0)</f>
        <v>#N/A</v>
      </c>
      <c r="O308" s="12"/>
      <c r="P308" s="7" t="b">
        <f t="shared" si="19"/>
        <v>0</v>
      </c>
      <c r="Q308" s="7" t="e">
        <f t="shared" si="21"/>
        <v>#N/A</v>
      </c>
    </row>
    <row r="309" spans="1:17" ht="37.5">
      <c r="A309" s="69">
        <v>12</v>
      </c>
      <c r="B309" s="69">
        <v>2</v>
      </c>
      <c r="C309" s="69">
        <v>2064</v>
      </c>
      <c r="D309" s="69" t="s">
        <v>724</v>
      </c>
      <c r="E309" s="77" t="s">
        <v>725</v>
      </c>
      <c r="F309" s="15" t="s">
        <v>703</v>
      </c>
      <c r="G309" s="15" t="s">
        <v>94</v>
      </c>
      <c r="H309" s="15" t="s">
        <v>7</v>
      </c>
      <c r="I309" s="15" t="s">
        <v>726</v>
      </c>
      <c r="J309" s="179" t="s">
        <v>725</v>
      </c>
      <c r="K309" s="5" t="str">
        <f t="shared" si="20"/>
        <v>12 2 01 20640</v>
      </c>
      <c r="L309" s="265" t="e">
        <f>VLOOKUP(O309,'цср уточн 2016'!$A$1:$B$549,2,0)</f>
        <v>#N/A</v>
      </c>
      <c r="O309" s="12"/>
      <c r="P309" s="7" t="b">
        <f t="shared" si="19"/>
        <v>0</v>
      </c>
      <c r="Q309" s="7" t="e">
        <f t="shared" si="21"/>
        <v>#N/A</v>
      </c>
    </row>
    <row r="310" spans="1:17" ht="37.5">
      <c r="A310" s="209"/>
      <c r="B310" s="209"/>
      <c r="C310" s="210"/>
      <c r="D310" s="211"/>
      <c r="E310" s="212"/>
      <c r="F310" s="172" t="s">
        <v>703</v>
      </c>
      <c r="G310" s="172" t="s">
        <v>94</v>
      </c>
      <c r="H310" s="172" t="s">
        <v>37</v>
      </c>
      <c r="I310" s="172" t="s">
        <v>13</v>
      </c>
      <c r="J310" s="213" t="str">
        <f>VLOOKUP(K310,'цср уточн 2016'!$A$1:$B$549,2,0)</f>
        <v>Основное мероприятие «Повышение туристской привлекательности города Ставрополя»</v>
      </c>
      <c r="K310" s="5" t="str">
        <f t="shared" si="20"/>
        <v>12 2 02 00000</v>
      </c>
      <c r="L310" s="265" t="str">
        <f>VLOOKUP(O310,'цср уточн 2016'!$A$1:$B$549,2,0)</f>
        <v>Основное мероприятие «Повышение туристской привлекательности города Ставрополя»</v>
      </c>
      <c r="O310" s="45" t="s">
        <v>727</v>
      </c>
      <c r="P310" s="7" t="b">
        <f t="shared" si="19"/>
        <v>1</v>
      </c>
      <c r="Q310" s="7" t="b">
        <f t="shared" si="21"/>
        <v>1</v>
      </c>
    </row>
    <row r="311" spans="1:17" ht="37.5">
      <c r="A311" s="69">
        <v>12</v>
      </c>
      <c r="B311" s="69">
        <v>2</v>
      </c>
      <c r="C311" s="69">
        <v>2064</v>
      </c>
      <c r="D311" s="69" t="s">
        <v>724</v>
      </c>
      <c r="E311" s="77" t="s">
        <v>725</v>
      </c>
      <c r="F311" s="15" t="s">
        <v>703</v>
      </c>
      <c r="G311" s="15" t="s">
        <v>94</v>
      </c>
      <c r="H311" s="15" t="s">
        <v>37</v>
      </c>
      <c r="I311" s="15" t="s">
        <v>726</v>
      </c>
      <c r="J311" s="179" t="str">
        <f>VLOOKUP(K311,'цср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K311" s="5" t="str">
        <f t="shared" si="20"/>
        <v>12 2 02 20640</v>
      </c>
      <c r="L311" s="265" t="str">
        <f>VLOOKUP(O311,'цср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O311" s="45" t="s">
        <v>728</v>
      </c>
      <c r="P311" s="7" t="b">
        <f t="shared" si="19"/>
        <v>1</v>
      </c>
      <c r="Q311" s="7" t="b">
        <f t="shared" si="21"/>
        <v>1</v>
      </c>
    </row>
    <row r="312" spans="1:17" ht="39" customHeight="1">
      <c r="A312" s="209"/>
      <c r="B312" s="209"/>
      <c r="C312" s="210"/>
      <c r="D312" s="211"/>
      <c r="E312" s="212"/>
      <c r="F312" s="172" t="s">
        <v>703</v>
      </c>
      <c r="G312" s="172" t="s">
        <v>94</v>
      </c>
      <c r="H312" s="172" t="s">
        <v>48</v>
      </c>
      <c r="I312" s="172" t="s">
        <v>13</v>
      </c>
      <c r="J312" s="213" t="str">
        <f>VLOOKUP(K312,'цср уточн 2016'!$A$1:$B$549,2,0)</f>
        <v>Основное мероприятие «Развитие международного и межрегионального сотрудничества города Ставрополя»</v>
      </c>
      <c r="K312" s="5" t="str">
        <f t="shared" si="20"/>
        <v>12 2 03 00000</v>
      </c>
      <c r="L312" s="265" t="str">
        <f>VLOOKUP(O312,'цср уточн 2016'!$A$1:$B$549,2,0)</f>
        <v>Основное мероприятие «Развитие международного и межрегионального сотрудничества города Ставрополя»</v>
      </c>
      <c r="O312" s="45" t="s">
        <v>729</v>
      </c>
      <c r="P312" s="7" t="b">
        <f t="shared" si="19"/>
        <v>1</v>
      </c>
      <c r="Q312" s="7" t="b">
        <f t="shared" si="21"/>
        <v>1</v>
      </c>
    </row>
    <row r="313" spans="1:17" ht="68.25" customHeight="1">
      <c r="A313" s="69" t="s">
        <v>703</v>
      </c>
      <c r="B313" s="69" t="s">
        <v>94</v>
      </c>
      <c r="C313" s="69" t="s">
        <v>730</v>
      </c>
      <c r="D313" s="69" t="s">
        <v>731</v>
      </c>
      <c r="E313" s="77" t="s">
        <v>732</v>
      </c>
      <c r="F313" s="15" t="s">
        <v>703</v>
      </c>
      <c r="G313" s="15" t="s">
        <v>94</v>
      </c>
      <c r="H313" s="15" t="s">
        <v>48</v>
      </c>
      <c r="I313" s="15" t="s">
        <v>733</v>
      </c>
      <c r="J313" s="179" t="str">
        <f>VLOOKUP(K313,'цср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K313" s="5" t="str">
        <f t="shared" si="20"/>
        <v>12 2 03 20040</v>
      </c>
      <c r="L313" s="265" t="str">
        <f>VLOOKUP(O313,'цср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O313" s="45" t="s">
        <v>734</v>
      </c>
      <c r="P313" s="7" t="b">
        <f t="shared" si="19"/>
        <v>1</v>
      </c>
      <c r="Q313" s="7" t="b">
        <f t="shared" si="21"/>
        <v>1</v>
      </c>
    </row>
    <row r="314" spans="1:17" ht="78" customHeight="1">
      <c r="A314" s="69">
        <v>12</v>
      </c>
      <c r="B314" s="69">
        <v>2</v>
      </c>
      <c r="C314" s="69">
        <v>2009</v>
      </c>
      <c r="D314" s="69" t="s">
        <v>735</v>
      </c>
      <c r="E314" s="77" t="s">
        <v>736</v>
      </c>
      <c r="F314" s="15" t="s">
        <v>703</v>
      </c>
      <c r="G314" s="15" t="s">
        <v>94</v>
      </c>
      <c r="H314" s="15" t="s">
        <v>48</v>
      </c>
      <c r="I314" s="15" t="s">
        <v>737</v>
      </c>
      <c r="J314" s="179" t="str">
        <f>VLOOKUP(K314,'цср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K314" s="5" t="str">
        <f t="shared" si="20"/>
        <v>12 2 03 20090</v>
      </c>
      <c r="L314" s="265" t="str">
        <f>VLOOKUP(O314,'цср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O314" s="45" t="s">
        <v>738</v>
      </c>
      <c r="P314" s="7" t="b">
        <f t="shared" si="19"/>
        <v>1</v>
      </c>
      <c r="Q314" s="7" t="b">
        <f t="shared" si="21"/>
        <v>1</v>
      </c>
    </row>
    <row r="315" spans="1:17" ht="37.5">
      <c r="A315" s="81" t="s">
        <v>703</v>
      </c>
      <c r="B315" s="81" t="s">
        <v>316</v>
      </c>
      <c r="C315" s="82" t="s">
        <v>9</v>
      </c>
      <c r="D315" s="83" t="s">
        <v>739</v>
      </c>
      <c r="E315" s="96" t="s">
        <v>740</v>
      </c>
      <c r="F315" s="25" t="s">
        <v>703</v>
      </c>
      <c r="G315" s="25" t="s">
        <v>316</v>
      </c>
      <c r="H315" s="25" t="s">
        <v>12</v>
      </c>
      <c r="I315" s="25" t="s">
        <v>13</v>
      </c>
      <c r="J315" s="183" t="str">
        <f>VLOOKUP(K315,'цср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K315" s="5" t="str">
        <f t="shared" si="20"/>
        <v>12 3 00 00000</v>
      </c>
      <c r="L315" s="265" t="str">
        <f>VLOOKUP(O315,'цср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O315" s="12" t="s">
        <v>741</v>
      </c>
      <c r="P315" s="7" t="b">
        <f t="shared" si="19"/>
        <v>1</v>
      </c>
      <c r="Q315" s="7" t="b">
        <f t="shared" si="21"/>
        <v>1</v>
      </c>
    </row>
    <row r="316" spans="1:17" s="57" customFormat="1" ht="78" customHeight="1">
      <c r="A316" s="209"/>
      <c r="B316" s="209"/>
      <c r="C316" s="210"/>
      <c r="D316" s="211"/>
      <c r="E316" s="212"/>
      <c r="F316" s="172" t="s">
        <v>703</v>
      </c>
      <c r="G316" s="172" t="s">
        <v>316</v>
      </c>
      <c r="H316" s="172" t="s">
        <v>7</v>
      </c>
      <c r="I316" s="172" t="s">
        <v>13</v>
      </c>
      <c r="J316" s="213" t="str">
        <f>VLOOKUP(K316,'цср уточн 2016'!$A$1:$B$549,2,0)</f>
        <v>Основное мероприятие «Повышение инвестиционной привлекательности города Ставрополя»</v>
      </c>
      <c r="K316" s="5" t="str">
        <f t="shared" si="20"/>
        <v>12 3 01 00000</v>
      </c>
      <c r="L316" s="265" t="str">
        <f>VLOOKUP(O316,'цср уточн 2016'!$A$1:$B$549,2,0)</f>
        <v>Основное мероприятие «Повышение инвестиционной привлекательности города Ставрополя»</v>
      </c>
      <c r="M316" s="5"/>
      <c r="N316" s="6"/>
      <c r="O316" s="45" t="s">
        <v>742</v>
      </c>
      <c r="P316" s="7" t="b">
        <f t="shared" ref="P316:P379" si="22">K316=O316</f>
        <v>1</v>
      </c>
      <c r="Q316" s="7" t="b">
        <f t="shared" si="21"/>
        <v>1</v>
      </c>
    </row>
    <row r="317" spans="1:17" ht="37.5">
      <c r="A317" s="69">
        <v>12</v>
      </c>
      <c r="B317" s="69">
        <v>3</v>
      </c>
      <c r="C317" s="69">
        <v>2065</v>
      </c>
      <c r="D317" s="69" t="s">
        <v>743</v>
      </c>
      <c r="E317" s="77" t="s">
        <v>744</v>
      </c>
      <c r="F317" s="15" t="s">
        <v>703</v>
      </c>
      <c r="G317" s="15" t="s">
        <v>316</v>
      </c>
      <c r="H317" s="15" t="s">
        <v>7</v>
      </c>
      <c r="I317" s="15" t="s">
        <v>745</v>
      </c>
      <c r="J317" s="179" t="str">
        <f>VLOOKUP(K317,'цср уточн 2016'!$A$1:$B$549,2,0)</f>
        <v>Расходы на повышение инвестиционной привлекательности города Ставрополя</v>
      </c>
      <c r="K317" s="5" t="str">
        <f t="shared" si="20"/>
        <v>12 3 01 20650</v>
      </c>
      <c r="L317" s="265" t="str">
        <f>VLOOKUP(O317,'цср уточн 2016'!$A$1:$B$549,2,0)</f>
        <v>Расходы на повышение инвестиционной привлекательности города Ставрополя</v>
      </c>
      <c r="O317" s="45" t="s">
        <v>747</v>
      </c>
      <c r="P317" s="7" t="b">
        <f t="shared" si="22"/>
        <v>1</v>
      </c>
      <c r="Q317" s="7" t="b">
        <f t="shared" si="21"/>
        <v>1</v>
      </c>
    </row>
    <row r="318" spans="1:17" ht="56.25">
      <c r="A318" s="209"/>
      <c r="B318" s="209"/>
      <c r="C318" s="210"/>
      <c r="D318" s="211"/>
      <c r="E318" s="212"/>
      <c r="F318" s="172" t="s">
        <v>703</v>
      </c>
      <c r="G318" s="172" t="s">
        <v>316</v>
      </c>
      <c r="H318" s="172" t="s">
        <v>37</v>
      </c>
      <c r="I318" s="172" t="s">
        <v>13</v>
      </c>
      <c r="J318" s="213" t="str">
        <f>VLOOKUP(K318,'цср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K318" s="5" t="str">
        <f t="shared" si="20"/>
        <v>12 3 02 00000</v>
      </c>
      <c r="L318" s="265" t="str">
        <f>VLOOKUP(O318,'цср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O318" s="45" t="s">
        <v>749</v>
      </c>
      <c r="P318" s="7" t="b">
        <f t="shared" si="22"/>
        <v>1</v>
      </c>
      <c r="Q318" s="7" t="b">
        <f t="shared" si="21"/>
        <v>1</v>
      </c>
    </row>
    <row r="319" spans="1:17" ht="38.25" customHeight="1">
      <c r="A319" s="69">
        <v>12</v>
      </c>
      <c r="B319" s="69">
        <v>3</v>
      </c>
      <c r="C319" s="69">
        <v>2065</v>
      </c>
      <c r="D319" s="69" t="s">
        <v>743</v>
      </c>
      <c r="E319" s="77" t="s">
        <v>744</v>
      </c>
      <c r="F319" s="15" t="s">
        <v>703</v>
      </c>
      <c r="G319" s="15" t="s">
        <v>316</v>
      </c>
      <c r="H319" s="15" t="s">
        <v>37</v>
      </c>
      <c r="I319" s="15" t="s">
        <v>745</v>
      </c>
      <c r="J319" s="179" t="str">
        <f>VLOOKUP(K319,'цср уточн 2016'!$A$1:$B$549,2,0)</f>
        <v>Расходы на повышение инвестиционной привлекательности города Ставрополя</v>
      </c>
      <c r="K319" s="5" t="str">
        <f t="shared" si="20"/>
        <v>12 3 02 20650</v>
      </c>
      <c r="L319" s="265" t="str">
        <f>VLOOKUP(O319,'цср уточн 2016'!$A$1:$B$549,2,0)</f>
        <v>Расходы на повышение инвестиционной привлекательности города Ставрополя</v>
      </c>
      <c r="O319" s="45" t="s">
        <v>750</v>
      </c>
      <c r="P319" s="7" t="b">
        <f t="shared" si="22"/>
        <v>1</v>
      </c>
      <c r="Q319" s="7" t="b">
        <f t="shared" si="21"/>
        <v>1</v>
      </c>
    </row>
    <row r="320" spans="1:17" ht="67.5">
      <c r="A320" s="78" t="s">
        <v>751</v>
      </c>
      <c r="B320" s="78" t="s">
        <v>8</v>
      </c>
      <c r="C320" s="79" t="s">
        <v>9</v>
      </c>
      <c r="D320" s="80" t="s">
        <v>752</v>
      </c>
      <c r="E320" s="95" t="s">
        <v>753</v>
      </c>
      <c r="F320" s="9" t="s">
        <v>751</v>
      </c>
      <c r="G320" s="9" t="s">
        <v>8</v>
      </c>
      <c r="H320" s="9" t="s">
        <v>12</v>
      </c>
      <c r="I320" s="9" t="s">
        <v>13</v>
      </c>
      <c r="J320" s="149" t="str">
        <f>VLOOKUP(K320,'цср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K320" s="5" t="str">
        <f t="shared" si="20"/>
        <v>13 0 00 00000</v>
      </c>
      <c r="L320" s="265" t="str">
        <f>VLOOKUP(O320,'цср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O320" s="11" t="s">
        <v>755</v>
      </c>
      <c r="P320" s="7" t="b">
        <f t="shared" si="22"/>
        <v>1</v>
      </c>
      <c r="Q320" s="7" t="b">
        <f t="shared" si="21"/>
        <v>1</v>
      </c>
    </row>
    <row r="321" spans="1:17" ht="37.5">
      <c r="A321" s="81" t="s">
        <v>751</v>
      </c>
      <c r="B321" s="81" t="s">
        <v>15</v>
      </c>
      <c r="C321" s="82" t="s">
        <v>9</v>
      </c>
      <c r="D321" s="83" t="s">
        <v>756</v>
      </c>
      <c r="E321" s="175" t="s">
        <v>757</v>
      </c>
      <c r="F321" s="25" t="s">
        <v>751</v>
      </c>
      <c r="G321" s="25" t="s">
        <v>15</v>
      </c>
      <c r="H321" s="25" t="s">
        <v>12</v>
      </c>
      <c r="I321" s="25" t="s">
        <v>13</v>
      </c>
      <c r="J321" s="245" t="str">
        <f>VLOOKUP(K321,'цср уточн 2016'!$A$1:$B$549,2,0)</f>
        <v>Подпрограмма «Развитие муниципальной службы в городе Ставрополе на 2014 - 2018 годы»</v>
      </c>
      <c r="K321" s="5" t="str">
        <f t="shared" si="20"/>
        <v>13 1 00 00000</v>
      </c>
      <c r="L321" s="265" t="str">
        <f>VLOOKUP(O321,'цср уточн 2016'!$A$1:$B$549,2,0)</f>
        <v>Подпрограмма «Развитие муниципальной службы в городе Ставрополе на 2014 - 2018 годы»</v>
      </c>
      <c r="O321" s="12" t="s">
        <v>758</v>
      </c>
      <c r="P321" s="7" t="b">
        <f t="shared" si="22"/>
        <v>1</v>
      </c>
      <c r="Q321" s="7" t="b">
        <f t="shared" si="21"/>
        <v>1</v>
      </c>
    </row>
    <row r="322" spans="1:17" ht="56.25">
      <c r="A322" s="209"/>
      <c r="B322" s="209"/>
      <c r="C322" s="210"/>
      <c r="D322" s="211"/>
      <c r="E322" s="212"/>
      <c r="F322" s="172" t="s">
        <v>751</v>
      </c>
      <c r="G322" s="172" t="s">
        <v>15</v>
      </c>
      <c r="H322" s="172" t="s">
        <v>7</v>
      </c>
      <c r="I322" s="172" t="s">
        <v>13</v>
      </c>
      <c r="J322" s="214" t="str">
        <f>VLOOKUP(K322,'цср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K322" s="5" t="str">
        <f t="shared" si="20"/>
        <v>13 1 01 00000</v>
      </c>
      <c r="L322" s="265" t="str">
        <f>VLOOKUP(O322,'цср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O322" s="45" t="s">
        <v>759</v>
      </c>
      <c r="P322" s="7" t="b">
        <f t="shared" si="22"/>
        <v>1</v>
      </c>
      <c r="Q322" s="7" t="b">
        <f t="shared" si="21"/>
        <v>1</v>
      </c>
    </row>
    <row r="323" spans="1:17" s="32" customFormat="1" ht="56.25">
      <c r="A323" s="69" t="s">
        <v>751</v>
      </c>
      <c r="B323" s="69" t="s">
        <v>15</v>
      </c>
      <c r="C323" s="70">
        <v>2045</v>
      </c>
      <c r="D323" s="71" t="s">
        <v>760</v>
      </c>
      <c r="E323" s="88" t="s">
        <v>761</v>
      </c>
      <c r="F323" s="15" t="s">
        <v>751</v>
      </c>
      <c r="G323" s="15" t="s">
        <v>15</v>
      </c>
      <c r="H323" s="15" t="s">
        <v>7</v>
      </c>
      <c r="I323" s="15" t="s">
        <v>762</v>
      </c>
      <c r="J323" s="246" t="str">
        <f>VLOOKUP(K323,'цср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K323" s="5" t="str">
        <f t="shared" si="20"/>
        <v>13 1 01 20450</v>
      </c>
      <c r="L323" s="265" t="str">
        <f>VLOOKUP(O323,'цср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M323" s="5"/>
      <c r="N323" s="6"/>
      <c r="O323" s="45" t="s">
        <v>763</v>
      </c>
      <c r="P323" s="7" t="b">
        <f t="shared" si="22"/>
        <v>1</v>
      </c>
      <c r="Q323" s="7" t="b">
        <f t="shared" si="21"/>
        <v>1</v>
      </c>
    </row>
    <row r="324" spans="1:17" ht="37.5">
      <c r="A324" s="81" t="s">
        <v>751</v>
      </c>
      <c r="B324" s="81" t="s">
        <v>94</v>
      </c>
      <c r="C324" s="82" t="s">
        <v>9</v>
      </c>
      <c r="D324" s="83" t="s">
        <v>764</v>
      </c>
      <c r="E324" s="96" t="s">
        <v>765</v>
      </c>
      <c r="F324" s="25" t="s">
        <v>751</v>
      </c>
      <c r="G324" s="25" t="s">
        <v>94</v>
      </c>
      <c r="H324" s="25" t="s">
        <v>12</v>
      </c>
      <c r="I324" s="25" t="s">
        <v>13</v>
      </c>
      <c r="J324" s="236" t="str">
        <f>VLOOKUP(K324,'цср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K324" s="5" t="str">
        <f t="shared" si="20"/>
        <v>13 2 00 00000</v>
      </c>
      <c r="L324" s="265" t="str">
        <f>VLOOKUP(O324,'цср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O324" s="12" t="s">
        <v>766</v>
      </c>
      <c r="P324" s="7" t="b">
        <f t="shared" si="22"/>
        <v>1</v>
      </c>
      <c r="Q324" s="7" t="b">
        <f t="shared" si="21"/>
        <v>1</v>
      </c>
    </row>
    <row r="325" spans="1:17" s="32" customFormat="1" ht="131.25">
      <c r="A325" s="209"/>
      <c r="B325" s="209"/>
      <c r="C325" s="210"/>
      <c r="D325" s="211"/>
      <c r="E325" s="212"/>
      <c r="F325" s="172" t="s">
        <v>751</v>
      </c>
      <c r="G325" s="172" t="s">
        <v>94</v>
      </c>
      <c r="H325" s="172" t="s">
        <v>7</v>
      </c>
      <c r="I325" s="172" t="s">
        <v>13</v>
      </c>
      <c r="J325" s="214" t="str">
        <f>VLOOKUP(K325,'цср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K325" s="5" t="str">
        <f t="shared" si="20"/>
        <v>13 2 01 00000</v>
      </c>
      <c r="L325" s="265" t="str">
        <f>VLOOKUP(O325,'цср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M325" s="5"/>
      <c r="N325" s="6"/>
      <c r="O325" s="45" t="s">
        <v>767</v>
      </c>
      <c r="P325" s="7" t="b">
        <f t="shared" si="22"/>
        <v>1</v>
      </c>
      <c r="Q325" s="7" t="b">
        <f t="shared" si="21"/>
        <v>1</v>
      </c>
    </row>
    <row r="326" spans="1:17" ht="56.25">
      <c r="A326" s="69" t="s">
        <v>751</v>
      </c>
      <c r="B326" s="69" t="s">
        <v>94</v>
      </c>
      <c r="C326" s="70">
        <v>2062</v>
      </c>
      <c r="D326" s="71" t="s">
        <v>768</v>
      </c>
      <c r="E326" s="88" t="s">
        <v>769</v>
      </c>
      <c r="F326" s="15" t="s">
        <v>751</v>
      </c>
      <c r="G326" s="15" t="s">
        <v>94</v>
      </c>
      <c r="H326" s="15" t="s">
        <v>7</v>
      </c>
      <c r="I326" s="15" t="s">
        <v>770</v>
      </c>
      <c r="J326" s="246" t="str">
        <f>VLOOKUP(K326,'цср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K326" s="5" t="str">
        <f t="shared" si="20"/>
        <v>13 2 01 20620</v>
      </c>
      <c r="L326" s="265" t="str">
        <f>VLOOKUP(O326,'цср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O326" s="45" t="s">
        <v>771</v>
      </c>
      <c r="P326" s="7" t="b">
        <f t="shared" si="22"/>
        <v>1</v>
      </c>
      <c r="Q326" s="7" t="b">
        <f t="shared" si="21"/>
        <v>1</v>
      </c>
    </row>
    <row r="327" spans="1:17" s="32" customFormat="1" ht="38.25" thickBot="1">
      <c r="A327" s="209"/>
      <c r="B327" s="209"/>
      <c r="C327" s="210"/>
      <c r="D327" s="211"/>
      <c r="E327" s="212"/>
      <c r="F327" s="172" t="s">
        <v>751</v>
      </c>
      <c r="G327" s="172" t="s">
        <v>94</v>
      </c>
      <c r="H327" s="172" t="s">
        <v>37</v>
      </c>
      <c r="I327" s="172" t="s">
        <v>13</v>
      </c>
      <c r="J327" s="214" t="str">
        <f>VLOOKUP(K327,'цср уточн 2016'!$A$1:$B$549,2,0)</f>
        <v>Основное мероприятие «Профилактика коррупции, антикоррупционное просвещение и пропаганда»</v>
      </c>
      <c r="K327" s="5" t="str">
        <f t="shared" si="20"/>
        <v>13 2 02 00000</v>
      </c>
      <c r="L327" s="265" t="str">
        <f>VLOOKUP(O327,'цср уточн 2016'!$A$1:$B$549,2,0)</f>
        <v>Основное мероприятие «Профилактика коррупции, антикоррупционное просвещение и пропаганда»</v>
      </c>
      <c r="M327" s="5"/>
      <c r="N327" s="6"/>
      <c r="O327" s="45" t="s">
        <v>772</v>
      </c>
      <c r="P327" s="7" t="b">
        <f t="shared" si="22"/>
        <v>1</v>
      </c>
      <c r="Q327" s="7" t="b">
        <f t="shared" si="21"/>
        <v>1</v>
      </c>
    </row>
    <row r="328" spans="1:17" s="27" customFormat="1" ht="57" thickBot="1">
      <c r="A328" s="69" t="s">
        <v>751</v>
      </c>
      <c r="B328" s="69" t="s">
        <v>94</v>
      </c>
      <c r="C328" s="70">
        <v>2062</v>
      </c>
      <c r="D328" s="71" t="s">
        <v>768</v>
      </c>
      <c r="E328" s="88" t="s">
        <v>769</v>
      </c>
      <c r="F328" s="15" t="s">
        <v>751</v>
      </c>
      <c r="G328" s="15" t="s">
        <v>94</v>
      </c>
      <c r="H328" s="15" t="s">
        <v>37</v>
      </c>
      <c r="I328" s="15" t="s">
        <v>770</v>
      </c>
      <c r="J328" s="246" t="str">
        <f>VLOOKUP(K328,'цср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K328" s="5" t="str">
        <f t="shared" ref="K328:K391" si="23">CONCATENATE(F328," ",G328," ",H328," ",I328)</f>
        <v>13 2 02 20620</v>
      </c>
      <c r="L328" s="265" t="str">
        <f>VLOOKUP(O328,'цср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M328" s="5"/>
      <c r="N328" s="6"/>
      <c r="O328" s="45" t="s">
        <v>773</v>
      </c>
      <c r="P328" s="7" t="b">
        <f t="shared" si="22"/>
        <v>1</v>
      </c>
      <c r="Q328" s="7" t="b">
        <f t="shared" ref="Q328:Q391" si="24">J328=L328</f>
        <v>1</v>
      </c>
    </row>
    <row r="329" spans="1:17" ht="90">
      <c r="A329" s="160">
        <v>14</v>
      </c>
      <c r="B329" s="160" t="s">
        <v>8</v>
      </c>
      <c r="C329" s="161" t="s">
        <v>9</v>
      </c>
      <c r="D329" s="160" t="s">
        <v>774</v>
      </c>
      <c r="E329" s="163" t="s">
        <v>775</v>
      </c>
      <c r="F329" s="228" t="s">
        <v>776</v>
      </c>
      <c r="G329" s="228" t="s">
        <v>8</v>
      </c>
      <c r="H329" s="228" t="s">
        <v>12</v>
      </c>
      <c r="I329" s="228" t="s">
        <v>13</v>
      </c>
      <c r="J329" s="247" t="str">
        <f>VLOOKUP(K329,'цср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K329" s="5" t="str">
        <f t="shared" si="23"/>
        <v>14 0 00 00000</v>
      </c>
      <c r="L329" s="265" t="str">
        <f>VLOOKUP(O329,'цср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O329" s="11" t="s">
        <v>777</v>
      </c>
      <c r="P329" s="7" t="b">
        <f t="shared" si="22"/>
        <v>1</v>
      </c>
      <c r="Q329" s="7" t="b">
        <f t="shared" si="24"/>
        <v>1</v>
      </c>
    </row>
    <row r="330" spans="1:17" s="32" customFormat="1" ht="37.5">
      <c r="A330" s="164">
        <v>14</v>
      </c>
      <c r="B330" s="164" t="s">
        <v>15</v>
      </c>
      <c r="C330" s="165" t="s">
        <v>9</v>
      </c>
      <c r="D330" s="164" t="s">
        <v>778</v>
      </c>
      <c r="E330" s="167" t="s">
        <v>779</v>
      </c>
      <c r="F330" s="229" t="s">
        <v>776</v>
      </c>
      <c r="G330" s="229" t="s">
        <v>15</v>
      </c>
      <c r="H330" s="229" t="s">
        <v>12</v>
      </c>
      <c r="I330" s="229" t="s">
        <v>13</v>
      </c>
      <c r="J330" s="248" t="str">
        <f>VLOOKUP(K330,'цср уточн 2016'!$A$1:$B$549,2,0)</f>
        <v>Подпрограмма «Развитие информационного общества в городе Ставрополе»</v>
      </c>
      <c r="K330" s="5" t="str">
        <f t="shared" si="23"/>
        <v>14 1 00 00000</v>
      </c>
      <c r="L330" s="265" t="str">
        <f>VLOOKUP(O330,'цср уточн 2016'!$A$1:$B$549,2,0)</f>
        <v>Подпрограмма «Развитие информационного общества в городе Ставрополе»</v>
      </c>
      <c r="M330" s="5"/>
      <c r="N330" s="6"/>
      <c r="O330" s="12" t="s">
        <v>780</v>
      </c>
      <c r="P330" s="7" t="b">
        <f t="shared" si="22"/>
        <v>1</v>
      </c>
      <c r="Q330" s="7" t="b">
        <f t="shared" si="24"/>
        <v>1</v>
      </c>
    </row>
    <row r="331" spans="1:17" ht="37.5">
      <c r="A331" s="209"/>
      <c r="B331" s="209"/>
      <c r="C331" s="210"/>
      <c r="D331" s="211"/>
      <c r="E331" s="212"/>
      <c r="F331" s="230" t="s">
        <v>776</v>
      </c>
      <c r="G331" s="230" t="s">
        <v>15</v>
      </c>
      <c r="H331" s="230" t="s">
        <v>7</v>
      </c>
      <c r="I331" s="230" t="s">
        <v>13</v>
      </c>
      <c r="J331" s="213" t="str">
        <f>VLOOKUP(K331,'цср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K331" s="5" t="str">
        <f t="shared" si="23"/>
        <v>14 1 01 00000</v>
      </c>
      <c r="L331" s="265" t="str">
        <f>VLOOKUP(O331,'цср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O331" s="45" t="s">
        <v>781</v>
      </c>
      <c r="P331" s="7" t="b">
        <f t="shared" si="22"/>
        <v>1</v>
      </c>
      <c r="Q331" s="7" t="b">
        <f t="shared" si="24"/>
        <v>1</v>
      </c>
    </row>
    <row r="332" spans="1:17" s="32" customFormat="1" ht="37.5">
      <c r="A332" s="84">
        <v>14</v>
      </c>
      <c r="B332" s="84">
        <v>1</v>
      </c>
      <c r="C332" s="84">
        <v>2063</v>
      </c>
      <c r="D332" s="84" t="s">
        <v>782</v>
      </c>
      <c r="E332" s="88" t="s">
        <v>783</v>
      </c>
      <c r="F332" s="28" t="s">
        <v>776</v>
      </c>
      <c r="G332" s="28" t="s">
        <v>15</v>
      </c>
      <c r="H332" s="28" t="s">
        <v>7</v>
      </c>
      <c r="I332" s="28" t="s">
        <v>784</v>
      </c>
      <c r="J332" s="152" t="str">
        <f>VLOOKUP(K332,'цср уточн 2016'!$A$1:$B$549,2,0)</f>
        <v>Расходы на развитие и обеспечение функционирования информационного общества в городе Ставрополе</v>
      </c>
      <c r="K332" s="5" t="str">
        <f t="shared" si="23"/>
        <v>14 1 01 20630</v>
      </c>
      <c r="L332" s="265" t="str">
        <f>VLOOKUP(O332,'цср уточн 2016'!$A$1:$B$549,2,0)</f>
        <v>Расходы на развитие и обеспечение функционирования информационного общества в городе Ставрополе</v>
      </c>
      <c r="M332" s="5"/>
      <c r="N332" s="6"/>
      <c r="O332" s="45" t="s">
        <v>785</v>
      </c>
      <c r="P332" s="7" t="b">
        <f t="shared" si="22"/>
        <v>1</v>
      </c>
      <c r="Q332" s="7" t="b">
        <f t="shared" si="24"/>
        <v>1</v>
      </c>
    </row>
    <row r="333" spans="1:17" ht="56.25">
      <c r="A333" s="209"/>
      <c r="B333" s="209"/>
      <c r="C333" s="210"/>
      <c r="D333" s="211"/>
      <c r="E333" s="212"/>
      <c r="F333" s="230" t="s">
        <v>776</v>
      </c>
      <c r="G333" s="230" t="s">
        <v>15</v>
      </c>
      <c r="H333" s="230" t="s">
        <v>37</v>
      </c>
      <c r="I333" s="230" t="s">
        <v>13</v>
      </c>
      <c r="J333" s="213" t="str">
        <f>VLOOKUP(K333,'цср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K333" s="5" t="str">
        <f t="shared" si="23"/>
        <v>14 1 02 00000</v>
      </c>
      <c r="L333" s="265" t="str">
        <f>VLOOKUP(O333,'цср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O333" s="45" t="s">
        <v>786</v>
      </c>
      <c r="P333" s="7" t="b">
        <f t="shared" si="22"/>
        <v>1</v>
      </c>
      <c r="Q333" s="7" t="b">
        <f t="shared" si="24"/>
        <v>1</v>
      </c>
    </row>
    <row r="334" spans="1:17" s="32" customFormat="1" ht="37.5">
      <c r="A334" s="84">
        <v>14</v>
      </c>
      <c r="B334" s="84">
        <v>1</v>
      </c>
      <c r="C334" s="84">
        <v>2063</v>
      </c>
      <c r="D334" s="84" t="s">
        <v>782</v>
      </c>
      <c r="E334" s="88" t="s">
        <v>783</v>
      </c>
      <c r="F334" s="231" t="s">
        <v>776</v>
      </c>
      <c r="G334" s="231" t="s">
        <v>15</v>
      </c>
      <c r="H334" s="231" t="s">
        <v>37</v>
      </c>
      <c r="I334" s="231" t="s">
        <v>784</v>
      </c>
      <c r="J334" s="152" t="str">
        <f>VLOOKUP(K334,'цср уточн 2016'!$A$1:$B$549,2,0)</f>
        <v>Расходы на развитие и обеспечение функционирования информационного общества в городе Ставрополе</v>
      </c>
      <c r="K334" s="5" t="str">
        <f t="shared" si="23"/>
        <v>14 1 02 20630</v>
      </c>
      <c r="L334" s="265" t="str">
        <f>VLOOKUP(O334,'цср уточн 2016'!$A$1:$B$549,2,0)</f>
        <v>Расходы на развитие и обеспечение функционирования информационного общества в городе Ставрополе</v>
      </c>
      <c r="M334" s="5"/>
      <c r="O334" s="45" t="s">
        <v>787</v>
      </c>
      <c r="P334" s="7" t="b">
        <f t="shared" si="22"/>
        <v>1</v>
      </c>
      <c r="Q334" s="7" t="b">
        <f t="shared" si="24"/>
        <v>1</v>
      </c>
    </row>
    <row r="335" spans="1:17" ht="56.25">
      <c r="A335" s="209"/>
      <c r="B335" s="209"/>
      <c r="C335" s="210"/>
      <c r="D335" s="211"/>
      <c r="E335" s="212"/>
      <c r="F335" s="230" t="s">
        <v>776</v>
      </c>
      <c r="G335" s="230" t="s">
        <v>15</v>
      </c>
      <c r="H335" s="230" t="s">
        <v>48</v>
      </c>
      <c r="I335" s="230" t="s">
        <v>13</v>
      </c>
      <c r="J335" s="213" t="str">
        <f>VLOOKUP(K335,'цср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K335" s="5" t="str">
        <f t="shared" si="23"/>
        <v>14 1 03 00000</v>
      </c>
      <c r="L335" s="265" t="str">
        <f>VLOOKUP(O335,'цср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O335" s="45" t="s">
        <v>788</v>
      </c>
      <c r="P335" s="7" t="b">
        <f t="shared" si="22"/>
        <v>1</v>
      </c>
      <c r="Q335" s="7" t="b">
        <f t="shared" si="24"/>
        <v>1</v>
      </c>
    </row>
    <row r="336" spans="1:17" s="32" customFormat="1" ht="38.25" thickBot="1">
      <c r="A336" s="84">
        <v>14</v>
      </c>
      <c r="B336" s="84">
        <v>1</v>
      </c>
      <c r="C336" s="84">
        <v>2008</v>
      </c>
      <c r="D336" s="84" t="s">
        <v>789</v>
      </c>
      <c r="E336" s="88" t="s">
        <v>790</v>
      </c>
      <c r="F336" s="231" t="s">
        <v>776</v>
      </c>
      <c r="G336" s="231" t="s">
        <v>15</v>
      </c>
      <c r="H336" s="231" t="s">
        <v>48</v>
      </c>
      <c r="I336" s="231" t="s">
        <v>791</v>
      </c>
      <c r="J336" s="152" t="str">
        <f>VLOOKUP(K336,'цср уточн 2016'!$A$1:$B$549,2,0)</f>
        <v>Расходы на оказание информационных услуг средствами массовой информации</v>
      </c>
      <c r="K336" s="5" t="str">
        <f t="shared" si="23"/>
        <v>14 1 03 20080</v>
      </c>
      <c r="L336" s="265" t="str">
        <f>VLOOKUP(O336,'цср уточн 2016'!$A$1:$B$549,2,0)</f>
        <v>Расходы на оказание информационных услуг средствами массовой информации</v>
      </c>
      <c r="M336" s="5"/>
      <c r="O336" s="45" t="s">
        <v>792</v>
      </c>
      <c r="P336" s="7" t="b">
        <f t="shared" si="22"/>
        <v>1</v>
      </c>
      <c r="Q336" s="7" t="b">
        <f t="shared" si="24"/>
        <v>1</v>
      </c>
    </row>
    <row r="337" spans="1:17" s="27" customFormat="1" ht="38.25" thickBot="1">
      <c r="A337" s="209"/>
      <c r="B337" s="209"/>
      <c r="C337" s="210"/>
      <c r="D337" s="211"/>
      <c r="E337" s="212"/>
      <c r="F337" s="230" t="s">
        <v>776</v>
      </c>
      <c r="G337" s="230" t="s">
        <v>15</v>
      </c>
      <c r="H337" s="230" t="s">
        <v>53</v>
      </c>
      <c r="I337" s="230" t="s">
        <v>13</v>
      </c>
      <c r="J337" s="213" t="str">
        <f>VLOOKUP(K337,'цср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K337" s="5" t="str">
        <f t="shared" si="23"/>
        <v>14 1 04 00000</v>
      </c>
      <c r="L337" s="265" t="str">
        <f>VLOOKUP(O337,'цср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M337" s="5"/>
      <c r="N337" s="6"/>
      <c r="O337" s="45" t="s">
        <v>793</v>
      </c>
      <c r="P337" s="7" t="b">
        <f t="shared" si="22"/>
        <v>1</v>
      </c>
      <c r="Q337" s="7" t="b">
        <f t="shared" si="24"/>
        <v>1</v>
      </c>
    </row>
    <row r="338" spans="1:17" ht="38.25" thickBot="1">
      <c r="A338" s="84">
        <v>14</v>
      </c>
      <c r="B338" s="84">
        <v>1</v>
      </c>
      <c r="C338" s="84">
        <v>6003</v>
      </c>
      <c r="D338" s="84" t="s">
        <v>794</v>
      </c>
      <c r="E338" s="88" t="s">
        <v>795</v>
      </c>
      <c r="F338" s="231" t="s">
        <v>776</v>
      </c>
      <c r="G338" s="231" t="s">
        <v>15</v>
      </c>
      <c r="H338" s="231" t="s">
        <v>53</v>
      </c>
      <c r="I338" s="231" t="s">
        <v>796</v>
      </c>
      <c r="J338" s="152" t="str">
        <f>VLOOKUP(K338,'цср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K338" s="5" t="str">
        <f t="shared" si="23"/>
        <v>14 1 04 60030</v>
      </c>
      <c r="L338" s="265" t="str">
        <f>VLOOKUP(O338,'цср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N338" s="32"/>
      <c r="O338" s="45" t="s">
        <v>797</v>
      </c>
      <c r="P338" s="7" t="b">
        <f t="shared" si="22"/>
        <v>1</v>
      </c>
      <c r="Q338" s="7" t="b">
        <f t="shared" si="24"/>
        <v>1</v>
      </c>
    </row>
    <row r="339" spans="1:17" s="32" customFormat="1" ht="57" thickBot="1">
      <c r="A339" s="164">
        <v>14</v>
      </c>
      <c r="B339" s="164">
        <v>2</v>
      </c>
      <c r="C339" s="165" t="s">
        <v>9</v>
      </c>
      <c r="D339" s="164" t="s">
        <v>798</v>
      </c>
      <c r="E339" s="167" t="s">
        <v>799</v>
      </c>
      <c r="F339" s="229" t="s">
        <v>776</v>
      </c>
      <c r="G339" s="229" t="s">
        <v>94</v>
      </c>
      <c r="H339" s="229" t="s">
        <v>12</v>
      </c>
      <c r="I339" s="229" t="s">
        <v>13</v>
      </c>
      <c r="J339" s="248" t="str">
        <f>VLOOKUP(K339,'цср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K339" s="5" t="str">
        <f t="shared" si="23"/>
        <v>14 2 00 00000</v>
      </c>
      <c r="L339" s="265" t="str">
        <f>VLOOKUP(O339,'цср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M339" s="5"/>
      <c r="N339" s="27"/>
      <c r="O339" s="12" t="s">
        <v>800</v>
      </c>
      <c r="P339" s="7" t="b">
        <f t="shared" si="22"/>
        <v>1</v>
      </c>
      <c r="Q339" s="7" t="b">
        <f t="shared" si="24"/>
        <v>1</v>
      </c>
    </row>
    <row r="340" spans="1:17" ht="37.5">
      <c r="A340" s="209"/>
      <c r="B340" s="209"/>
      <c r="C340" s="210"/>
      <c r="D340" s="211"/>
      <c r="E340" s="212"/>
      <c r="F340" s="230" t="s">
        <v>776</v>
      </c>
      <c r="G340" s="230" t="s">
        <v>94</v>
      </c>
      <c r="H340" s="230" t="s">
        <v>7</v>
      </c>
      <c r="I340" s="230" t="s">
        <v>13</v>
      </c>
      <c r="J340" s="213" t="str">
        <f>VLOOKUP(K340,'цср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K340" s="5" t="str">
        <f t="shared" si="23"/>
        <v>14 2 01 00000</v>
      </c>
      <c r="L340" s="265" t="str">
        <f>VLOOKUP(O340,'цср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O340" s="45" t="s">
        <v>801</v>
      </c>
      <c r="P340" s="7" t="b">
        <f t="shared" si="22"/>
        <v>1</v>
      </c>
      <c r="Q340" s="7" t="b">
        <f t="shared" si="24"/>
        <v>1</v>
      </c>
    </row>
    <row r="341" spans="1:17" ht="75">
      <c r="A341" s="84">
        <v>14</v>
      </c>
      <c r="B341" s="84">
        <v>2</v>
      </c>
      <c r="C341" s="84">
        <v>2071</v>
      </c>
      <c r="D341" s="84" t="s">
        <v>802</v>
      </c>
      <c r="E341" s="88" t="s">
        <v>803</v>
      </c>
      <c r="F341" s="231" t="s">
        <v>776</v>
      </c>
      <c r="G341" s="231" t="s">
        <v>94</v>
      </c>
      <c r="H341" s="231" t="s">
        <v>7</v>
      </c>
      <c r="I341" s="231" t="s">
        <v>804</v>
      </c>
      <c r="J341" s="152" t="str">
        <f>VLOOKUP(K341,'цср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K341" s="5" t="str">
        <f t="shared" si="23"/>
        <v>14 2 01 20710</v>
      </c>
      <c r="L341" s="265" t="str">
        <f>VLOOKUP(O341,'цср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N341" s="32"/>
      <c r="O341" s="45" t="s">
        <v>805</v>
      </c>
      <c r="P341" s="7" t="b">
        <f t="shared" si="22"/>
        <v>1</v>
      </c>
      <c r="Q341" s="7" t="b">
        <f t="shared" si="24"/>
        <v>1</v>
      </c>
    </row>
    <row r="342" spans="1:17" ht="75">
      <c r="A342" s="209"/>
      <c r="B342" s="209"/>
      <c r="C342" s="210"/>
      <c r="D342" s="211"/>
      <c r="E342" s="212"/>
      <c r="F342" s="230" t="s">
        <v>776</v>
      </c>
      <c r="G342" s="230" t="s">
        <v>94</v>
      </c>
      <c r="H342" s="230" t="s">
        <v>37</v>
      </c>
      <c r="I342" s="230" t="s">
        <v>13</v>
      </c>
      <c r="J342" s="213" t="str">
        <f>VLOOKUP(K342,'цср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K342" s="5" t="str">
        <f t="shared" si="23"/>
        <v>14 2 02 00000</v>
      </c>
      <c r="L342" s="265" t="str">
        <f>VLOOKUP(O342,'цср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O342" s="45" t="s">
        <v>806</v>
      </c>
      <c r="P342" s="7" t="b">
        <f t="shared" si="22"/>
        <v>1</v>
      </c>
      <c r="Q342" s="7" t="b">
        <f t="shared" si="24"/>
        <v>1</v>
      </c>
    </row>
    <row r="343" spans="1:17" ht="93.75">
      <c r="A343" s="84">
        <v>14</v>
      </c>
      <c r="B343" s="84">
        <v>2</v>
      </c>
      <c r="C343" s="84">
        <v>2071</v>
      </c>
      <c r="D343" s="84" t="s">
        <v>802</v>
      </c>
      <c r="E343" s="88" t="s">
        <v>807</v>
      </c>
      <c r="F343" s="231" t="s">
        <v>776</v>
      </c>
      <c r="G343" s="231" t="s">
        <v>94</v>
      </c>
      <c r="H343" s="231" t="s">
        <v>37</v>
      </c>
      <c r="I343" s="231" t="s">
        <v>804</v>
      </c>
      <c r="J343" s="152" t="str">
        <f>VLOOKUP(K343,'цср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K343" s="5" t="str">
        <f t="shared" si="23"/>
        <v>14 2 02 20710</v>
      </c>
      <c r="L343" s="265" t="str">
        <f>VLOOKUP(O343,'цср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O343" s="45" t="s">
        <v>808</v>
      </c>
      <c r="P343" s="7" t="b">
        <f t="shared" si="22"/>
        <v>1</v>
      </c>
      <c r="Q343" s="7" t="b">
        <f t="shared" si="24"/>
        <v>1</v>
      </c>
    </row>
    <row r="344" spans="1:17" s="49" customFormat="1" ht="75">
      <c r="A344" s="209"/>
      <c r="B344" s="209"/>
      <c r="C344" s="210"/>
      <c r="D344" s="211"/>
      <c r="E344" s="212"/>
      <c r="F344" s="230" t="s">
        <v>776</v>
      </c>
      <c r="G344" s="230" t="s">
        <v>94</v>
      </c>
      <c r="H344" s="230" t="s">
        <v>48</v>
      </c>
      <c r="I344" s="230" t="s">
        <v>13</v>
      </c>
      <c r="J344" s="213" t="s">
        <v>1595</v>
      </c>
      <c r="K344" s="5" t="str">
        <f t="shared" si="23"/>
        <v>14 2 03 00000</v>
      </c>
      <c r="L344" s="265" t="e">
        <f>VLOOKUP(O344,'цср уточн 2016'!$A$1:$B$549,2,0)</f>
        <v>#N/A</v>
      </c>
      <c r="M344" s="5"/>
      <c r="N344" s="6"/>
      <c r="O344" s="45"/>
      <c r="P344" s="7" t="b">
        <f t="shared" si="22"/>
        <v>0</v>
      </c>
      <c r="Q344" s="7" t="e">
        <f t="shared" si="24"/>
        <v>#N/A</v>
      </c>
    </row>
    <row r="345" spans="1:17" s="49" customFormat="1" ht="93.75">
      <c r="A345" s="84">
        <v>14</v>
      </c>
      <c r="B345" s="84">
        <v>2</v>
      </c>
      <c r="C345" s="84">
        <v>2071</v>
      </c>
      <c r="D345" s="84" t="s">
        <v>802</v>
      </c>
      <c r="E345" s="88" t="s">
        <v>807</v>
      </c>
      <c r="F345" s="231" t="s">
        <v>776</v>
      </c>
      <c r="G345" s="231" t="s">
        <v>94</v>
      </c>
      <c r="H345" s="231" t="s">
        <v>48</v>
      </c>
      <c r="I345" s="231" t="s">
        <v>804</v>
      </c>
      <c r="J345" s="152" t="s">
        <v>803</v>
      </c>
      <c r="K345" s="5" t="str">
        <f t="shared" si="23"/>
        <v>14 2 03 20710</v>
      </c>
      <c r="L345" s="265" t="e">
        <f>VLOOKUP(O345,'цср уточн 2016'!$A$1:$B$549,2,0)</f>
        <v>#N/A</v>
      </c>
      <c r="M345" s="5"/>
      <c r="N345" s="6"/>
      <c r="O345" s="45"/>
      <c r="P345" s="7" t="b">
        <f t="shared" si="22"/>
        <v>0</v>
      </c>
      <c r="Q345" s="7" t="e">
        <f t="shared" si="24"/>
        <v>#N/A</v>
      </c>
    </row>
    <row r="346" spans="1:17" s="49" customFormat="1" ht="56.25">
      <c r="A346" s="209"/>
      <c r="B346" s="209"/>
      <c r="C346" s="210"/>
      <c r="D346" s="211"/>
      <c r="E346" s="212"/>
      <c r="F346" s="230" t="s">
        <v>776</v>
      </c>
      <c r="G346" s="230" t="s">
        <v>94</v>
      </c>
      <c r="H346" s="230" t="s">
        <v>53</v>
      </c>
      <c r="I346" s="230" t="s">
        <v>13</v>
      </c>
      <c r="J346" s="213" t="str">
        <f>VLOOKUP(K346,'цср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K346" s="5" t="str">
        <f t="shared" si="23"/>
        <v>14 2 04 00000</v>
      </c>
      <c r="L346" s="265" t="str">
        <f>VLOOKUP(O346,'цср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M346" s="5"/>
      <c r="N346" s="6"/>
      <c r="O346" s="45" t="s">
        <v>809</v>
      </c>
      <c r="P346" s="7" t="b">
        <f t="shared" si="22"/>
        <v>1</v>
      </c>
      <c r="Q346" s="7" t="b">
        <f t="shared" si="24"/>
        <v>1</v>
      </c>
    </row>
    <row r="347" spans="1:17" s="49" customFormat="1" ht="75">
      <c r="A347" s="84">
        <v>14</v>
      </c>
      <c r="B347" s="84">
        <v>2</v>
      </c>
      <c r="C347" s="84">
        <v>1151</v>
      </c>
      <c r="D347" s="84" t="s">
        <v>810</v>
      </c>
      <c r="E347" s="88" t="s">
        <v>811</v>
      </c>
      <c r="F347" s="231">
        <v>14</v>
      </c>
      <c r="G347" s="231">
        <v>2</v>
      </c>
      <c r="H347" s="231" t="s">
        <v>53</v>
      </c>
      <c r="I347" s="30" t="s">
        <v>22</v>
      </c>
      <c r="J347" s="152" t="str">
        <f>VLOOKUP(K347,'цср уточн 2016'!$A$1:$B$549,2,0)</f>
        <v>Расходы на обеспечение деятельности (оказание услуг) муниципальных учреждений</v>
      </c>
      <c r="K347" s="5" t="str">
        <f t="shared" si="23"/>
        <v>14 2 04 11010</v>
      </c>
      <c r="L347" s="265" t="str">
        <f>VLOOKUP(O347,'цср уточн 2016'!$A$1:$B$549,2,0)</f>
        <v>Расходы на обеспечение деятельности (оказание услуг) муниципальных учреждений</v>
      </c>
      <c r="M347" s="5"/>
      <c r="N347" s="6"/>
      <c r="O347" s="45" t="s">
        <v>812</v>
      </c>
      <c r="P347" s="7" t="b">
        <f t="shared" si="22"/>
        <v>1</v>
      </c>
      <c r="Q347" s="7" t="b">
        <f t="shared" si="24"/>
        <v>1</v>
      </c>
    </row>
    <row r="348" spans="1:17" s="49" customFormat="1" ht="90">
      <c r="A348" s="78" t="s">
        <v>813</v>
      </c>
      <c r="B348" s="78" t="s">
        <v>8</v>
      </c>
      <c r="C348" s="79" t="s">
        <v>9</v>
      </c>
      <c r="D348" s="80" t="s">
        <v>814</v>
      </c>
      <c r="E348" s="95" t="s">
        <v>815</v>
      </c>
      <c r="F348" s="9" t="s">
        <v>813</v>
      </c>
      <c r="G348" s="9" t="s">
        <v>8</v>
      </c>
      <c r="H348" s="9" t="s">
        <v>12</v>
      </c>
      <c r="I348" s="9" t="s">
        <v>13</v>
      </c>
      <c r="J348" s="176" t="str">
        <f>VLOOKUP(K348,'цср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K348" s="5" t="str">
        <f t="shared" si="23"/>
        <v>15 0 00 00000</v>
      </c>
      <c r="L348" s="265" t="str">
        <f>VLOOKUP(O348,'цср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M348" s="5"/>
      <c r="N348" s="6"/>
      <c r="O348" s="56" t="s">
        <v>816</v>
      </c>
      <c r="P348" s="7" t="b">
        <f t="shared" si="22"/>
        <v>1</v>
      </c>
      <c r="Q348" s="7" t="b">
        <f t="shared" si="24"/>
        <v>1</v>
      </c>
    </row>
    <row r="349" spans="1:17" s="49" customFormat="1">
      <c r="A349" s="81" t="s">
        <v>813</v>
      </c>
      <c r="B349" s="81" t="s">
        <v>15</v>
      </c>
      <c r="C349" s="82" t="s">
        <v>9</v>
      </c>
      <c r="D349" s="83" t="s">
        <v>817</v>
      </c>
      <c r="E349" s="96" t="s">
        <v>818</v>
      </c>
      <c r="F349" s="25" t="s">
        <v>813</v>
      </c>
      <c r="G349" s="25" t="s">
        <v>15</v>
      </c>
      <c r="H349" s="25" t="s">
        <v>12</v>
      </c>
      <c r="I349" s="25" t="s">
        <v>13</v>
      </c>
      <c r="J349" s="183" t="str">
        <f>VLOOKUP(K349,'цср уточн 2016'!$A$1:$B$549,2,0)</f>
        <v>Подпрограмма «Безопасный Ставрополь 2014 - 2018»</v>
      </c>
      <c r="K349" s="5" t="str">
        <f t="shared" si="23"/>
        <v>15 1 00 00000</v>
      </c>
      <c r="L349" s="265" t="str">
        <f>VLOOKUP(O349,'цср уточн 2016'!$A$1:$B$549,2,0)</f>
        <v>Подпрограмма «Безопасный Ставрополь 2014 - 2018»</v>
      </c>
      <c r="M349" s="5"/>
      <c r="N349" s="6"/>
      <c r="O349" s="12" t="s">
        <v>819</v>
      </c>
      <c r="P349" s="7" t="b">
        <f t="shared" si="22"/>
        <v>1</v>
      </c>
      <c r="Q349" s="7" t="b">
        <f t="shared" si="24"/>
        <v>1</v>
      </c>
    </row>
    <row r="350" spans="1:17" s="49" customFormat="1" ht="37.5">
      <c r="A350" s="209"/>
      <c r="B350" s="209"/>
      <c r="C350" s="210"/>
      <c r="D350" s="211"/>
      <c r="E350" s="212"/>
      <c r="F350" s="172" t="s">
        <v>813</v>
      </c>
      <c r="G350" s="172" t="s">
        <v>15</v>
      </c>
      <c r="H350" s="172" t="s">
        <v>7</v>
      </c>
      <c r="I350" s="172" t="s">
        <v>13</v>
      </c>
      <c r="J350" s="213" t="str">
        <f>VLOOKUP(K350,'цср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K350" s="5" t="str">
        <f t="shared" si="23"/>
        <v>15 1 01 00000</v>
      </c>
      <c r="L350" s="265" t="str">
        <f>VLOOKUP(O350,'цср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M350" s="5"/>
      <c r="N350" s="6"/>
      <c r="O350" s="45" t="s">
        <v>820</v>
      </c>
      <c r="P350" s="7" t="b">
        <f t="shared" si="22"/>
        <v>1</v>
      </c>
      <c r="Q350" s="7" t="b">
        <f t="shared" si="24"/>
        <v>1</v>
      </c>
    </row>
    <row r="351" spans="1:17" s="49" customFormat="1" ht="37.5">
      <c r="A351" s="84">
        <v>15</v>
      </c>
      <c r="B351" s="84">
        <v>1</v>
      </c>
      <c r="C351" s="84">
        <v>2035</v>
      </c>
      <c r="D351" s="84" t="s">
        <v>821</v>
      </c>
      <c r="E351" s="88" t="s">
        <v>822</v>
      </c>
      <c r="F351" s="28" t="s">
        <v>813</v>
      </c>
      <c r="G351" s="28" t="s">
        <v>15</v>
      </c>
      <c r="H351" s="28" t="s">
        <v>7</v>
      </c>
      <c r="I351" s="28" t="s">
        <v>823</v>
      </c>
      <c r="J351" s="152" t="str">
        <f>VLOOKUP(K351,'цср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1" s="5" t="str">
        <f t="shared" si="23"/>
        <v>15 1 01 20350</v>
      </c>
      <c r="L351" s="265" t="str">
        <f>VLOOKUP(O351,'цср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1" s="5"/>
      <c r="N351" s="6"/>
      <c r="O351" s="45" t="s">
        <v>824</v>
      </c>
      <c r="P351" s="7" t="b">
        <f t="shared" si="22"/>
        <v>1</v>
      </c>
      <c r="Q351" s="7" t="b">
        <f t="shared" si="24"/>
        <v>1</v>
      </c>
    </row>
    <row r="352" spans="1:17" s="49" customFormat="1" ht="56.25">
      <c r="A352" s="209"/>
      <c r="B352" s="209"/>
      <c r="C352" s="210"/>
      <c r="D352" s="211"/>
      <c r="E352" s="212"/>
      <c r="F352" s="172" t="s">
        <v>813</v>
      </c>
      <c r="G352" s="172" t="s">
        <v>15</v>
      </c>
      <c r="H352" s="172" t="s">
        <v>37</v>
      </c>
      <c r="I352" s="172" t="s">
        <v>13</v>
      </c>
      <c r="J352" s="213" t="str">
        <f>VLOOKUP(K352,'цср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K352" s="5" t="str">
        <f t="shared" si="23"/>
        <v>15 1 02 00000</v>
      </c>
      <c r="L352" s="265" t="str">
        <f>VLOOKUP(O352,'цср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M352" s="5"/>
      <c r="N352" s="6"/>
      <c r="O352" s="45" t="s">
        <v>825</v>
      </c>
      <c r="P352" s="7" t="b">
        <f t="shared" si="22"/>
        <v>1</v>
      </c>
      <c r="Q352" s="7" t="b">
        <f t="shared" si="24"/>
        <v>1</v>
      </c>
    </row>
    <row r="353" spans="1:17" s="49" customFormat="1" ht="37.5">
      <c r="A353" s="84">
        <v>15</v>
      </c>
      <c r="B353" s="84">
        <v>1</v>
      </c>
      <c r="C353" s="84">
        <v>2035</v>
      </c>
      <c r="D353" s="84" t="s">
        <v>821</v>
      </c>
      <c r="E353" s="88" t="s">
        <v>822</v>
      </c>
      <c r="F353" s="28" t="s">
        <v>813</v>
      </c>
      <c r="G353" s="28" t="s">
        <v>15</v>
      </c>
      <c r="H353" s="28" t="s">
        <v>37</v>
      </c>
      <c r="I353" s="28" t="s">
        <v>823</v>
      </c>
      <c r="J353" s="152" t="str">
        <f>VLOOKUP(K353,'цср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3" s="5" t="str">
        <f t="shared" si="23"/>
        <v>15 1 02 20350</v>
      </c>
      <c r="L353" s="265" t="str">
        <f>VLOOKUP(O353,'цср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3" s="5"/>
      <c r="N353" s="6"/>
      <c r="O353" s="45" t="s">
        <v>826</v>
      </c>
      <c r="P353" s="7" t="b">
        <f t="shared" si="22"/>
        <v>1</v>
      </c>
      <c r="Q353" s="7" t="b">
        <f t="shared" si="24"/>
        <v>1</v>
      </c>
    </row>
    <row r="354" spans="1:17" s="49" customFormat="1" ht="56.25">
      <c r="A354" s="209"/>
      <c r="B354" s="209"/>
      <c r="C354" s="210"/>
      <c r="D354" s="211"/>
      <c r="E354" s="212"/>
      <c r="F354" s="172" t="s">
        <v>813</v>
      </c>
      <c r="G354" s="172" t="s">
        <v>15</v>
      </c>
      <c r="H354" s="172" t="s">
        <v>48</v>
      </c>
      <c r="I354" s="172" t="s">
        <v>13</v>
      </c>
      <c r="J354" s="213" t="str">
        <f>VLOOKUP(K354,'цср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K354" s="5" t="str">
        <f t="shared" si="23"/>
        <v>15 1 03 00000</v>
      </c>
      <c r="L354" s="265" t="str">
        <f>VLOOKUP(O354,'цср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M354" s="5"/>
      <c r="N354" s="6"/>
      <c r="O354" s="141" t="s">
        <v>827</v>
      </c>
      <c r="P354" s="7" t="b">
        <f t="shared" si="22"/>
        <v>1</v>
      </c>
      <c r="Q354" s="7" t="b">
        <f t="shared" si="24"/>
        <v>1</v>
      </c>
    </row>
    <row r="355" spans="1:17" s="49" customFormat="1" ht="37.5">
      <c r="A355" s="84">
        <v>15</v>
      </c>
      <c r="B355" s="84">
        <v>1</v>
      </c>
      <c r="C355" s="84">
        <v>2035</v>
      </c>
      <c r="D355" s="84" t="s">
        <v>821</v>
      </c>
      <c r="E355" s="88" t="s">
        <v>822</v>
      </c>
      <c r="F355" s="28" t="s">
        <v>813</v>
      </c>
      <c r="G355" s="28" t="s">
        <v>15</v>
      </c>
      <c r="H355" s="28" t="s">
        <v>48</v>
      </c>
      <c r="I355" s="28" t="s">
        <v>823</v>
      </c>
      <c r="J355" s="152" t="str">
        <f>VLOOKUP(K355,'цср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5" s="5" t="str">
        <f t="shared" si="23"/>
        <v>15 1 03 20350</v>
      </c>
      <c r="L355" s="265" t="str">
        <f>VLOOKUP(O355,'цср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5" s="5"/>
      <c r="N355" s="6"/>
      <c r="O355" s="141" t="s">
        <v>828</v>
      </c>
      <c r="P355" s="7" t="b">
        <f t="shared" si="22"/>
        <v>1</v>
      </c>
      <c r="Q355" s="7" t="b">
        <f t="shared" si="24"/>
        <v>1</v>
      </c>
    </row>
    <row r="356" spans="1:17" s="49" customFormat="1" ht="64.5" customHeight="1">
      <c r="A356" s="209"/>
      <c r="B356" s="209"/>
      <c r="C356" s="210"/>
      <c r="D356" s="211"/>
      <c r="E356" s="212"/>
      <c r="F356" s="172" t="s">
        <v>813</v>
      </c>
      <c r="G356" s="172" t="s">
        <v>15</v>
      </c>
      <c r="H356" s="172" t="s">
        <v>53</v>
      </c>
      <c r="I356" s="172" t="s">
        <v>13</v>
      </c>
      <c r="J356" s="213" t="str">
        <f>VLOOKUP(K356,'цср уточн 2016'!$A$1:$B$549,2,0)</f>
        <v>Основное мероприятие «Профилактика терроризма и экстремизма»</v>
      </c>
      <c r="K356" s="5" t="str">
        <f t="shared" si="23"/>
        <v>15 1 04 00000</v>
      </c>
      <c r="L356" s="265" t="str">
        <f>VLOOKUP(O356,'цср уточн 2016'!$A$1:$B$549,2,0)</f>
        <v>Основное мероприятие «Профилактика терроризма и экстремизма»</v>
      </c>
      <c r="M356" s="5"/>
      <c r="N356" s="6"/>
      <c r="O356" s="45" t="s">
        <v>829</v>
      </c>
      <c r="P356" s="7" t="b">
        <f t="shared" si="22"/>
        <v>1</v>
      </c>
      <c r="Q356" s="7" t="b">
        <f t="shared" si="24"/>
        <v>1</v>
      </c>
    </row>
    <row r="357" spans="1:17" s="49" customFormat="1" ht="37.5">
      <c r="A357" s="84">
        <v>15</v>
      </c>
      <c r="B357" s="84">
        <v>1</v>
      </c>
      <c r="C357" s="84">
        <v>2035</v>
      </c>
      <c r="D357" s="84" t="s">
        <v>821</v>
      </c>
      <c r="E357" s="88" t="s">
        <v>822</v>
      </c>
      <c r="F357" s="28" t="s">
        <v>813</v>
      </c>
      <c r="G357" s="28" t="s">
        <v>15</v>
      </c>
      <c r="H357" s="28" t="s">
        <v>53</v>
      </c>
      <c r="I357" s="28" t="s">
        <v>823</v>
      </c>
      <c r="J357" s="152" t="str">
        <f>VLOOKUP(K357,'цср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K357" s="5" t="str">
        <f t="shared" si="23"/>
        <v>15 1 04 20350</v>
      </c>
      <c r="L357" s="265" t="str">
        <f>VLOOKUP(O357,'цср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57" s="5"/>
      <c r="N357" s="6"/>
      <c r="O357" s="45" t="s">
        <v>830</v>
      </c>
      <c r="P357" s="7" t="b">
        <f t="shared" si="22"/>
        <v>1</v>
      </c>
      <c r="Q357" s="7" t="b">
        <f t="shared" si="24"/>
        <v>1</v>
      </c>
    </row>
    <row r="358" spans="1:17" s="49" customFormat="1" ht="82.5" customHeight="1">
      <c r="A358" s="84"/>
      <c r="B358" s="84"/>
      <c r="C358" s="84"/>
      <c r="D358" s="84"/>
      <c r="E358" s="88"/>
      <c r="F358" s="28" t="s">
        <v>813</v>
      </c>
      <c r="G358" s="28" t="s">
        <v>15</v>
      </c>
      <c r="H358" s="28" t="s">
        <v>53</v>
      </c>
      <c r="I358" s="28" t="s">
        <v>1596</v>
      </c>
      <c r="J358" s="152" t="str">
        <f>VLOOKUP(K358,'цср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K358" s="5" t="str">
        <f t="shared" si="23"/>
        <v>15 1 04 77310</v>
      </c>
      <c r="L358" s="265" t="str">
        <f>VLOOKUP(O358,'цср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M358" s="5"/>
      <c r="N358" s="6"/>
      <c r="O358" s="129" t="s">
        <v>1453</v>
      </c>
      <c r="P358" s="7" t="b">
        <f t="shared" si="22"/>
        <v>1</v>
      </c>
      <c r="Q358" s="7" t="b">
        <f t="shared" si="24"/>
        <v>1</v>
      </c>
    </row>
    <row r="359" spans="1:17" s="49" customFormat="1" ht="56.25">
      <c r="A359" s="84"/>
      <c r="B359" s="84"/>
      <c r="C359" s="84"/>
      <c r="D359" s="84"/>
      <c r="E359" s="88"/>
      <c r="F359" s="28" t="s">
        <v>813</v>
      </c>
      <c r="G359" s="28" t="s">
        <v>15</v>
      </c>
      <c r="H359" s="28" t="s">
        <v>53</v>
      </c>
      <c r="I359" s="28" t="s">
        <v>1597</v>
      </c>
      <c r="J359" s="152" t="str">
        <f>VLOOKUP(K359,'цср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K359" s="5" t="str">
        <f t="shared" si="23"/>
        <v>15 1 04 S7310</v>
      </c>
      <c r="L359" s="265" t="str">
        <f>VLOOKUP(O359,'цср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M359" s="5"/>
      <c r="N359" s="6"/>
      <c r="O359" s="129" t="s">
        <v>1455</v>
      </c>
      <c r="P359" s="7" t="b">
        <f t="shared" si="22"/>
        <v>1</v>
      </c>
      <c r="Q359" s="7" t="b">
        <f t="shared" si="24"/>
        <v>1</v>
      </c>
    </row>
    <row r="360" spans="1:17">
      <c r="A360" s="81" t="s">
        <v>813</v>
      </c>
      <c r="B360" s="81" t="s">
        <v>94</v>
      </c>
      <c r="C360" s="82" t="s">
        <v>9</v>
      </c>
      <c r="D360" s="83" t="s">
        <v>831</v>
      </c>
      <c r="E360" s="96" t="s">
        <v>832</v>
      </c>
      <c r="F360" s="25" t="s">
        <v>813</v>
      </c>
      <c r="G360" s="25" t="s">
        <v>94</v>
      </c>
      <c r="H360" s="25" t="s">
        <v>12</v>
      </c>
      <c r="I360" s="25" t="s">
        <v>13</v>
      </c>
      <c r="J360" s="183" t="str">
        <f>VLOOKUP(K360,'цср уточн 2016'!$A$1:$B$549,2,0)</f>
        <v>Подпрограмма «НЕзависимость 2014 - 2018»</v>
      </c>
      <c r="K360" s="5" t="str">
        <f t="shared" si="23"/>
        <v>15 2 00 00000</v>
      </c>
      <c r="L360" s="265" t="str">
        <f>VLOOKUP(O360,'цср уточн 2016'!$A$1:$B$549,2,0)</f>
        <v>Подпрограмма «НЕзависимость 2014 - 2018»</v>
      </c>
      <c r="O360" s="12" t="s">
        <v>833</v>
      </c>
      <c r="P360" s="7" t="b">
        <f t="shared" si="22"/>
        <v>1</v>
      </c>
      <c r="Q360" s="7" t="b">
        <f t="shared" si="24"/>
        <v>1</v>
      </c>
    </row>
    <row r="361" spans="1:17" ht="73.5" customHeight="1">
      <c r="A361" s="209"/>
      <c r="B361" s="209"/>
      <c r="C361" s="210"/>
      <c r="D361" s="211"/>
      <c r="E361" s="212"/>
      <c r="F361" s="172" t="s">
        <v>813</v>
      </c>
      <c r="G361" s="172" t="s">
        <v>94</v>
      </c>
      <c r="H361" s="172" t="s">
        <v>7</v>
      </c>
      <c r="I361" s="172" t="s">
        <v>13</v>
      </c>
      <c r="J361" s="213" t="s">
        <v>1598</v>
      </c>
      <c r="K361" s="5" t="str">
        <f t="shared" si="23"/>
        <v>15 2 01 00000</v>
      </c>
      <c r="L361" s="265" t="e">
        <f>VLOOKUP(O361,'цср уточн 2016'!$A$1:$B$549,2,0)</f>
        <v>#N/A</v>
      </c>
      <c r="O361" s="12"/>
      <c r="P361" s="7" t="b">
        <f t="shared" si="22"/>
        <v>0</v>
      </c>
      <c r="Q361" s="7" t="e">
        <f t="shared" si="24"/>
        <v>#N/A</v>
      </c>
    </row>
    <row r="362" spans="1:17" ht="43.5" customHeight="1">
      <c r="A362" s="84">
        <v>15</v>
      </c>
      <c r="B362" s="84" t="s">
        <v>94</v>
      </c>
      <c r="C362" s="84" t="s">
        <v>834</v>
      </c>
      <c r="D362" s="84" t="s">
        <v>835</v>
      </c>
      <c r="E362" s="88" t="s">
        <v>836</v>
      </c>
      <c r="F362" s="28" t="s">
        <v>813</v>
      </c>
      <c r="G362" s="28" t="s">
        <v>94</v>
      </c>
      <c r="H362" s="28" t="s">
        <v>7</v>
      </c>
      <c r="I362" s="28" t="s">
        <v>837</v>
      </c>
      <c r="J362" s="152" t="s">
        <v>836</v>
      </c>
      <c r="K362" s="5" t="str">
        <f t="shared" si="23"/>
        <v>15 2 01 20370</v>
      </c>
      <c r="L362" s="265" t="e">
        <f>VLOOKUP(O362,'цср уточн 2016'!$A$1:$B$549,2,0)</f>
        <v>#N/A</v>
      </c>
      <c r="O362" s="12"/>
      <c r="P362" s="7" t="b">
        <f t="shared" si="22"/>
        <v>0</v>
      </c>
      <c r="Q362" s="7" t="e">
        <f t="shared" si="24"/>
        <v>#N/A</v>
      </c>
    </row>
    <row r="363" spans="1:17" ht="45" customHeight="1">
      <c r="A363" s="209"/>
      <c r="B363" s="209"/>
      <c r="C363" s="210"/>
      <c r="D363" s="211"/>
      <c r="E363" s="212"/>
      <c r="F363" s="172" t="s">
        <v>813</v>
      </c>
      <c r="G363" s="172" t="s">
        <v>94</v>
      </c>
      <c r="H363" s="172" t="s">
        <v>37</v>
      </c>
      <c r="I363" s="172" t="s">
        <v>13</v>
      </c>
      <c r="J363" s="213" t="str">
        <f>VLOOKUP(K363,'цср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K363" s="5" t="str">
        <f t="shared" si="23"/>
        <v>15 2 02 00000</v>
      </c>
      <c r="L363" s="265" t="str">
        <f>VLOOKUP(O363,'цср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O363" s="58" t="s">
        <v>838</v>
      </c>
      <c r="P363" s="7" t="b">
        <f t="shared" si="22"/>
        <v>1</v>
      </c>
      <c r="Q363" s="7" t="b">
        <f t="shared" si="24"/>
        <v>1</v>
      </c>
    </row>
    <row r="364" spans="1:17" ht="39" customHeight="1">
      <c r="A364" s="84">
        <v>15</v>
      </c>
      <c r="B364" s="84" t="s">
        <v>94</v>
      </c>
      <c r="C364" s="84" t="s">
        <v>834</v>
      </c>
      <c r="D364" s="84" t="s">
        <v>835</v>
      </c>
      <c r="E364" s="88" t="s">
        <v>836</v>
      </c>
      <c r="F364" s="28" t="s">
        <v>813</v>
      </c>
      <c r="G364" s="28" t="s">
        <v>94</v>
      </c>
      <c r="H364" s="28" t="s">
        <v>37</v>
      </c>
      <c r="I364" s="28" t="s">
        <v>837</v>
      </c>
      <c r="J364" s="152" t="str">
        <f>VLOOKUP(K364,'цср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K364" s="5" t="str">
        <f t="shared" si="23"/>
        <v>15 2 02 20370</v>
      </c>
      <c r="L364" s="265" t="str">
        <f>VLOOKUP(O364,'цср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64" s="45" t="s">
        <v>839</v>
      </c>
      <c r="P364" s="7" t="b">
        <f t="shared" si="22"/>
        <v>1</v>
      </c>
      <c r="Q364" s="7" t="b">
        <f t="shared" si="24"/>
        <v>1</v>
      </c>
    </row>
    <row r="365" spans="1:17" ht="48" customHeight="1">
      <c r="A365" s="209"/>
      <c r="B365" s="209"/>
      <c r="C365" s="210"/>
      <c r="D365" s="211"/>
      <c r="E365" s="212"/>
      <c r="F365" s="172" t="s">
        <v>813</v>
      </c>
      <c r="G365" s="172" t="s">
        <v>94</v>
      </c>
      <c r="H365" s="172" t="s">
        <v>48</v>
      </c>
      <c r="I365" s="172" t="s">
        <v>13</v>
      </c>
      <c r="J365" s="213" t="str">
        <f>VLOOKUP(K365,'цср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K365" s="5" t="str">
        <f t="shared" si="23"/>
        <v>15 2 03 00000</v>
      </c>
      <c r="L365" s="265" t="str">
        <f>VLOOKUP(O365,'цср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O365" s="58" t="s">
        <v>840</v>
      </c>
      <c r="P365" s="7" t="b">
        <f t="shared" si="22"/>
        <v>1</v>
      </c>
      <c r="Q365" s="7" t="b">
        <f t="shared" si="24"/>
        <v>1</v>
      </c>
    </row>
    <row r="366" spans="1:17" ht="75">
      <c r="A366" s="84">
        <v>15</v>
      </c>
      <c r="B366" s="84" t="s">
        <v>94</v>
      </c>
      <c r="C366" s="84" t="s">
        <v>834</v>
      </c>
      <c r="D366" s="84" t="s">
        <v>835</v>
      </c>
      <c r="E366" s="88" t="s">
        <v>836</v>
      </c>
      <c r="F366" s="28" t="s">
        <v>813</v>
      </c>
      <c r="G366" s="28" t="s">
        <v>94</v>
      </c>
      <c r="H366" s="28" t="s">
        <v>48</v>
      </c>
      <c r="I366" s="28" t="s">
        <v>837</v>
      </c>
      <c r="J366" s="152" t="str">
        <f>VLOOKUP(K366,'цср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K366" s="5" t="str">
        <f t="shared" si="23"/>
        <v>15 2 03 20370</v>
      </c>
      <c r="L366" s="265" t="str">
        <f>VLOOKUP(O366,'цср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66" s="45" t="s">
        <v>841</v>
      </c>
      <c r="P366" s="7" t="b">
        <f t="shared" si="22"/>
        <v>1</v>
      </c>
      <c r="Q366" s="7" t="b">
        <f t="shared" si="24"/>
        <v>1</v>
      </c>
    </row>
    <row r="367" spans="1:17" ht="37.5">
      <c r="A367" s="81" t="s">
        <v>813</v>
      </c>
      <c r="B367" s="81" t="s">
        <v>316</v>
      </c>
      <c r="C367" s="82" t="s">
        <v>9</v>
      </c>
      <c r="D367" s="83" t="s">
        <v>842</v>
      </c>
      <c r="E367" s="96" t="s">
        <v>843</v>
      </c>
      <c r="F367" s="25" t="s">
        <v>813</v>
      </c>
      <c r="G367" s="25" t="s">
        <v>316</v>
      </c>
      <c r="H367" s="25" t="s">
        <v>12</v>
      </c>
      <c r="I367" s="25" t="s">
        <v>13</v>
      </c>
      <c r="J367" s="183" t="str">
        <f>VLOOKUP(K367,'цср уточн 2016'!$A$1:$B$549,2,0)</f>
        <v>Подпрограмма «Профилактика правонарушений в городе Ставрополе на 2014 - 2018 годы»</v>
      </c>
      <c r="K367" s="5" t="str">
        <f t="shared" si="23"/>
        <v>15 3 00 00000</v>
      </c>
      <c r="L367" s="265" t="str">
        <f>VLOOKUP(O367,'цср уточн 2016'!$A$1:$B$549,2,0)</f>
        <v>Подпрограмма «Профилактика правонарушений в городе Ставрополе на 2014 - 2018 годы»</v>
      </c>
      <c r="O367" s="12" t="s">
        <v>844</v>
      </c>
      <c r="P367" s="7" t="b">
        <f t="shared" si="22"/>
        <v>1</v>
      </c>
      <c r="Q367" s="7" t="b">
        <f t="shared" si="24"/>
        <v>1</v>
      </c>
    </row>
    <row r="368" spans="1:17" ht="37.5">
      <c r="A368" s="209"/>
      <c r="B368" s="209"/>
      <c r="C368" s="210"/>
      <c r="D368" s="211"/>
      <c r="E368" s="212"/>
      <c r="F368" s="172" t="s">
        <v>813</v>
      </c>
      <c r="G368" s="172" t="s">
        <v>316</v>
      </c>
      <c r="H368" s="172" t="s">
        <v>7</v>
      </c>
      <c r="I368" s="172" t="s">
        <v>13</v>
      </c>
      <c r="J368" s="213" t="str">
        <f>VLOOKUP(K368,'цср уточн 2016'!$A$1:$B$549,2,0)</f>
        <v>Основное мероприятие «Профилактика правонарушений несовершеннолетних»</v>
      </c>
      <c r="K368" s="5" t="str">
        <f t="shared" si="23"/>
        <v>15 3 01 00000</v>
      </c>
      <c r="L368" s="265" t="str">
        <f>VLOOKUP(O368,'цср уточн 2016'!$A$1:$B$549,2,0)</f>
        <v>Основное мероприятие «Профилактика правонарушений несовершеннолетних»</v>
      </c>
      <c r="O368" s="45" t="s">
        <v>845</v>
      </c>
      <c r="P368" s="7" t="b">
        <f t="shared" si="22"/>
        <v>1</v>
      </c>
      <c r="Q368" s="7" t="b">
        <f t="shared" si="24"/>
        <v>1</v>
      </c>
    </row>
    <row r="369" spans="1:17" ht="37.5">
      <c r="A369" s="84">
        <v>15</v>
      </c>
      <c r="B369" s="84" t="s">
        <v>316</v>
      </c>
      <c r="C369" s="84" t="s">
        <v>846</v>
      </c>
      <c r="D369" s="84" t="s">
        <v>847</v>
      </c>
      <c r="E369" s="88" t="s">
        <v>848</v>
      </c>
      <c r="F369" s="28" t="s">
        <v>813</v>
      </c>
      <c r="G369" s="28" t="s">
        <v>316</v>
      </c>
      <c r="H369" s="28" t="s">
        <v>7</v>
      </c>
      <c r="I369" s="28" t="s">
        <v>849</v>
      </c>
      <c r="J369" s="152" t="str">
        <f>VLOOKUP(K369,'цср уточн 2016'!$A$1:$B$549,2,0)</f>
        <v>Расходы на реализацию мероприятий, направленных на профилактику правонарушений в городе Ставрополе</v>
      </c>
      <c r="K369" s="5" t="str">
        <f t="shared" si="23"/>
        <v>15 3 01 20660</v>
      </c>
      <c r="L369" s="265" t="str">
        <f>VLOOKUP(O369,'цср уточн 2016'!$A$1:$B$549,2,0)</f>
        <v>Расходы на реализацию мероприятий, направленных на профилактику правонарушений в городе Ставрополе</v>
      </c>
      <c r="O369" s="45" t="s">
        <v>850</v>
      </c>
      <c r="P369" s="7" t="b">
        <f t="shared" si="22"/>
        <v>1</v>
      </c>
      <c r="Q369" s="7" t="b">
        <f t="shared" si="24"/>
        <v>1</v>
      </c>
    </row>
    <row r="370" spans="1:17" ht="37.5">
      <c r="A370" s="209"/>
      <c r="B370" s="209"/>
      <c r="C370" s="210"/>
      <c r="D370" s="211"/>
      <c r="E370" s="212"/>
      <c r="F370" s="172" t="s">
        <v>813</v>
      </c>
      <c r="G370" s="172" t="s">
        <v>316</v>
      </c>
      <c r="H370" s="172" t="s">
        <v>37</v>
      </c>
      <c r="I370" s="172" t="s">
        <v>13</v>
      </c>
      <c r="J370" s="213" t="str">
        <f>VLOOKUP(K370,'цср уточн 2016'!$A$1:$B$549,2,0)</f>
        <v>Основное мероприятие «Обеспечение безопасности людей на водных объектах города Ставрополя»</v>
      </c>
      <c r="K370" s="5" t="str">
        <f t="shared" si="23"/>
        <v>15 3 02 00000</v>
      </c>
      <c r="L370" s="265" t="str">
        <f>VLOOKUP(O370,'цср уточн 2016'!$A$1:$B$549,2,0)</f>
        <v>Основное мероприятие «Обеспечение безопасности людей на водных объектах города Ставрополя»</v>
      </c>
      <c r="O370" s="45" t="s">
        <v>851</v>
      </c>
      <c r="P370" s="7" t="b">
        <f t="shared" si="22"/>
        <v>1</v>
      </c>
      <c r="Q370" s="7" t="b">
        <f t="shared" si="24"/>
        <v>1</v>
      </c>
    </row>
    <row r="371" spans="1:17" ht="45.75" customHeight="1">
      <c r="A371" s="84">
        <v>15</v>
      </c>
      <c r="B371" s="84" t="s">
        <v>316</v>
      </c>
      <c r="C371" s="84" t="s">
        <v>846</v>
      </c>
      <c r="D371" s="84" t="s">
        <v>847</v>
      </c>
      <c r="E371" s="88" t="s">
        <v>848</v>
      </c>
      <c r="F371" s="28" t="s">
        <v>813</v>
      </c>
      <c r="G371" s="28" t="s">
        <v>316</v>
      </c>
      <c r="H371" s="28" t="s">
        <v>37</v>
      </c>
      <c r="I371" s="28" t="s">
        <v>849</v>
      </c>
      <c r="J371" s="152" t="str">
        <f>VLOOKUP(K371,'цср уточн 2016'!$A$1:$B$549,2,0)</f>
        <v>Расходы на реализацию мероприятий, направленных на профилактику правонарушений в городе Ставрополе</v>
      </c>
      <c r="K371" s="5" t="str">
        <f t="shared" si="23"/>
        <v>15 3 02 20660</v>
      </c>
      <c r="L371" s="265" t="str">
        <f>VLOOKUP(O371,'цср уточн 2016'!$A$1:$B$549,2,0)</f>
        <v>Расходы на реализацию мероприятий, направленных на профилактику правонарушений в городе Ставрополе</v>
      </c>
      <c r="O371" s="45" t="s">
        <v>852</v>
      </c>
      <c r="P371" s="7" t="b">
        <f t="shared" si="22"/>
        <v>1</v>
      </c>
      <c r="Q371" s="7" t="b">
        <f t="shared" si="24"/>
        <v>1</v>
      </c>
    </row>
    <row r="372" spans="1:17" s="4" customFormat="1" ht="37.5">
      <c r="A372" s="209"/>
      <c r="B372" s="209"/>
      <c r="C372" s="210"/>
      <c r="D372" s="211"/>
      <c r="E372" s="212"/>
      <c r="F372" s="172" t="s">
        <v>813</v>
      </c>
      <c r="G372" s="172" t="s">
        <v>316</v>
      </c>
      <c r="H372" s="172" t="s">
        <v>48</v>
      </c>
      <c r="I372" s="172" t="s">
        <v>13</v>
      </c>
      <c r="J372" s="213" t="str">
        <f>VLOOKUP(K372,'цср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K372" s="5" t="str">
        <f t="shared" si="23"/>
        <v>15 3 03 00000</v>
      </c>
      <c r="L372" s="265" t="str">
        <f>VLOOKUP(O372,'цср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M372" s="5"/>
      <c r="N372" s="6"/>
      <c r="O372" s="45" t="s">
        <v>853</v>
      </c>
      <c r="P372" s="7" t="b">
        <f t="shared" si="22"/>
        <v>1</v>
      </c>
      <c r="Q372" s="7" t="b">
        <f t="shared" si="24"/>
        <v>1</v>
      </c>
    </row>
    <row r="373" spans="1:17" s="4" customFormat="1" ht="56.25">
      <c r="A373" s="84">
        <v>15</v>
      </c>
      <c r="B373" s="84" t="s">
        <v>316</v>
      </c>
      <c r="C373" s="84" t="s">
        <v>854</v>
      </c>
      <c r="D373" s="84" t="s">
        <v>855</v>
      </c>
      <c r="E373" s="88" t="s">
        <v>856</v>
      </c>
      <c r="F373" s="28" t="s">
        <v>813</v>
      </c>
      <c r="G373" s="28" t="s">
        <v>316</v>
      </c>
      <c r="H373" s="28" t="s">
        <v>48</v>
      </c>
      <c r="I373" s="28" t="s">
        <v>857</v>
      </c>
      <c r="J373" s="16" t="str">
        <f>VLOOKUP(K373,'цср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K373" s="5" t="str">
        <f t="shared" si="23"/>
        <v>15 3 03 20100</v>
      </c>
      <c r="L373" s="265" t="str">
        <f>VLOOKUP(O373,'цср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M373" s="5"/>
      <c r="N373" s="6"/>
      <c r="O373" s="45" t="s">
        <v>858</v>
      </c>
      <c r="P373" s="7" t="b">
        <f t="shared" si="22"/>
        <v>1</v>
      </c>
      <c r="Q373" s="7" t="b">
        <f t="shared" si="24"/>
        <v>1</v>
      </c>
    </row>
    <row r="374" spans="1:17" s="4" customFormat="1" ht="135">
      <c r="A374" s="78" t="s">
        <v>859</v>
      </c>
      <c r="B374" s="78" t="s">
        <v>8</v>
      </c>
      <c r="C374" s="79" t="s">
        <v>9</v>
      </c>
      <c r="D374" s="80" t="s">
        <v>860</v>
      </c>
      <c r="E374" s="95" t="s">
        <v>861</v>
      </c>
      <c r="F374" s="23">
        <v>16</v>
      </c>
      <c r="G374" s="23" t="s">
        <v>8</v>
      </c>
      <c r="H374" s="23" t="s">
        <v>12</v>
      </c>
      <c r="I374" s="23" t="s">
        <v>13</v>
      </c>
      <c r="J374" s="176" t="str">
        <f>VLOOKUP(K374,'цср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K374" s="5" t="str">
        <f t="shared" si="23"/>
        <v>16 0 00 00000</v>
      </c>
      <c r="L374" s="265" t="str">
        <f>VLOOKUP(O374,'цср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M374" s="5"/>
      <c r="O374" s="11" t="s">
        <v>863</v>
      </c>
      <c r="P374" s="7" t="b">
        <f t="shared" si="22"/>
        <v>1</v>
      </c>
      <c r="Q374" s="7" t="b">
        <f t="shared" si="24"/>
        <v>1</v>
      </c>
    </row>
    <row r="375" spans="1:17" s="4" customFormat="1" ht="37.5">
      <c r="A375" s="81" t="s">
        <v>859</v>
      </c>
      <c r="B375" s="81" t="s">
        <v>15</v>
      </c>
      <c r="C375" s="82" t="s">
        <v>9</v>
      </c>
      <c r="D375" s="83" t="s">
        <v>864</v>
      </c>
      <c r="E375" s="175" t="s">
        <v>865</v>
      </c>
      <c r="F375" s="25" t="s">
        <v>859</v>
      </c>
      <c r="G375" s="25" t="s">
        <v>15</v>
      </c>
      <c r="H375" s="25" t="s">
        <v>12</v>
      </c>
      <c r="I375" s="25" t="s">
        <v>13</v>
      </c>
      <c r="J375" s="177" t="str">
        <f>VLOOKUP(K375,'цср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K375" s="5" t="str">
        <f t="shared" si="23"/>
        <v>16 1 00 00000</v>
      </c>
      <c r="L375" s="265" t="str">
        <f>VLOOKUP(O375,'цср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M375" s="5"/>
      <c r="O375" s="12" t="s">
        <v>866</v>
      </c>
      <c r="P375" s="7" t="b">
        <f t="shared" si="22"/>
        <v>1</v>
      </c>
      <c r="Q375" s="7" t="b">
        <f t="shared" si="24"/>
        <v>1</v>
      </c>
    </row>
    <row r="376" spans="1:17" s="4" customFormat="1" ht="56.25">
      <c r="A376" s="209"/>
      <c r="B376" s="209"/>
      <c r="C376" s="210"/>
      <c r="D376" s="211"/>
      <c r="E376" s="212"/>
      <c r="F376" s="172" t="s">
        <v>859</v>
      </c>
      <c r="G376" s="172" t="s">
        <v>15</v>
      </c>
      <c r="H376" s="172" t="s">
        <v>7</v>
      </c>
      <c r="I376" s="172" t="s">
        <v>13</v>
      </c>
      <c r="J376" s="213" t="str">
        <f>VLOOKUP(K376,'цср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K376" s="5" t="str">
        <f t="shared" si="23"/>
        <v>16 1 01 00000</v>
      </c>
      <c r="L376" s="265" t="str">
        <f>VLOOKUP(O376,'цср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M376" s="5"/>
      <c r="O376" s="13" t="s">
        <v>867</v>
      </c>
      <c r="P376" s="7" t="b">
        <f t="shared" si="22"/>
        <v>1</v>
      </c>
      <c r="Q376" s="7" t="b">
        <f t="shared" si="24"/>
        <v>1</v>
      </c>
    </row>
    <row r="377" spans="1:17" s="4" customFormat="1" ht="75">
      <c r="A377" s="84" t="s">
        <v>859</v>
      </c>
      <c r="B377" s="84" t="s">
        <v>15</v>
      </c>
      <c r="C377" s="84" t="s">
        <v>868</v>
      </c>
      <c r="D377" s="84" t="s">
        <v>869</v>
      </c>
      <c r="E377" s="94" t="s">
        <v>870</v>
      </c>
      <c r="F377" s="30" t="s">
        <v>859</v>
      </c>
      <c r="G377" s="30" t="s">
        <v>15</v>
      </c>
      <c r="H377" s="30" t="s">
        <v>7</v>
      </c>
      <c r="I377" s="30" t="s">
        <v>871</v>
      </c>
      <c r="J377" s="249" t="str">
        <f>VLOOKUP(K377,'цср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K377" s="5" t="str">
        <f t="shared" si="23"/>
        <v>16 1 01 20120</v>
      </c>
      <c r="L377" s="265" t="str">
        <f>VLOOKUP(O377,'цср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M377" s="5"/>
      <c r="O377" s="13" t="s">
        <v>872</v>
      </c>
      <c r="P377" s="7" t="b">
        <f t="shared" si="22"/>
        <v>1</v>
      </c>
      <c r="Q377" s="7" t="b">
        <f t="shared" si="24"/>
        <v>1</v>
      </c>
    </row>
    <row r="378" spans="1:17" s="4" customFormat="1" ht="75">
      <c r="A378" s="209"/>
      <c r="B378" s="209"/>
      <c r="C378" s="210"/>
      <c r="D378" s="211"/>
      <c r="E378" s="212"/>
      <c r="F378" s="172" t="s">
        <v>859</v>
      </c>
      <c r="G378" s="172" t="s">
        <v>15</v>
      </c>
      <c r="H378" s="172" t="s">
        <v>37</v>
      </c>
      <c r="I378" s="172" t="s">
        <v>13</v>
      </c>
      <c r="J378" s="213" t="str">
        <f>VLOOKUP(K378,'цср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K378" s="5" t="str">
        <f t="shared" si="23"/>
        <v>16 1 02 00000</v>
      </c>
      <c r="L378" s="265" t="str">
        <f>VLOOKUP(O378,'цср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M378" s="5"/>
      <c r="O378" s="13" t="s">
        <v>873</v>
      </c>
      <c r="P378" s="7" t="b">
        <f t="shared" si="22"/>
        <v>1</v>
      </c>
      <c r="Q378" s="7" t="b">
        <f t="shared" si="24"/>
        <v>1</v>
      </c>
    </row>
    <row r="379" spans="1:17" s="4" customFormat="1" ht="56.25">
      <c r="A379" s="84" t="s">
        <v>859</v>
      </c>
      <c r="B379" s="84" t="s">
        <v>15</v>
      </c>
      <c r="C379" s="84" t="s">
        <v>874</v>
      </c>
      <c r="D379" s="84" t="s">
        <v>875</v>
      </c>
      <c r="E379" s="94" t="s">
        <v>876</v>
      </c>
      <c r="F379" s="30" t="s">
        <v>859</v>
      </c>
      <c r="G379" s="30" t="s">
        <v>15</v>
      </c>
      <c r="H379" s="30" t="s">
        <v>37</v>
      </c>
      <c r="I379" s="30" t="s">
        <v>877</v>
      </c>
      <c r="J379" s="249" t="str">
        <f>VLOOKUP(K379,'цср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K379" s="5" t="str">
        <f t="shared" si="23"/>
        <v>16 1 02 20690</v>
      </c>
      <c r="L379" s="265" t="str">
        <f>VLOOKUP(O379,'цср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M379" s="5"/>
      <c r="O379" s="13" t="s">
        <v>878</v>
      </c>
      <c r="P379" s="7" t="b">
        <f t="shared" si="22"/>
        <v>1</v>
      </c>
      <c r="Q379" s="7" t="b">
        <f t="shared" si="24"/>
        <v>1</v>
      </c>
    </row>
    <row r="380" spans="1:17" s="4" customFormat="1" ht="52.5" customHeight="1">
      <c r="A380" s="209"/>
      <c r="B380" s="209"/>
      <c r="C380" s="210"/>
      <c r="D380" s="211"/>
      <c r="E380" s="212"/>
      <c r="F380" s="172" t="s">
        <v>859</v>
      </c>
      <c r="G380" s="172" t="s">
        <v>15</v>
      </c>
      <c r="H380" s="172" t="s">
        <v>48</v>
      </c>
      <c r="I380" s="172" t="s">
        <v>13</v>
      </c>
      <c r="J380" s="213" t="str">
        <f>VLOOKUP(K380,'цср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K380" s="5" t="str">
        <f t="shared" si="23"/>
        <v>16 1 03 00000</v>
      </c>
      <c r="L380" s="265" t="str">
        <f>VLOOKUP(O380,'цср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M380" s="5"/>
      <c r="O380" s="13" t="s">
        <v>879</v>
      </c>
      <c r="P380" s="7" t="b">
        <f t="shared" ref="P380:P443" si="25">K380=O380</f>
        <v>1</v>
      </c>
      <c r="Q380" s="7" t="b">
        <f t="shared" si="24"/>
        <v>1</v>
      </c>
    </row>
    <row r="381" spans="1:17" s="4" customFormat="1" ht="37.5">
      <c r="A381" s="84">
        <v>16</v>
      </c>
      <c r="B381" s="84">
        <v>1</v>
      </c>
      <c r="C381" s="84" t="s">
        <v>880</v>
      </c>
      <c r="D381" s="84" t="s">
        <v>881</v>
      </c>
      <c r="E381" s="94" t="s">
        <v>882</v>
      </c>
      <c r="F381" s="30" t="s">
        <v>859</v>
      </c>
      <c r="G381" s="30" t="s">
        <v>15</v>
      </c>
      <c r="H381" s="30" t="s">
        <v>48</v>
      </c>
      <c r="I381" s="30" t="s">
        <v>22</v>
      </c>
      <c r="J381" s="249" t="str">
        <f>VLOOKUP(K381,'цср уточн 2016'!$A$1:$B$549,2,0)</f>
        <v>Расходы на обеспечение деятельности (оказание услуг) муниципальных учреждений</v>
      </c>
      <c r="K381" s="5" t="str">
        <f t="shared" si="23"/>
        <v>16 1 03 11010</v>
      </c>
      <c r="L381" s="265" t="str">
        <f>VLOOKUP(O381,'цср уточн 2016'!$A$1:$B$549,2,0)</f>
        <v>Расходы на обеспечение деятельности (оказание услуг) муниципальных учреждений</v>
      </c>
      <c r="M381" s="5"/>
      <c r="O381" s="13" t="s">
        <v>883</v>
      </c>
      <c r="P381" s="7" t="b">
        <f t="shared" si="25"/>
        <v>1</v>
      </c>
      <c r="Q381" s="7" t="b">
        <f t="shared" si="24"/>
        <v>1</v>
      </c>
    </row>
    <row r="382" spans="1:17" s="4" customFormat="1" ht="56.25">
      <c r="A382" s="209"/>
      <c r="B382" s="209"/>
      <c r="C382" s="210"/>
      <c r="D382" s="211"/>
      <c r="E382" s="212"/>
      <c r="F382" s="172" t="s">
        <v>859</v>
      </c>
      <c r="G382" s="172" t="s">
        <v>15</v>
      </c>
      <c r="H382" s="172" t="s">
        <v>53</v>
      </c>
      <c r="I382" s="172" t="s">
        <v>13</v>
      </c>
      <c r="J382" s="213" t="str">
        <f>VLOOKUP(K382,'цср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K382" s="5" t="str">
        <f t="shared" si="23"/>
        <v>16 1 04 00000</v>
      </c>
      <c r="L382" s="265" t="str">
        <f>VLOOKUP(O382,'цср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M382" s="5"/>
      <c r="O382" s="13" t="s">
        <v>884</v>
      </c>
      <c r="P382" s="7" t="b">
        <f t="shared" si="25"/>
        <v>1</v>
      </c>
      <c r="Q382" s="7" t="b">
        <f t="shared" si="24"/>
        <v>1</v>
      </c>
    </row>
    <row r="383" spans="1:17" s="4" customFormat="1" ht="37.5">
      <c r="A383" s="84"/>
      <c r="B383" s="84"/>
      <c r="C383" s="84"/>
      <c r="D383" s="84"/>
      <c r="E383" s="94"/>
      <c r="F383" s="30" t="s">
        <v>859</v>
      </c>
      <c r="G383" s="30" t="s">
        <v>15</v>
      </c>
      <c r="H383" s="30" t="s">
        <v>53</v>
      </c>
      <c r="I383" s="30" t="s">
        <v>22</v>
      </c>
      <c r="J383" s="249" t="str">
        <f>VLOOKUP(K383,'цср уточн 2016'!$A$1:$B$549,2,0)</f>
        <v>Расходы на обеспечение деятельности (оказание услуг) муниципальных учреждений</v>
      </c>
      <c r="K383" s="5" t="str">
        <f t="shared" si="23"/>
        <v>16 1 04 11010</v>
      </c>
      <c r="L383" s="265" t="str">
        <f>VLOOKUP(O383,'цср уточн 2016'!$A$1:$B$549,2,0)</f>
        <v>Расходы на обеспечение деятельности (оказание услуг) муниципальных учреждений</v>
      </c>
      <c r="M383" s="5"/>
      <c r="O383" s="13" t="s">
        <v>885</v>
      </c>
      <c r="P383" s="7" t="b">
        <f t="shared" si="25"/>
        <v>1</v>
      </c>
      <c r="Q383" s="7" t="b">
        <f t="shared" si="24"/>
        <v>1</v>
      </c>
    </row>
    <row r="384" spans="1:17" s="4" customFormat="1" ht="37.5">
      <c r="A384" s="209"/>
      <c r="B384" s="209"/>
      <c r="C384" s="210"/>
      <c r="D384" s="211"/>
      <c r="E384" s="212"/>
      <c r="F384" s="172" t="s">
        <v>859</v>
      </c>
      <c r="G384" s="172" t="s">
        <v>15</v>
      </c>
      <c r="H384" s="172" t="s">
        <v>62</v>
      </c>
      <c r="I384" s="172" t="s">
        <v>13</v>
      </c>
      <c r="J384" s="213" t="str">
        <f>VLOOKUP(K384,'цср уточн 2016'!$A$1:$B$549,2,0)</f>
        <v>Основное мероприятие «Обеспечение безопасности людей на водных объектах города Ставрополя»</v>
      </c>
      <c r="K384" s="5" t="str">
        <f t="shared" si="23"/>
        <v>16 1 05 00000</v>
      </c>
      <c r="L384" s="265" t="str">
        <f>VLOOKUP(O384,'цср уточн 2016'!$A$1:$B$549,2,0)</f>
        <v>Основное мероприятие «Обеспечение безопасности людей на водных объектах города Ставрополя»</v>
      </c>
      <c r="M384" s="5"/>
      <c r="O384" s="13" t="s">
        <v>886</v>
      </c>
      <c r="P384" s="7" t="b">
        <f t="shared" si="25"/>
        <v>1</v>
      </c>
      <c r="Q384" s="7" t="b">
        <f t="shared" si="24"/>
        <v>1</v>
      </c>
    </row>
    <row r="385" spans="1:17" s="4" customFormat="1" ht="75">
      <c r="A385" s="84" t="s">
        <v>859</v>
      </c>
      <c r="B385" s="84" t="s">
        <v>15</v>
      </c>
      <c r="C385" s="84" t="s">
        <v>868</v>
      </c>
      <c r="D385" s="84" t="s">
        <v>869</v>
      </c>
      <c r="E385" s="94" t="s">
        <v>870</v>
      </c>
      <c r="F385" s="30" t="s">
        <v>859</v>
      </c>
      <c r="G385" s="30" t="s">
        <v>15</v>
      </c>
      <c r="H385" s="30" t="s">
        <v>62</v>
      </c>
      <c r="I385" s="30" t="s">
        <v>871</v>
      </c>
      <c r="J385" s="249" t="str">
        <f>VLOOKUP(K385,'цср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K385" s="5" t="str">
        <f t="shared" si="23"/>
        <v>16 1 05 20120</v>
      </c>
      <c r="L385" s="265" t="str">
        <f>VLOOKUP(O385,'цср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M385" s="5"/>
      <c r="O385" s="13" t="s">
        <v>887</v>
      </c>
      <c r="P385" s="7" t="b">
        <f t="shared" si="25"/>
        <v>1</v>
      </c>
      <c r="Q385" s="7" t="b">
        <f t="shared" si="24"/>
        <v>1</v>
      </c>
    </row>
    <row r="386" spans="1:17" s="4" customFormat="1" ht="37.5">
      <c r="A386" s="81" t="s">
        <v>859</v>
      </c>
      <c r="B386" s="81" t="s">
        <v>94</v>
      </c>
      <c r="C386" s="82" t="s">
        <v>9</v>
      </c>
      <c r="D386" s="83" t="s">
        <v>888</v>
      </c>
      <c r="E386" s="96" t="s">
        <v>889</v>
      </c>
      <c r="F386" s="25" t="s">
        <v>859</v>
      </c>
      <c r="G386" s="25" t="s">
        <v>94</v>
      </c>
      <c r="H386" s="25" t="s">
        <v>12</v>
      </c>
      <c r="I386" s="25" t="s">
        <v>13</v>
      </c>
      <c r="J386" s="183" t="str">
        <f>VLOOKUP(K386,'цср уточн 2016'!$A$1:$B$549,2,0)</f>
        <v>Подпрограмма «Обеспечение пожарной безопасности в границах города Ставрополя»</v>
      </c>
      <c r="K386" s="5" t="str">
        <f t="shared" si="23"/>
        <v>16 2 00 00000</v>
      </c>
      <c r="L386" s="265" t="str">
        <f>VLOOKUP(O386,'цср уточн 2016'!$A$1:$B$549,2,0)</f>
        <v>Подпрограмма «Обеспечение пожарной безопасности в границах города Ставрополя»</v>
      </c>
      <c r="M386" s="5"/>
      <c r="O386" s="12" t="s">
        <v>890</v>
      </c>
      <c r="P386" s="7" t="b">
        <f t="shared" si="25"/>
        <v>1</v>
      </c>
      <c r="Q386" s="7" t="b">
        <f t="shared" si="24"/>
        <v>1</v>
      </c>
    </row>
    <row r="387" spans="1:17" s="4" customFormat="1" ht="37.5">
      <c r="A387" s="209"/>
      <c r="B387" s="209"/>
      <c r="C387" s="210"/>
      <c r="D387" s="211"/>
      <c r="E387" s="212"/>
      <c r="F387" s="172" t="s">
        <v>859</v>
      </c>
      <c r="G387" s="172" t="s">
        <v>94</v>
      </c>
      <c r="H387" s="172" t="s">
        <v>7</v>
      </c>
      <c r="I387" s="172" t="s">
        <v>13</v>
      </c>
      <c r="J387" s="213" t="str">
        <f>VLOOKUP(K387,'цср уточн 2016'!$A$1:$B$549,2,0)</f>
        <v>Основное мероприятие «Обеспечение первичных мер пожарной безопасности в границах города Ставрополя»</v>
      </c>
      <c r="K387" s="5" t="str">
        <f t="shared" si="23"/>
        <v>16 2 01 00000</v>
      </c>
      <c r="L387" s="265" t="str">
        <f>VLOOKUP(O387,'цср уточн 2016'!$A$1:$B$549,2,0)</f>
        <v>Основное мероприятие «Обеспечение первичных мер пожарной безопасности в границах города Ставрополя»</v>
      </c>
      <c r="M387" s="5"/>
      <c r="O387" s="13" t="s">
        <v>891</v>
      </c>
      <c r="P387" s="7" t="b">
        <f t="shared" si="25"/>
        <v>1</v>
      </c>
      <c r="Q387" s="7" t="b">
        <f t="shared" si="24"/>
        <v>1</v>
      </c>
    </row>
    <row r="388" spans="1:17" s="4" customFormat="1" ht="37.5">
      <c r="A388" s="69">
        <v>16</v>
      </c>
      <c r="B388" s="69">
        <v>2</v>
      </c>
      <c r="C388" s="69" t="s">
        <v>892</v>
      </c>
      <c r="D388" s="69" t="s">
        <v>893</v>
      </c>
      <c r="E388" s="94" t="s">
        <v>894</v>
      </c>
      <c r="F388" s="30" t="s">
        <v>859</v>
      </c>
      <c r="G388" s="30" t="s">
        <v>94</v>
      </c>
      <c r="H388" s="30" t="s">
        <v>7</v>
      </c>
      <c r="I388" s="30" t="s">
        <v>895</v>
      </c>
      <c r="J388" s="249" t="str">
        <f>VLOOKUP(K388,'цср уточн 2016'!$A$1:$B$549,2,0)</f>
        <v>Обеспечение первичных мер пожарной безопасности в границах города Ставрополя</v>
      </c>
      <c r="K388" s="5" t="str">
        <f t="shared" si="23"/>
        <v>16 2 01 20540</v>
      </c>
      <c r="L388" s="265" t="str">
        <f>VLOOKUP(O388,'цср уточн 2016'!$A$1:$B$549,2,0)</f>
        <v>Обеспечение первичных мер пожарной безопасности в границах города Ставрополя</v>
      </c>
      <c r="M388" s="5"/>
      <c r="O388" s="13" t="s">
        <v>896</v>
      </c>
      <c r="P388" s="7" t="b">
        <f t="shared" si="25"/>
        <v>1</v>
      </c>
      <c r="Q388" s="7" t="b">
        <f t="shared" si="24"/>
        <v>1</v>
      </c>
    </row>
    <row r="389" spans="1:17" s="4" customFormat="1" ht="89.25" customHeight="1">
      <c r="A389" s="209"/>
      <c r="B389" s="209"/>
      <c r="C389" s="210"/>
      <c r="D389" s="211"/>
      <c r="E389" s="212"/>
      <c r="F389" s="172" t="s">
        <v>859</v>
      </c>
      <c r="G389" s="172" t="s">
        <v>94</v>
      </c>
      <c r="H389" s="172" t="s">
        <v>37</v>
      </c>
      <c r="I389" s="172" t="s">
        <v>13</v>
      </c>
      <c r="J389" s="213" t="str">
        <f>VLOOKUP(K389,'цср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K389" s="5" t="str">
        <f t="shared" si="23"/>
        <v>16 2 02 00000</v>
      </c>
      <c r="L389" s="265" t="str">
        <f>VLOOKUP(O389,'цср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M389" s="5"/>
      <c r="O389" s="13" t="s">
        <v>897</v>
      </c>
      <c r="P389" s="7" t="b">
        <f t="shared" si="25"/>
        <v>1</v>
      </c>
      <c r="Q389" s="7" t="b">
        <f t="shared" si="24"/>
        <v>1</v>
      </c>
    </row>
    <row r="390" spans="1:17" s="4" customFormat="1" ht="37.5">
      <c r="A390" s="69" t="s">
        <v>859</v>
      </c>
      <c r="B390" s="69" t="s">
        <v>94</v>
      </c>
      <c r="C390" s="69" t="s">
        <v>898</v>
      </c>
      <c r="D390" s="232" t="s">
        <v>899</v>
      </c>
      <c r="E390" s="94" t="s">
        <v>900</v>
      </c>
      <c r="F390" s="15" t="s">
        <v>859</v>
      </c>
      <c r="G390" s="15" t="s">
        <v>94</v>
      </c>
      <c r="H390" s="15" t="s">
        <v>37</v>
      </c>
      <c r="I390" s="15" t="s">
        <v>901</v>
      </c>
      <c r="J390" s="249" t="str">
        <f>VLOOKUP(K390,'цср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K390" s="5" t="str">
        <f t="shared" si="23"/>
        <v>16 2 02 20550</v>
      </c>
      <c r="L390" s="265" t="str">
        <f>VLOOKUP(O390,'цср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M390" s="5"/>
      <c r="O390" s="13" t="s">
        <v>902</v>
      </c>
      <c r="P390" s="7" t="b">
        <f t="shared" si="25"/>
        <v>1</v>
      </c>
      <c r="Q390" s="7" t="b">
        <f t="shared" si="24"/>
        <v>1</v>
      </c>
    </row>
    <row r="391" spans="1:17" s="4" customFormat="1" ht="67.5">
      <c r="A391" s="78" t="s">
        <v>903</v>
      </c>
      <c r="B391" s="78" t="s">
        <v>8</v>
      </c>
      <c r="C391" s="79" t="s">
        <v>9</v>
      </c>
      <c r="D391" s="80" t="s">
        <v>904</v>
      </c>
      <c r="E391" s="95" t="s">
        <v>905</v>
      </c>
      <c r="F391" s="9" t="s">
        <v>903</v>
      </c>
      <c r="G391" s="9" t="s">
        <v>8</v>
      </c>
      <c r="H391" s="9" t="s">
        <v>12</v>
      </c>
      <c r="I391" s="9" t="s">
        <v>13</v>
      </c>
      <c r="J391" s="176" t="str">
        <f>VLOOKUP(K391,'цср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K391" s="5" t="str">
        <f t="shared" si="23"/>
        <v>17 0 00 00000</v>
      </c>
      <c r="L391" s="265" t="str">
        <f>VLOOKUP(O391,'цср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M391" s="5"/>
      <c r="O391" s="11" t="s">
        <v>906</v>
      </c>
      <c r="P391" s="7" t="b">
        <f t="shared" si="25"/>
        <v>1</v>
      </c>
      <c r="Q391" s="7" t="b">
        <f t="shared" si="24"/>
        <v>1</v>
      </c>
    </row>
    <row r="392" spans="1:17" s="4" customFormat="1" ht="99" customHeight="1">
      <c r="A392" s="81" t="s">
        <v>903</v>
      </c>
      <c r="B392" s="81" t="s">
        <v>105</v>
      </c>
      <c r="C392" s="82" t="s">
        <v>9</v>
      </c>
      <c r="D392" s="233" t="s">
        <v>907</v>
      </c>
      <c r="E392" s="234" t="s">
        <v>908</v>
      </c>
      <c r="F392" s="25" t="s">
        <v>903</v>
      </c>
      <c r="G392" s="25" t="s">
        <v>105</v>
      </c>
      <c r="H392" s="25" t="s">
        <v>12</v>
      </c>
      <c r="I392" s="25" t="s">
        <v>13</v>
      </c>
      <c r="J392" s="250" t="str">
        <f>VLOOKUP(K392,'цср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K392" s="5" t="str">
        <f t="shared" ref="K392:K455" si="26">CONCATENATE(F392," ",G392," ",H392," ",I392)</f>
        <v>17 Б 00 00000</v>
      </c>
      <c r="L392" s="265" t="str">
        <f>VLOOKUP(O392,'цср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M392" s="5"/>
      <c r="O392" s="12" t="s">
        <v>909</v>
      </c>
      <c r="P392" s="7" t="b">
        <f t="shared" si="25"/>
        <v>1</v>
      </c>
      <c r="Q392" s="7" t="b">
        <f t="shared" ref="Q392:Q455" si="27">J392=L392</f>
        <v>1</v>
      </c>
    </row>
    <row r="393" spans="1:17" s="4" customFormat="1" ht="128.25" customHeight="1">
      <c r="A393" s="209"/>
      <c r="B393" s="209"/>
      <c r="C393" s="210"/>
      <c r="D393" s="211"/>
      <c r="E393" s="212"/>
      <c r="F393" s="172" t="s">
        <v>903</v>
      </c>
      <c r="G393" s="172" t="s">
        <v>105</v>
      </c>
      <c r="H393" s="172" t="s">
        <v>7</v>
      </c>
      <c r="I393" s="172" t="s">
        <v>13</v>
      </c>
      <c r="J393" s="213" t="str">
        <f>VLOOKUP(K393,'цср уточн 2016'!$A$1:$B$549,2,0)</f>
        <v>Основное мероприятие «Энергосбережение и энергоэффективность в бюджетном секторе»</v>
      </c>
      <c r="K393" s="5" t="str">
        <f t="shared" si="26"/>
        <v>17 Б 01 00000</v>
      </c>
      <c r="L393" s="265" t="str">
        <f>VLOOKUP(O393,'цср уточн 2016'!$A$1:$B$549,2,0)</f>
        <v>Основное мероприятие «Энергосбережение и энергоэффективность в бюджетном секторе»</v>
      </c>
      <c r="M393" s="5"/>
      <c r="O393" s="13" t="s">
        <v>910</v>
      </c>
      <c r="P393" s="7" t="b">
        <f t="shared" si="25"/>
        <v>1</v>
      </c>
      <c r="Q393" s="7" t="b">
        <f t="shared" si="27"/>
        <v>1</v>
      </c>
    </row>
    <row r="394" spans="1:17" s="4" customFormat="1" ht="37.5">
      <c r="A394" s="84">
        <v>17</v>
      </c>
      <c r="B394" s="84" t="s">
        <v>105</v>
      </c>
      <c r="C394" s="84" t="s">
        <v>911</v>
      </c>
      <c r="D394" s="84" t="s">
        <v>912</v>
      </c>
      <c r="E394" s="88" t="s">
        <v>913</v>
      </c>
      <c r="F394" s="28" t="s">
        <v>903</v>
      </c>
      <c r="G394" s="28" t="s">
        <v>105</v>
      </c>
      <c r="H394" s="28" t="s">
        <v>7</v>
      </c>
      <c r="I394" s="28" t="s">
        <v>914</v>
      </c>
      <c r="J394" s="152" t="str">
        <f>VLOOKUP(K394,'цср уточн 2016'!$A$1:$B$549,2,0)</f>
        <v>Расходы на проведение мероприятий по энергосбережению и повышению энергоэффективности</v>
      </c>
      <c r="K394" s="5" t="str">
        <f t="shared" si="26"/>
        <v>17 Б 01 20490</v>
      </c>
      <c r="L394" s="265" t="str">
        <f>VLOOKUP(O394,'цср уточн 2016'!$A$1:$B$549,2,0)</f>
        <v>Расходы на проведение мероприятий по энергосбережению и повышению энергоэффективности</v>
      </c>
      <c r="M394" s="5"/>
      <c r="O394" s="13" t="s">
        <v>915</v>
      </c>
      <c r="P394" s="7" t="b">
        <f t="shared" si="25"/>
        <v>1</v>
      </c>
      <c r="Q394" s="7" t="b">
        <f t="shared" si="27"/>
        <v>1</v>
      </c>
    </row>
    <row r="395" spans="1:17" s="4" customFormat="1" ht="37.5">
      <c r="A395" s="209"/>
      <c r="B395" s="209"/>
      <c r="C395" s="210"/>
      <c r="D395" s="211"/>
      <c r="E395" s="212"/>
      <c r="F395" s="172" t="s">
        <v>903</v>
      </c>
      <c r="G395" s="172" t="s">
        <v>105</v>
      </c>
      <c r="H395" s="172" t="s">
        <v>37</v>
      </c>
      <c r="I395" s="172" t="s">
        <v>13</v>
      </c>
      <c r="J395" s="213" t="str">
        <f>VLOOKUP(K395,'цср уточн 2016'!$A$1:$B$549,2,0)</f>
        <v>Основное мероприятие «Энергосбережение и энергоэффективность систем коммунальной инфраструктуры»</v>
      </c>
      <c r="K395" s="5" t="str">
        <f t="shared" si="26"/>
        <v>17 Б 02 00000</v>
      </c>
      <c r="L395" s="265" t="str">
        <f>VLOOKUP(O395,'цср уточн 2016'!$A$1:$B$549,2,0)</f>
        <v>Основное мероприятие «Энергосбережение и энергоэффективность систем коммунальной инфраструктуры»</v>
      </c>
      <c r="M395" s="5"/>
      <c r="O395" s="13" t="s">
        <v>916</v>
      </c>
      <c r="P395" s="7" t="b">
        <f t="shared" si="25"/>
        <v>1</v>
      </c>
      <c r="Q395" s="7" t="b">
        <f t="shared" si="27"/>
        <v>1</v>
      </c>
    </row>
    <row r="396" spans="1:17" s="4" customFormat="1" ht="37.5">
      <c r="A396" s="84">
        <v>17</v>
      </c>
      <c r="B396" s="84" t="s">
        <v>105</v>
      </c>
      <c r="C396" s="84" t="s">
        <v>911</v>
      </c>
      <c r="D396" s="84" t="s">
        <v>912</v>
      </c>
      <c r="E396" s="88" t="s">
        <v>913</v>
      </c>
      <c r="F396" s="28" t="s">
        <v>903</v>
      </c>
      <c r="G396" s="28" t="s">
        <v>105</v>
      </c>
      <c r="H396" s="28" t="s">
        <v>37</v>
      </c>
      <c r="I396" s="28" t="s">
        <v>914</v>
      </c>
      <c r="J396" s="152" t="str">
        <f>VLOOKUP(K396,'цср уточн 2016'!$A$1:$B$549,2,0)</f>
        <v>Расходы на проведение мероприятий по энергосбережению и повышению энергоэффективности</v>
      </c>
      <c r="K396" s="5" t="str">
        <f t="shared" si="26"/>
        <v>17 Б 02 20490</v>
      </c>
      <c r="L396" s="265" t="str">
        <f>VLOOKUP(O396,'цср уточн 2016'!$A$1:$B$549,2,0)</f>
        <v>Расходы на проведение мероприятий по энергосбережению и повышению энергоэффективности</v>
      </c>
      <c r="M396" s="5"/>
      <c r="O396" s="13" t="s">
        <v>917</v>
      </c>
      <c r="P396" s="7" t="b">
        <f t="shared" si="25"/>
        <v>1</v>
      </c>
      <c r="Q396" s="7" t="b">
        <f t="shared" si="27"/>
        <v>1</v>
      </c>
    </row>
    <row r="397" spans="1:17" s="4" customFormat="1" ht="45">
      <c r="A397" s="78" t="s">
        <v>918</v>
      </c>
      <c r="B397" s="78" t="s">
        <v>8</v>
      </c>
      <c r="C397" s="79" t="s">
        <v>9</v>
      </c>
      <c r="D397" s="80" t="s">
        <v>919</v>
      </c>
      <c r="E397" s="95" t="s">
        <v>920</v>
      </c>
      <c r="F397" s="9" t="s">
        <v>918</v>
      </c>
      <c r="G397" s="9" t="s">
        <v>8</v>
      </c>
      <c r="H397" s="9" t="s">
        <v>12</v>
      </c>
      <c r="I397" s="9" t="s">
        <v>13</v>
      </c>
      <c r="J397" s="149" t="str">
        <f>VLOOKUP(K397,'цср уточн 2016'!$A$1:$B$549,2,0)</f>
        <v>Муниципальная программа «Развитие казачества в городе Ставрополе на 2014 - 2018 годы»</v>
      </c>
      <c r="K397" s="5" t="str">
        <f t="shared" si="26"/>
        <v>18 0 00 00000</v>
      </c>
      <c r="L397" s="265" t="str">
        <f>VLOOKUP(O397,'цср уточн 2016'!$A$1:$B$549,2,0)</f>
        <v>Муниципальная программа «Развитие казачества в городе Ставрополе на 2014 - 2018 годы»</v>
      </c>
      <c r="M397" s="5"/>
      <c r="O397" s="11" t="s">
        <v>921</v>
      </c>
      <c r="P397" s="7" t="b">
        <f t="shared" si="25"/>
        <v>1</v>
      </c>
      <c r="Q397" s="7" t="b">
        <f t="shared" si="27"/>
        <v>1</v>
      </c>
    </row>
    <row r="398" spans="1:17" s="4" customFormat="1" ht="37.5">
      <c r="A398" s="81" t="s">
        <v>918</v>
      </c>
      <c r="B398" s="81" t="s">
        <v>105</v>
      </c>
      <c r="C398" s="82" t="s">
        <v>9</v>
      </c>
      <c r="D398" s="83" t="s">
        <v>922</v>
      </c>
      <c r="E398" s="96" t="s">
        <v>923</v>
      </c>
      <c r="F398" s="25" t="s">
        <v>918</v>
      </c>
      <c r="G398" s="25" t="s">
        <v>105</v>
      </c>
      <c r="H398" s="25" t="s">
        <v>12</v>
      </c>
      <c r="I398" s="25" t="s">
        <v>13</v>
      </c>
      <c r="J398" s="236" t="str">
        <f>VLOOKUP(K398,'цср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K398" s="5" t="str">
        <f t="shared" si="26"/>
        <v>18 Б 00 00000</v>
      </c>
      <c r="L398" s="265" t="str">
        <f>VLOOKUP(O398,'цср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M398" s="5"/>
      <c r="O398" s="12" t="s">
        <v>925</v>
      </c>
      <c r="P398" s="7" t="b">
        <f t="shared" si="25"/>
        <v>1</v>
      </c>
      <c r="Q398" s="7" t="b">
        <f t="shared" si="27"/>
        <v>1</v>
      </c>
    </row>
    <row r="399" spans="1:17" s="4" customFormat="1" ht="56.25">
      <c r="A399" s="209"/>
      <c r="B399" s="209"/>
      <c r="C399" s="210"/>
      <c r="D399" s="211"/>
      <c r="E399" s="212"/>
      <c r="F399" s="172" t="s">
        <v>918</v>
      </c>
      <c r="G399" s="172" t="s">
        <v>105</v>
      </c>
      <c r="H399" s="172" t="s">
        <v>7</v>
      </c>
      <c r="I399" s="172" t="s">
        <v>13</v>
      </c>
      <c r="J399" s="214" t="str">
        <f>VLOOKUP(K399,'цср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K399" s="5" t="str">
        <f t="shared" si="26"/>
        <v>18 Б 01 00000</v>
      </c>
      <c r="L399" s="265" t="str">
        <f>VLOOKUP(O399,'цср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M399" s="5"/>
      <c r="O399" s="13" t="s">
        <v>926</v>
      </c>
      <c r="P399" s="7" t="b">
        <f t="shared" si="25"/>
        <v>1</v>
      </c>
      <c r="Q399" s="7" t="b">
        <f t="shared" si="27"/>
        <v>1</v>
      </c>
    </row>
    <row r="400" spans="1:17" s="4" customFormat="1" ht="112.5">
      <c r="A400" s="84" t="s">
        <v>918</v>
      </c>
      <c r="B400" s="84" t="s">
        <v>105</v>
      </c>
      <c r="C400" s="84">
        <v>6008</v>
      </c>
      <c r="D400" s="84" t="s">
        <v>927</v>
      </c>
      <c r="E400" s="88" t="s">
        <v>928</v>
      </c>
      <c r="F400" s="28" t="s">
        <v>918</v>
      </c>
      <c r="G400" s="28" t="s">
        <v>105</v>
      </c>
      <c r="H400" s="28" t="s">
        <v>7</v>
      </c>
      <c r="I400" s="28" t="s">
        <v>929</v>
      </c>
      <c r="J400" s="246" t="str">
        <f>VLOOKUP(K400,'цср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K400" s="5" t="str">
        <f t="shared" si="26"/>
        <v>18 Б 01 60080</v>
      </c>
      <c r="L400" s="265" t="str">
        <f>VLOOKUP(O400,'цср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M400" s="5"/>
      <c r="O400" s="13" t="s">
        <v>930</v>
      </c>
      <c r="P400" s="7" t="b">
        <f t="shared" si="25"/>
        <v>1</v>
      </c>
      <c r="Q400" s="7" t="b">
        <f t="shared" si="27"/>
        <v>1</v>
      </c>
    </row>
    <row r="401" spans="1:17" s="4" customFormat="1" ht="75">
      <c r="A401" s="209"/>
      <c r="B401" s="209"/>
      <c r="C401" s="210"/>
      <c r="D401" s="211"/>
      <c r="E401" s="212"/>
      <c r="F401" s="172" t="s">
        <v>918</v>
      </c>
      <c r="G401" s="172" t="s">
        <v>105</v>
      </c>
      <c r="H401" s="172" t="s">
        <v>37</v>
      </c>
      <c r="I401" s="172" t="s">
        <v>13</v>
      </c>
      <c r="J401" s="214" t="s">
        <v>1599</v>
      </c>
      <c r="K401" s="5" t="str">
        <f t="shared" si="26"/>
        <v>18 Б 02 00000</v>
      </c>
      <c r="L401" s="265" t="e">
        <f>VLOOKUP(O401,'цср уточн 2016'!$A$1:$B$549,2,0)</f>
        <v>#N/A</v>
      </c>
      <c r="M401" s="5"/>
      <c r="O401" s="13"/>
      <c r="P401" s="7" t="b">
        <f t="shared" si="25"/>
        <v>0</v>
      </c>
      <c r="Q401" s="7" t="e">
        <f t="shared" si="27"/>
        <v>#N/A</v>
      </c>
    </row>
    <row r="402" spans="1:17" s="4" customFormat="1" ht="48" customHeight="1">
      <c r="A402" s="84" t="s">
        <v>918</v>
      </c>
      <c r="B402" s="84" t="s">
        <v>105</v>
      </c>
      <c r="C402" s="84">
        <v>2036</v>
      </c>
      <c r="D402" s="84" t="s">
        <v>931</v>
      </c>
      <c r="E402" s="88" t="s">
        <v>932</v>
      </c>
      <c r="F402" s="28" t="s">
        <v>918</v>
      </c>
      <c r="G402" s="28" t="s">
        <v>105</v>
      </c>
      <c r="H402" s="28" t="s">
        <v>37</v>
      </c>
      <c r="I402" s="28" t="s">
        <v>933</v>
      </c>
      <c r="J402" s="246" t="s">
        <v>932</v>
      </c>
      <c r="K402" s="5" t="str">
        <f t="shared" si="26"/>
        <v>18 Б 02 20360</v>
      </c>
      <c r="L402" s="265" t="e">
        <f>VLOOKUP(O402,'цср уточн 2016'!$A$1:$B$549,2,0)</f>
        <v>#N/A</v>
      </c>
      <c r="M402" s="5"/>
      <c r="O402" s="13"/>
      <c r="P402" s="7" t="b">
        <f t="shared" si="25"/>
        <v>0</v>
      </c>
      <c r="Q402" s="7" t="e">
        <f t="shared" si="27"/>
        <v>#N/A</v>
      </c>
    </row>
    <row r="403" spans="1:17" s="4" customFormat="1" ht="45">
      <c r="A403" s="78">
        <v>70</v>
      </c>
      <c r="B403" s="78">
        <v>0</v>
      </c>
      <c r="C403" s="78" t="s">
        <v>9</v>
      </c>
      <c r="D403" s="80" t="s">
        <v>934</v>
      </c>
      <c r="E403" s="95" t="s">
        <v>935</v>
      </c>
      <c r="F403" s="23">
        <v>70</v>
      </c>
      <c r="G403" s="23">
        <v>0</v>
      </c>
      <c r="H403" s="9" t="s">
        <v>12</v>
      </c>
      <c r="I403" s="9" t="s">
        <v>13</v>
      </c>
      <c r="J403" s="176" t="str">
        <f>VLOOKUP(K403,'цср уточн 2016'!$A$1:$B$549,2,0)</f>
        <v>Обеспечение деятельности Ставропольской городской Думы</v>
      </c>
      <c r="K403" s="5" t="str">
        <f t="shared" si="26"/>
        <v>70 0 00 00000</v>
      </c>
      <c r="L403" s="265" t="str">
        <f>VLOOKUP(O403,'цср уточн 2016'!$A$1:$B$549,2,0)</f>
        <v>Обеспечение деятельности Ставропольской городской Думы</v>
      </c>
      <c r="M403" s="5"/>
      <c r="O403" s="11" t="s">
        <v>936</v>
      </c>
      <c r="P403" s="7" t="b">
        <f t="shared" si="25"/>
        <v>1</v>
      </c>
      <c r="Q403" s="7" t="b">
        <f t="shared" si="27"/>
        <v>1</v>
      </c>
    </row>
    <row r="404" spans="1:17" s="4" customFormat="1" ht="37.5">
      <c r="A404" s="81" t="s">
        <v>937</v>
      </c>
      <c r="B404" s="81" t="s">
        <v>15</v>
      </c>
      <c r="C404" s="82" t="s">
        <v>9</v>
      </c>
      <c r="D404" s="83" t="s">
        <v>938</v>
      </c>
      <c r="E404" s="96" t="s">
        <v>939</v>
      </c>
      <c r="F404" s="24" t="s">
        <v>937</v>
      </c>
      <c r="G404" s="24" t="s">
        <v>15</v>
      </c>
      <c r="H404" s="25" t="s">
        <v>12</v>
      </c>
      <c r="I404" s="25" t="s">
        <v>13</v>
      </c>
      <c r="J404" s="183" t="str">
        <f>VLOOKUP(K404,'цср уточн 2016'!$A$1:$B$549,2,0)</f>
        <v>Непрограммные расходы в рамках обеспечения деятельности Ставропольской городской Думы</v>
      </c>
      <c r="K404" s="5" t="str">
        <f t="shared" si="26"/>
        <v>70 1 00 00000</v>
      </c>
      <c r="L404" s="265" t="str">
        <f>VLOOKUP(O404,'цср уточн 2016'!$A$1:$B$549,2,0)</f>
        <v>Непрограммные расходы в рамках обеспечения деятельности Ставропольской городской Думы</v>
      </c>
      <c r="M404" s="5"/>
      <c r="O404" s="12" t="s">
        <v>940</v>
      </c>
      <c r="P404" s="7" t="b">
        <f t="shared" si="25"/>
        <v>1</v>
      </c>
      <c r="Q404" s="7" t="b">
        <f t="shared" si="27"/>
        <v>1</v>
      </c>
    </row>
    <row r="405" spans="1:17" s="4" customFormat="1" ht="37.5">
      <c r="A405" s="84">
        <v>70</v>
      </c>
      <c r="B405" s="84">
        <v>1</v>
      </c>
      <c r="C405" s="84">
        <v>1001</v>
      </c>
      <c r="D405" s="84" t="s">
        <v>941</v>
      </c>
      <c r="E405" s="94" t="s">
        <v>942</v>
      </c>
      <c r="F405" s="28">
        <v>70</v>
      </c>
      <c r="G405" s="28">
        <v>1</v>
      </c>
      <c r="H405" s="30" t="s">
        <v>12</v>
      </c>
      <c r="I405" s="59">
        <v>10010</v>
      </c>
      <c r="J405" s="249" t="str">
        <f>VLOOKUP(K405,'цср уточн 2016'!$A$1:$B$549,2,0)</f>
        <v>Расходы на обеспечение функций органов местного самоуправления города Ставрополя</v>
      </c>
      <c r="K405" s="5" t="str">
        <f t="shared" si="26"/>
        <v>70 1 00 10010</v>
      </c>
      <c r="L405" s="265" t="str">
        <f>VLOOKUP(O405,'цср уточн 2016'!$A$1:$B$549,2,0)</f>
        <v>Расходы на обеспечение функций органов местного самоуправления города Ставрополя</v>
      </c>
      <c r="M405" s="5"/>
      <c r="O405" s="45" t="s">
        <v>943</v>
      </c>
      <c r="P405" s="7" t="b">
        <f t="shared" si="25"/>
        <v>1</v>
      </c>
      <c r="Q405" s="7" t="b">
        <f t="shared" si="27"/>
        <v>1</v>
      </c>
    </row>
    <row r="406" spans="1:17" s="4" customFormat="1" ht="37.5">
      <c r="A406" s="84">
        <v>70</v>
      </c>
      <c r="B406" s="84">
        <v>1</v>
      </c>
      <c r="C406" s="84">
        <v>1002</v>
      </c>
      <c r="D406" s="84" t="s">
        <v>944</v>
      </c>
      <c r="E406" s="94" t="s">
        <v>945</v>
      </c>
      <c r="F406" s="28">
        <v>70</v>
      </c>
      <c r="G406" s="28">
        <v>1</v>
      </c>
      <c r="H406" s="30" t="s">
        <v>12</v>
      </c>
      <c r="I406" s="59">
        <v>10020</v>
      </c>
      <c r="J406" s="249" t="str">
        <f>VLOOKUP(K406,'цср уточн 2016'!$A$1:$B$549,2,0)</f>
        <v>Расходы на выплаты по оплате труда работников органов местного самоуправления города Ставрополя</v>
      </c>
      <c r="K406" s="5" t="str">
        <f t="shared" si="26"/>
        <v>70 1 00 10020</v>
      </c>
      <c r="L406" s="265" t="str">
        <f>VLOOKUP(O406,'цср уточн 2016'!$A$1:$B$549,2,0)</f>
        <v>Расходы на выплаты по оплате труда работников органов местного самоуправления города Ставрополя</v>
      </c>
      <c r="M406" s="5"/>
      <c r="O406" s="45" t="s">
        <v>946</v>
      </c>
      <c r="P406" s="7" t="b">
        <f t="shared" si="25"/>
        <v>1</v>
      </c>
      <c r="Q406" s="7" t="b">
        <f t="shared" si="27"/>
        <v>1</v>
      </c>
    </row>
    <row r="407" spans="1:17" s="4" customFormat="1" ht="37.5">
      <c r="A407" s="84">
        <v>70</v>
      </c>
      <c r="B407" s="84">
        <v>1</v>
      </c>
      <c r="C407" s="84">
        <v>2008</v>
      </c>
      <c r="D407" s="84" t="s">
        <v>947</v>
      </c>
      <c r="E407" s="94" t="s">
        <v>790</v>
      </c>
      <c r="F407" s="28">
        <v>70</v>
      </c>
      <c r="G407" s="28">
        <v>1</v>
      </c>
      <c r="H407" s="30" t="s">
        <v>12</v>
      </c>
      <c r="I407" s="59">
        <v>20080</v>
      </c>
      <c r="J407" s="249" t="str">
        <f>VLOOKUP(K407,'цср уточн 2016'!$A$1:$B$549,2,0)</f>
        <v>Расходы на оказание информационных услуг средствами массовой информации</v>
      </c>
      <c r="K407" s="5" t="str">
        <f t="shared" si="26"/>
        <v>70 1 00 20080</v>
      </c>
      <c r="L407" s="265" t="str">
        <f>VLOOKUP(O407,'цср уточн 2016'!$A$1:$B$549,2,0)</f>
        <v>Расходы на оказание информационных услуг средствами массовой информации</v>
      </c>
      <c r="M407" s="5"/>
      <c r="O407" s="45" t="s">
        <v>948</v>
      </c>
      <c r="P407" s="7" t="b">
        <f t="shared" si="25"/>
        <v>1</v>
      </c>
      <c r="Q407" s="7" t="b">
        <f t="shared" si="27"/>
        <v>1</v>
      </c>
    </row>
    <row r="408" spans="1:17" s="4" customFormat="1">
      <c r="A408" s="81">
        <v>70</v>
      </c>
      <c r="B408" s="81">
        <v>2</v>
      </c>
      <c r="C408" s="82">
        <v>0</v>
      </c>
      <c r="D408" s="83" t="s">
        <v>949</v>
      </c>
      <c r="E408" s="96" t="s">
        <v>950</v>
      </c>
      <c r="F408" s="24">
        <v>70</v>
      </c>
      <c r="G408" s="24">
        <v>2</v>
      </c>
      <c r="H408" s="25" t="s">
        <v>12</v>
      </c>
      <c r="I408" s="25" t="s">
        <v>13</v>
      </c>
      <c r="J408" s="183" t="str">
        <f>VLOOKUP(K408,'цср уточн 2016'!$A$1:$B$549,2,0)</f>
        <v>Глава муниципального образования</v>
      </c>
      <c r="K408" s="5" t="str">
        <f t="shared" si="26"/>
        <v>70 2 00 00000</v>
      </c>
      <c r="L408" s="265" t="str">
        <f>VLOOKUP(O408,'цср уточн 2016'!$A$1:$B$549,2,0)</f>
        <v>Глава муниципального образования</v>
      </c>
      <c r="M408" s="5"/>
      <c r="O408" s="12" t="s">
        <v>951</v>
      </c>
      <c r="P408" s="7" t="b">
        <f t="shared" si="25"/>
        <v>1</v>
      </c>
      <c r="Q408" s="7" t="b">
        <f t="shared" si="27"/>
        <v>1</v>
      </c>
    </row>
    <row r="409" spans="1:17" s="4" customFormat="1" ht="37.5">
      <c r="A409" s="84"/>
      <c r="B409" s="84"/>
      <c r="C409" s="84"/>
      <c r="D409" s="84"/>
      <c r="E409" s="94"/>
      <c r="F409" s="28">
        <v>70</v>
      </c>
      <c r="G409" s="28" t="s">
        <v>94</v>
      </c>
      <c r="H409" s="30" t="s">
        <v>12</v>
      </c>
      <c r="I409" s="59">
        <v>10010</v>
      </c>
      <c r="J409" s="249" t="str">
        <f>VLOOKUP(K409,'цср уточн 2016'!$A$1:$B$549,2,0)</f>
        <v>Расходы на обеспечение функций органов местного самоуправления города Ставрополя</v>
      </c>
      <c r="K409" s="5" t="str">
        <f t="shared" si="26"/>
        <v>70 2 00 10010</v>
      </c>
      <c r="L409" s="265" t="str">
        <f>VLOOKUP(O409,'цср уточн 2016'!$A$1:$B$549,2,0)</f>
        <v>Расходы на обеспечение функций органов местного самоуправления города Ставрополя</v>
      </c>
      <c r="M409" s="5"/>
      <c r="O409" s="45" t="s">
        <v>952</v>
      </c>
      <c r="P409" s="7" t="b">
        <f t="shared" si="25"/>
        <v>1</v>
      </c>
      <c r="Q409" s="7" t="b">
        <f t="shared" si="27"/>
        <v>1</v>
      </c>
    </row>
    <row r="410" spans="1:17" s="4" customFormat="1" ht="37.5">
      <c r="A410" s="84">
        <v>70</v>
      </c>
      <c r="B410" s="84">
        <v>2</v>
      </c>
      <c r="C410" s="84">
        <v>1002</v>
      </c>
      <c r="D410" s="84" t="s">
        <v>953</v>
      </c>
      <c r="E410" s="94" t="s">
        <v>945</v>
      </c>
      <c r="F410" s="28">
        <v>70</v>
      </c>
      <c r="G410" s="28">
        <v>2</v>
      </c>
      <c r="H410" s="30" t="s">
        <v>12</v>
      </c>
      <c r="I410" s="59">
        <v>10020</v>
      </c>
      <c r="J410" s="249" t="str">
        <f>VLOOKUP(K410,'цср уточн 2016'!$A$1:$B$549,2,0)</f>
        <v>Расходы на выплаты по оплате труда работников органов местного самоуправления города Ставрополя</v>
      </c>
      <c r="K410" s="5" t="str">
        <f t="shared" si="26"/>
        <v>70 2 00 10020</v>
      </c>
      <c r="L410" s="265" t="str">
        <f>VLOOKUP(O410,'цср уточн 2016'!$A$1:$B$549,2,0)</f>
        <v>Расходы на выплаты по оплате труда работников органов местного самоуправления города Ставрополя</v>
      </c>
      <c r="M410" s="5"/>
      <c r="O410" s="45" t="s">
        <v>954</v>
      </c>
      <c r="P410" s="7" t="b">
        <f t="shared" si="25"/>
        <v>1</v>
      </c>
      <c r="Q410" s="7" t="b">
        <f t="shared" si="27"/>
        <v>1</v>
      </c>
    </row>
    <row r="411" spans="1:17" s="4" customFormat="1">
      <c r="A411" s="81">
        <v>70</v>
      </c>
      <c r="B411" s="81">
        <v>3</v>
      </c>
      <c r="C411" s="82">
        <v>0</v>
      </c>
      <c r="D411" s="83" t="s">
        <v>955</v>
      </c>
      <c r="E411" s="96" t="s">
        <v>956</v>
      </c>
      <c r="F411" s="24">
        <v>70</v>
      </c>
      <c r="G411" s="24">
        <v>3</v>
      </c>
      <c r="H411" s="25" t="s">
        <v>12</v>
      </c>
      <c r="I411" s="25" t="s">
        <v>13</v>
      </c>
      <c r="J411" s="183" t="str">
        <f>VLOOKUP(K411,'цср уточн 2016'!$A$1:$B$549,2,0)</f>
        <v>Депутаты представительного органа муниципального образования</v>
      </c>
      <c r="K411" s="5" t="str">
        <f t="shared" si="26"/>
        <v>70 3 00 00000</v>
      </c>
      <c r="L411" s="265" t="str">
        <f>VLOOKUP(O411,'цср уточн 2016'!$A$1:$B$549,2,0)</f>
        <v>Депутаты представительного органа муниципального образования</v>
      </c>
      <c r="M411" s="5"/>
      <c r="O411" s="12" t="s">
        <v>957</v>
      </c>
      <c r="P411" s="7" t="b">
        <f t="shared" si="25"/>
        <v>1</v>
      </c>
      <c r="Q411" s="7" t="b">
        <f t="shared" si="27"/>
        <v>1</v>
      </c>
    </row>
    <row r="412" spans="1:17" s="4" customFormat="1" ht="37.5">
      <c r="A412" s="84"/>
      <c r="B412" s="84"/>
      <c r="C412" s="84"/>
      <c r="D412" s="84"/>
      <c r="E412" s="94"/>
      <c r="F412" s="28">
        <v>70</v>
      </c>
      <c r="G412" s="28" t="s">
        <v>316</v>
      </c>
      <c r="H412" s="30" t="s">
        <v>12</v>
      </c>
      <c r="I412" s="59">
        <v>10010</v>
      </c>
      <c r="J412" s="249" t="str">
        <f>VLOOKUP(K412,'цср уточн 2016'!$A$1:$B$549,2,0)</f>
        <v>Расходы на обеспечение функций органов местного самоуправления города Ставрополя</v>
      </c>
      <c r="K412" s="5" t="str">
        <f t="shared" si="26"/>
        <v>70 3 00 10010</v>
      </c>
      <c r="L412" s="265" t="str">
        <f>VLOOKUP(O412,'цср уточн 2016'!$A$1:$B$549,2,0)</f>
        <v>Расходы на обеспечение функций органов местного самоуправления города Ставрополя</v>
      </c>
      <c r="M412" s="5"/>
      <c r="O412" s="45" t="s">
        <v>958</v>
      </c>
      <c r="P412" s="7" t="b">
        <f t="shared" si="25"/>
        <v>1</v>
      </c>
      <c r="Q412" s="7" t="b">
        <f t="shared" si="27"/>
        <v>1</v>
      </c>
    </row>
    <row r="413" spans="1:17" s="4" customFormat="1" ht="37.5">
      <c r="A413" s="84">
        <v>70</v>
      </c>
      <c r="B413" s="84" t="s">
        <v>316</v>
      </c>
      <c r="C413" s="84">
        <v>1002</v>
      </c>
      <c r="D413" s="84" t="s">
        <v>959</v>
      </c>
      <c r="E413" s="94" t="s">
        <v>945</v>
      </c>
      <c r="F413" s="28">
        <v>70</v>
      </c>
      <c r="G413" s="28" t="s">
        <v>316</v>
      </c>
      <c r="H413" s="30" t="s">
        <v>12</v>
      </c>
      <c r="I413" s="59">
        <v>10020</v>
      </c>
      <c r="J413" s="249" t="str">
        <f>VLOOKUP(K413,'цср уточн 2016'!$A$1:$B$549,2,0)</f>
        <v>Расходы на выплаты по оплате труда работников органов местного самоуправления города Ставрополя</v>
      </c>
      <c r="K413" s="5" t="str">
        <f t="shared" si="26"/>
        <v>70 3 00 10020</v>
      </c>
      <c r="L413" s="265" t="str">
        <f>VLOOKUP(O413,'цср уточн 2016'!$A$1:$B$549,2,0)</f>
        <v>Расходы на выплаты по оплате труда работников органов местного самоуправления города Ставрополя</v>
      </c>
      <c r="M413" s="5"/>
      <c r="O413" s="45" t="s">
        <v>960</v>
      </c>
      <c r="P413" s="7" t="b">
        <f t="shared" si="25"/>
        <v>1</v>
      </c>
      <c r="Q413" s="7" t="b">
        <f t="shared" si="27"/>
        <v>1</v>
      </c>
    </row>
    <row r="414" spans="1:17" s="4" customFormat="1">
      <c r="A414" s="81">
        <v>70</v>
      </c>
      <c r="B414" s="81" t="s">
        <v>326</v>
      </c>
      <c r="C414" s="82">
        <v>0</v>
      </c>
      <c r="D414" s="83" t="s">
        <v>961</v>
      </c>
      <c r="E414" s="96" t="s">
        <v>962</v>
      </c>
      <c r="F414" s="24">
        <v>70</v>
      </c>
      <c r="G414" s="24" t="s">
        <v>326</v>
      </c>
      <c r="H414" s="25" t="s">
        <v>12</v>
      </c>
      <c r="I414" s="25" t="s">
        <v>13</v>
      </c>
      <c r="J414" s="183" t="str">
        <f>VLOOKUP(K414,'цср уточн 2016'!$A$1:$B$549,2,0)</f>
        <v>Контрольно-счетная палата города Ставрополя</v>
      </c>
      <c r="K414" s="5" t="str">
        <f t="shared" si="26"/>
        <v>70 4 00 00000</v>
      </c>
      <c r="L414" s="265" t="str">
        <f>VLOOKUP(O414,'цср уточн 2016'!$A$1:$B$549,2,0)</f>
        <v>Контрольно-счетная палата города Ставрополя</v>
      </c>
      <c r="M414" s="5"/>
      <c r="O414" s="12" t="s">
        <v>963</v>
      </c>
      <c r="P414" s="7" t="b">
        <f t="shared" si="25"/>
        <v>1</v>
      </c>
      <c r="Q414" s="7" t="b">
        <f t="shared" si="27"/>
        <v>1</v>
      </c>
    </row>
    <row r="415" spans="1:17" s="4" customFormat="1" ht="37.5">
      <c r="A415" s="84">
        <v>70</v>
      </c>
      <c r="B415" s="84" t="s">
        <v>326</v>
      </c>
      <c r="C415" s="84" t="s">
        <v>964</v>
      </c>
      <c r="D415" s="84" t="s">
        <v>965</v>
      </c>
      <c r="E415" s="94" t="s">
        <v>942</v>
      </c>
      <c r="F415" s="28">
        <v>70</v>
      </c>
      <c r="G415" s="28" t="s">
        <v>326</v>
      </c>
      <c r="H415" s="30" t="s">
        <v>12</v>
      </c>
      <c r="I415" s="59">
        <v>10010</v>
      </c>
      <c r="J415" s="249" t="str">
        <f>VLOOKUP(K415,'цср уточн 2016'!$A$1:$B$549,2,0)</f>
        <v>Расходы на обеспечение функций органов местного самоуправления города Ставрополя</v>
      </c>
      <c r="K415" s="5" t="str">
        <f t="shared" si="26"/>
        <v>70 4 00 10010</v>
      </c>
      <c r="L415" s="265" t="str">
        <f>VLOOKUP(O415,'цср уточн 2016'!$A$1:$B$549,2,0)</f>
        <v>Расходы на обеспечение функций органов местного самоуправления города Ставрополя</v>
      </c>
      <c r="M415" s="5"/>
      <c r="O415" s="45" t="s">
        <v>966</v>
      </c>
      <c r="P415" s="7" t="b">
        <f t="shared" si="25"/>
        <v>1</v>
      </c>
      <c r="Q415" s="7" t="b">
        <f t="shared" si="27"/>
        <v>1</v>
      </c>
    </row>
    <row r="416" spans="1:17" s="4" customFormat="1" ht="37.5">
      <c r="A416" s="84">
        <v>70</v>
      </c>
      <c r="B416" s="84" t="s">
        <v>326</v>
      </c>
      <c r="C416" s="84" t="s">
        <v>967</v>
      </c>
      <c r="D416" s="84" t="s">
        <v>968</v>
      </c>
      <c r="E416" s="94" t="s">
        <v>945</v>
      </c>
      <c r="F416" s="28">
        <v>70</v>
      </c>
      <c r="G416" s="28" t="s">
        <v>326</v>
      </c>
      <c r="H416" s="30" t="s">
        <v>12</v>
      </c>
      <c r="I416" s="59">
        <v>10020</v>
      </c>
      <c r="J416" s="249" t="str">
        <f>VLOOKUP(K416,'цср уточн 2016'!$A$1:$B$549,2,0)</f>
        <v>Расходы на выплаты по оплате труда работников органов местного самоуправления города Ставрополя</v>
      </c>
      <c r="K416" s="5" t="str">
        <f t="shared" si="26"/>
        <v>70 4 00 10020</v>
      </c>
      <c r="L416" s="265" t="str">
        <f>VLOOKUP(O416,'цср уточн 2016'!$A$1:$B$549,2,0)</f>
        <v>Расходы на выплаты по оплате труда работников органов местного самоуправления города Ставрополя</v>
      </c>
      <c r="M416" s="5"/>
      <c r="O416" s="45" t="s">
        <v>969</v>
      </c>
      <c r="P416" s="7" t="b">
        <f t="shared" si="25"/>
        <v>1</v>
      </c>
      <c r="Q416" s="7" t="b">
        <f t="shared" si="27"/>
        <v>1</v>
      </c>
    </row>
    <row r="417" spans="1:17" s="4" customFormat="1">
      <c r="A417" s="81"/>
      <c r="B417" s="81"/>
      <c r="C417" s="82"/>
      <c r="D417" s="83"/>
      <c r="E417" s="96"/>
      <c r="F417" s="24">
        <v>70</v>
      </c>
      <c r="G417" s="24" t="s">
        <v>336</v>
      </c>
      <c r="H417" s="25" t="s">
        <v>12</v>
      </c>
      <c r="I417" s="25" t="s">
        <v>13</v>
      </c>
      <c r="J417" s="183" t="str">
        <f>VLOOKUP(K417,'цср уточн 2016'!$A$1:$B$549,2,0)</f>
        <v>Расходы, предусмотренные на иные цели</v>
      </c>
      <c r="K417" s="5" t="str">
        <f t="shared" si="26"/>
        <v>70 5 00 00000</v>
      </c>
      <c r="L417" s="265" t="str">
        <f>VLOOKUP(O417,'цср уточн 2016'!$A$1:$B$549,2,0)</f>
        <v>Расходы, предусмотренные на иные цели</v>
      </c>
      <c r="M417" s="5"/>
      <c r="O417" s="12" t="s">
        <v>970</v>
      </c>
      <c r="P417" s="7" t="b">
        <f t="shared" si="25"/>
        <v>1</v>
      </c>
      <c r="Q417" s="7" t="b">
        <f t="shared" si="27"/>
        <v>1</v>
      </c>
    </row>
    <row r="418" spans="1:17" s="4" customFormat="1" ht="56.25">
      <c r="A418" s="84"/>
      <c r="B418" s="84"/>
      <c r="C418" s="84"/>
      <c r="D418" s="84"/>
      <c r="E418" s="94"/>
      <c r="F418" s="28">
        <v>70</v>
      </c>
      <c r="G418" s="28" t="s">
        <v>336</v>
      </c>
      <c r="H418" s="30" t="s">
        <v>12</v>
      </c>
      <c r="I418" s="59">
        <v>20090</v>
      </c>
      <c r="J418" s="249" t="str">
        <f>VLOOKUP(K418,'цср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K418" s="5" t="str">
        <f t="shared" si="26"/>
        <v>70 5 00 20090</v>
      </c>
      <c r="L418" s="265" t="str">
        <f>VLOOKUP(O418,'цср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M418" s="5"/>
      <c r="O418" s="45" t="s">
        <v>971</v>
      </c>
      <c r="P418" s="7" t="b">
        <f t="shared" si="25"/>
        <v>1</v>
      </c>
      <c r="Q418" s="7" t="b">
        <f t="shared" si="27"/>
        <v>1</v>
      </c>
    </row>
    <row r="419" spans="1:17" s="4" customFormat="1">
      <c r="A419" s="81"/>
      <c r="B419" s="81"/>
      <c r="C419" s="82"/>
      <c r="D419" s="83"/>
      <c r="E419" s="96"/>
      <c r="F419" s="24" t="s">
        <v>937</v>
      </c>
      <c r="G419" s="24" t="s">
        <v>346</v>
      </c>
      <c r="H419" s="25" t="s">
        <v>12</v>
      </c>
      <c r="I419" s="25" t="s">
        <v>13</v>
      </c>
      <c r="J419" s="183" t="s">
        <v>1473</v>
      </c>
      <c r="K419" s="5" t="str">
        <f t="shared" si="26"/>
        <v>70 6 00 00000</v>
      </c>
      <c r="L419" s="265" t="str">
        <f>VLOOKUP(O419,'цср уточн 2016'!$A$1:$B$549,2,0)</f>
        <v>Председатель представительного органа муниципального образования</v>
      </c>
      <c r="M419" s="5"/>
      <c r="O419" s="12" t="s">
        <v>1474</v>
      </c>
      <c r="P419" s="7" t="b">
        <f t="shared" si="25"/>
        <v>1</v>
      </c>
      <c r="Q419" s="7" t="b">
        <f t="shared" si="27"/>
        <v>1</v>
      </c>
    </row>
    <row r="420" spans="1:17" s="4" customFormat="1" ht="37.5">
      <c r="A420" s="84"/>
      <c r="B420" s="84"/>
      <c r="C420" s="84"/>
      <c r="D420" s="84"/>
      <c r="E420" s="94"/>
      <c r="F420" s="28" t="s">
        <v>937</v>
      </c>
      <c r="G420" s="28" t="s">
        <v>346</v>
      </c>
      <c r="H420" s="30" t="s">
        <v>12</v>
      </c>
      <c r="I420" s="59">
        <v>10020</v>
      </c>
      <c r="J420" s="249" t="s">
        <v>945</v>
      </c>
      <c r="K420" s="5" t="str">
        <f t="shared" si="26"/>
        <v>70 6 00 10020</v>
      </c>
      <c r="L420" s="265" t="str">
        <f>VLOOKUP(O420,'цср уточн 2016'!$A$1:$B$549,2,0)</f>
        <v>Расходы на выплаты по оплате труда работников органов местного самоуправления города Ставрополя</v>
      </c>
      <c r="M420" s="5"/>
      <c r="O420" s="45" t="s">
        <v>1475</v>
      </c>
      <c r="P420" s="7" t="b">
        <f t="shared" si="25"/>
        <v>1</v>
      </c>
      <c r="Q420" s="7" t="b">
        <f t="shared" si="27"/>
        <v>1</v>
      </c>
    </row>
    <row r="421" spans="1:17" s="4" customFormat="1" ht="45">
      <c r="A421" s="78">
        <v>71</v>
      </c>
      <c r="B421" s="78" t="s">
        <v>8</v>
      </c>
      <c r="C421" s="78" t="s">
        <v>9</v>
      </c>
      <c r="D421" s="80" t="s">
        <v>972</v>
      </c>
      <c r="E421" s="95" t="s">
        <v>973</v>
      </c>
      <c r="F421" s="23">
        <v>71</v>
      </c>
      <c r="G421" s="23" t="s">
        <v>8</v>
      </c>
      <c r="H421" s="9" t="s">
        <v>12</v>
      </c>
      <c r="I421" s="9" t="s">
        <v>13</v>
      </c>
      <c r="J421" s="176" t="str">
        <f>VLOOKUP(K421,'цср уточн 2016'!$A$1:$B$549,2,0)</f>
        <v>Обеспечение деятельности администрации города Ставрополя</v>
      </c>
      <c r="K421" s="5" t="str">
        <f t="shared" si="26"/>
        <v>71 0 00 00000</v>
      </c>
      <c r="L421" s="265" t="str">
        <f>VLOOKUP(O421,'цср уточн 2016'!$A$1:$B$549,2,0)</f>
        <v>Обеспечение деятельности администрации города Ставрополя</v>
      </c>
      <c r="M421" s="5"/>
      <c r="O421" s="11" t="s">
        <v>974</v>
      </c>
      <c r="P421" s="7" t="b">
        <f t="shared" si="25"/>
        <v>1</v>
      </c>
      <c r="Q421" s="7" t="b">
        <f t="shared" si="27"/>
        <v>1</v>
      </c>
    </row>
    <row r="422" spans="1:17" s="4" customFormat="1" ht="37.5">
      <c r="A422" s="81">
        <v>71</v>
      </c>
      <c r="B422" s="81" t="s">
        <v>15</v>
      </c>
      <c r="C422" s="82">
        <v>0</v>
      </c>
      <c r="D422" s="83" t="s">
        <v>975</v>
      </c>
      <c r="E422" s="96" t="s">
        <v>976</v>
      </c>
      <c r="F422" s="24">
        <v>71</v>
      </c>
      <c r="G422" s="24" t="s">
        <v>15</v>
      </c>
      <c r="H422" s="25" t="s">
        <v>12</v>
      </c>
      <c r="I422" s="25" t="s">
        <v>13</v>
      </c>
      <c r="J422" s="183" t="str">
        <f>VLOOKUP(K422,'цср уточн 2016'!$A$1:$B$549,2,0)</f>
        <v>Непрограммные расходы в рамках обеспечения деятельности администрации города Ставрополя</v>
      </c>
      <c r="K422" s="5" t="str">
        <f t="shared" si="26"/>
        <v>71 1 00 00000</v>
      </c>
      <c r="L422" s="265" t="str">
        <f>VLOOKUP(O422,'цср уточн 2016'!$A$1:$B$549,2,0)</f>
        <v>Непрограммные расходы в рамках обеспечения деятельности администрации города Ставрополя</v>
      </c>
      <c r="M422" s="5"/>
      <c r="O422" s="12" t="s">
        <v>977</v>
      </c>
      <c r="P422" s="7" t="b">
        <f t="shared" si="25"/>
        <v>1</v>
      </c>
      <c r="Q422" s="7" t="b">
        <f t="shared" si="27"/>
        <v>1</v>
      </c>
    </row>
    <row r="423" spans="1:17" s="4" customFormat="1" ht="37.5">
      <c r="A423" s="84">
        <v>71</v>
      </c>
      <c r="B423" s="84" t="s">
        <v>15</v>
      </c>
      <c r="C423" s="84" t="s">
        <v>964</v>
      </c>
      <c r="D423" s="84" t="s">
        <v>978</v>
      </c>
      <c r="E423" s="94" t="s">
        <v>942</v>
      </c>
      <c r="F423" s="28">
        <v>71</v>
      </c>
      <c r="G423" s="28" t="s">
        <v>15</v>
      </c>
      <c r="H423" s="30" t="s">
        <v>12</v>
      </c>
      <c r="I423" s="59">
        <v>10010</v>
      </c>
      <c r="J423" s="249" t="str">
        <f>VLOOKUP(K423,'цср уточн 2016'!$A$1:$B$549,2,0)</f>
        <v>Расходы на обеспечение функций органов местного самоуправления города Ставрополя</v>
      </c>
      <c r="K423" s="5" t="str">
        <f t="shared" si="26"/>
        <v>71 1 00 10010</v>
      </c>
      <c r="L423" s="265" t="str">
        <f>VLOOKUP(O423,'цср уточн 2016'!$A$1:$B$549,2,0)</f>
        <v>Расходы на обеспечение функций органов местного самоуправления города Ставрополя</v>
      </c>
      <c r="M423" s="5"/>
      <c r="O423" s="45" t="s">
        <v>979</v>
      </c>
      <c r="P423" s="7" t="b">
        <f t="shared" si="25"/>
        <v>1</v>
      </c>
      <c r="Q423" s="7" t="b">
        <f t="shared" si="27"/>
        <v>1</v>
      </c>
    </row>
    <row r="424" spans="1:17" s="4" customFormat="1" ht="44.25" customHeight="1">
      <c r="A424" s="84">
        <v>71</v>
      </c>
      <c r="B424" s="84" t="s">
        <v>15</v>
      </c>
      <c r="C424" s="84" t="s">
        <v>967</v>
      </c>
      <c r="D424" s="84" t="s">
        <v>980</v>
      </c>
      <c r="E424" s="94" t="s">
        <v>945</v>
      </c>
      <c r="F424" s="28">
        <v>71</v>
      </c>
      <c r="G424" s="28" t="s">
        <v>15</v>
      </c>
      <c r="H424" s="30" t="s">
        <v>12</v>
      </c>
      <c r="I424" s="59">
        <v>10020</v>
      </c>
      <c r="J424" s="249" t="str">
        <f>VLOOKUP(K424,'цср уточн 2016'!$A$1:$B$549,2,0)</f>
        <v>Расходы на выплаты по оплате труда работников органов местного самоуправления города Ставрополя</v>
      </c>
      <c r="K424" s="5" t="str">
        <f t="shared" si="26"/>
        <v>71 1 00 10020</v>
      </c>
      <c r="L424" s="265" t="str">
        <f>VLOOKUP(O424,'цср уточн 2016'!$A$1:$B$549,2,0)</f>
        <v>Расходы на выплаты по оплате труда работников органов местного самоуправления города Ставрополя</v>
      </c>
      <c r="M424" s="5"/>
      <c r="O424" s="45" t="s">
        <v>981</v>
      </c>
      <c r="P424" s="7" t="b">
        <f t="shared" si="25"/>
        <v>1</v>
      </c>
      <c r="Q424" s="7" t="b">
        <f t="shared" si="27"/>
        <v>1</v>
      </c>
    </row>
    <row r="425" spans="1:17" s="4" customFormat="1" ht="37.5">
      <c r="A425" s="84">
        <v>71</v>
      </c>
      <c r="B425" s="84" t="s">
        <v>15</v>
      </c>
      <c r="C425" s="84" t="s">
        <v>982</v>
      </c>
      <c r="D425" s="84" t="s">
        <v>983</v>
      </c>
      <c r="E425" s="94" t="s">
        <v>984</v>
      </c>
      <c r="F425" s="28">
        <v>71</v>
      </c>
      <c r="G425" s="28" t="s">
        <v>15</v>
      </c>
      <c r="H425" s="30" t="s">
        <v>12</v>
      </c>
      <c r="I425" s="59">
        <v>11010</v>
      </c>
      <c r="J425" s="249" t="str">
        <f>VLOOKUP(K425,'цср уточн 2016'!$A$1:$B$549,2,0)</f>
        <v>Расходы на обеспечение деятельности (оказание услуг) муниципальных учреждений</v>
      </c>
      <c r="K425" s="5" t="str">
        <f t="shared" si="26"/>
        <v>71 1 00 11010</v>
      </c>
      <c r="L425" s="265" t="str">
        <f>VLOOKUP(O425,'цср уточн 2016'!$A$1:$B$549,2,0)</f>
        <v>Расходы на обеспечение деятельности (оказание услуг) муниципальных учреждений</v>
      </c>
      <c r="M425" s="5"/>
      <c r="O425" s="45" t="s">
        <v>985</v>
      </c>
      <c r="P425" s="7" t="b">
        <f t="shared" si="25"/>
        <v>1</v>
      </c>
      <c r="Q425" s="7" t="b">
        <f t="shared" si="27"/>
        <v>1</v>
      </c>
    </row>
    <row r="426" spans="1:17" s="4" customFormat="1" ht="75">
      <c r="A426" s="84">
        <v>71</v>
      </c>
      <c r="B426" s="84" t="s">
        <v>15</v>
      </c>
      <c r="C426" s="84" t="s">
        <v>986</v>
      </c>
      <c r="D426" s="84" t="s">
        <v>987</v>
      </c>
      <c r="E426" s="94" t="s">
        <v>988</v>
      </c>
      <c r="F426" s="28"/>
      <c r="G426" s="28"/>
      <c r="H426" s="30"/>
      <c r="I426" s="59"/>
      <c r="J426" s="249" t="s">
        <v>1611</v>
      </c>
      <c r="K426" s="5" t="str">
        <f t="shared" si="26"/>
        <v xml:space="preserve">   </v>
      </c>
      <c r="L426" s="265" t="e">
        <f>VLOOKUP(O426,'цср уточн 2016'!$A$1:$B$549,2,0)</f>
        <v>#N/A</v>
      </c>
      <c r="M426" s="5"/>
      <c r="O426" s="45"/>
      <c r="P426" s="7" t="b">
        <f t="shared" si="25"/>
        <v>0</v>
      </c>
      <c r="Q426" s="7" t="e">
        <f t="shared" si="27"/>
        <v>#N/A</v>
      </c>
    </row>
    <row r="427" spans="1:17" s="4" customFormat="1" ht="37.5">
      <c r="A427" s="84"/>
      <c r="B427" s="84"/>
      <c r="C427" s="84"/>
      <c r="D427" s="84"/>
      <c r="E427" s="94"/>
      <c r="F427" s="28">
        <v>71</v>
      </c>
      <c r="G427" s="28" t="s">
        <v>15</v>
      </c>
      <c r="H427" s="30" t="s">
        <v>12</v>
      </c>
      <c r="I427" s="59">
        <v>20050</v>
      </c>
      <c r="J427" s="249" t="str">
        <f>VLOOKUP(K427,'цср уточн 2016'!$A$1:$B$549,2,0)</f>
        <v>Расходы на выплаты на основании исполнительных листов судебных органов</v>
      </c>
      <c r="K427" s="5" t="str">
        <f t="shared" si="26"/>
        <v>71 1 00 20050</v>
      </c>
      <c r="L427" s="265" t="str">
        <f>VLOOKUP(O427,'цср уточн 2016'!$A$1:$B$549,2,0)</f>
        <v>Расходы на выплаты на основании исполнительных листов судебных органов</v>
      </c>
      <c r="M427" s="5"/>
      <c r="O427" s="45" t="s">
        <v>1476</v>
      </c>
      <c r="P427" s="7" t="b">
        <f t="shared" si="25"/>
        <v>1</v>
      </c>
      <c r="Q427" s="7" t="b">
        <f t="shared" si="27"/>
        <v>1</v>
      </c>
    </row>
    <row r="428" spans="1:17" s="4" customFormat="1" ht="112.5">
      <c r="A428" s="84">
        <v>71</v>
      </c>
      <c r="B428" s="84" t="s">
        <v>15</v>
      </c>
      <c r="C428" s="84" t="s">
        <v>989</v>
      </c>
      <c r="D428" s="84" t="s">
        <v>990</v>
      </c>
      <c r="E428" s="94" t="s">
        <v>991</v>
      </c>
      <c r="F428" s="28">
        <v>71</v>
      </c>
      <c r="G428" s="28" t="s">
        <v>15</v>
      </c>
      <c r="H428" s="30" t="s">
        <v>12</v>
      </c>
      <c r="I428" s="59">
        <v>76360</v>
      </c>
      <c r="J428" s="249" t="str">
        <f>VLOOKUP(K428,'цср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K428" s="5" t="str">
        <f t="shared" si="26"/>
        <v>71 1 00 76360</v>
      </c>
      <c r="L428" s="265" t="str">
        <f>VLOOKUP(O428,'цср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M428" s="5"/>
      <c r="O428" s="22" t="s">
        <v>992</v>
      </c>
      <c r="P428" s="7" t="b">
        <f t="shared" si="25"/>
        <v>1</v>
      </c>
      <c r="Q428" s="7" t="b">
        <f t="shared" si="27"/>
        <v>1</v>
      </c>
    </row>
    <row r="429" spans="1:17" s="4" customFormat="1" ht="139.5" customHeight="1">
      <c r="A429" s="84">
        <v>71</v>
      </c>
      <c r="B429" s="84" t="s">
        <v>15</v>
      </c>
      <c r="C429" s="84" t="s">
        <v>993</v>
      </c>
      <c r="D429" s="84" t="s">
        <v>994</v>
      </c>
      <c r="E429" s="94" t="s">
        <v>995</v>
      </c>
      <c r="F429" s="28">
        <v>71</v>
      </c>
      <c r="G429" s="28" t="s">
        <v>15</v>
      </c>
      <c r="H429" s="30" t="s">
        <v>12</v>
      </c>
      <c r="I429" s="59">
        <v>76610</v>
      </c>
      <c r="J429" s="249" t="s">
        <v>996</v>
      </c>
      <c r="K429" s="5" t="str">
        <f t="shared" si="26"/>
        <v>71 1 00 76610</v>
      </c>
      <c r="L429" s="265" t="str">
        <f>VLOOKUP(O429,'цср уточн 2016'!$A$1:$B$549,2,0)</f>
        <v>Возмещение расходов, связанных с материальным обеспечением деятельности депутатов Думы Ставропольского края и их помощников в Ставропольском крае</v>
      </c>
      <c r="M429" s="5"/>
      <c r="O429" s="22" t="s">
        <v>997</v>
      </c>
      <c r="P429" s="7" t="b">
        <f t="shared" si="25"/>
        <v>1</v>
      </c>
      <c r="Q429" s="7" t="b">
        <f t="shared" si="27"/>
        <v>1</v>
      </c>
    </row>
    <row r="430" spans="1:17" s="4" customFormat="1" ht="204.75" customHeight="1">
      <c r="A430" s="84">
        <v>71</v>
      </c>
      <c r="B430" s="84" t="s">
        <v>15</v>
      </c>
      <c r="C430" s="84" t="s">
        <v>998</v>
      </c>
      <c r="D430" s="84" t="s">
        <v>999</v>
      </c>
      <c r="E430" s="94" t="s">
        <v>1000</v>
      </c>
      <c r="F430" s="28">
        <v>71</v>
      </c>
      <c r="G430" s="28" t="s">
        <v>15</v>
      </c>
      <c r="H430" s="30" t="s">
        <v>12</v>
      </c>
      <c r="I430" s="59">
        <v>76630</v>
      </c>
      <c r="J430" s="249" t="str">
        <f>VLOOKUP(K430,'цср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K430" s="5" t="str">
        <f t="shared" si="26"/>
        <v>71 1 00 76630</v>
      </c>
      <c r="L430" s="265" t="str">
        <f>VLOOKUP(O430,'цср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M430" s="5"/>
      <c r="O430" s="22" t="s">
        <v>1001</v>
      </c>
      <c r="P430" s="7" t="b">
        <f t="shared" si="25"/>
        <v>1</v>
      </c>
      <c r="Q430" s="7" t="b">
        <f t="shared" si="27"/>
        <v>1</v>
      </c>
    </row>
    <row r="431" spans="1:17" s="4" customFormat="1" ht="112.5">
      <c r="A431" s="84">
        <v>71</v>
      </c>
      <c r="B431" s="84" t="s">
        <v>15</v>
      </c>
      <c r="C431" s="84" t="s">
        <v>1002</v>
      </c>
      <c r="D431" s="84" t="s">
        <v>1003</v>
      </c>
      <c r="E431" s="94" t="s">
        <v>1004</v>
      </c>
      <c r="F431" s="28">
        <v>71</v>
      </c>
      <c r="G431" s="28" t="s">
        <v>15</v>
      </c>
      <c r="H431" s="30" t="s">
        <v>12</v>
      </c>
      <c r="I431" s="59">
        <v>76930</v>
      </c>
      <c r="J431" s="249" t="str">
        <f>VLOOKUP(K431,'цср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K431" s="5" t="str">
        <f t="shared" si="26"/>
        <v>71 1 00 76930</v>
      </c>
      <c r="L431" s="265" t="str">
        <f>VLOOKUP(O431,'цср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M431" s="5"/>
      <c r="O431" s="22" t="s">
        <v>1005</v>
      </c>
      <c r="P431" s="7" t="b">
        <f t="shared" si="25"/>
        <v>1</v>
      </c>
      <c r="Q431" s="7" t="b">
        <f t="shared" si="27"/>
        <v>1</v>
      </c>
    </row>
    <row r="432" spans="1:17" s="4" customFormat="1" ht="115.5" customHeight="1">
      <c r="A432" s="81">
        <v>71</v>
      </c>
      <c r="B432" s="81" t="s">
        <v>94</v>
      </c>
      <c r="C432" s="82">
        <v>0</v>
      </c>
      <c r="D432" s="83" t="s">
        <v>1006</v>
      </c>
      <c r="E432" s="96" t="s">
        <v>1007</v>
      </c>
      <c r="F432" s="24">
        <v>71</v>
      </c>
      <c r="G432" s="24" t="s">
        <v>94</v>
      </c>
      <c r="H432" s="25" t="s">
        <v>12</v>
      </c>
      <c r="I432" s="25" t="s">
        <v>13</v>
      </c>
      <c r="J432" s="183" t="str">
        <f>VLOOKUP(K432,'цср уточн 2016'!$A$1:$B$549,2,0)</f>
        <v>Глава местной администрации (исполнительно-распорядительного органа муниципального образования)</v>
      </c>
      <c r="K432" s="5" t="str">
        <f t="shared" si="26"/>
        <v>71 2 00 00000</v>
      </c>
      <c r="L432" s="265" t="str">
        <f>VLOOKUP(O432,'цср уточн 2016'!$A$1:$B$549,2,0)</f>
        <v>Глава местной администрации (исполнительно-распорядительного органа муниципального образования)</v>
      </c>
      <c r="M432" s="5"/>
      <c r="O432" s="12" t="s">
        <v>1008</v>
      </c>
      <c r="P432" s="7" t="b">
        <f t="shared" si="25"/>
        <v>1</v>
      </c>
      <c r="Q432" s="7" t="b">
        <f t="shared" si="27"/>
        <v>1</v>
      </c>
    </row>
    <row r="433" spans="1:17" s="60" customFormat="1" ht="106.5" customHeight="1">
      <c r="A433" s="84"/>
      <c r="B433" s="84"/>
      <c r="C433" s="84"/>
      <c r="D433" s="84"/>
      <c r="E433" s="94"/>
      <c r="F433" s="28">
        <v>71</v>
      </c>
      <c r="G433" s="28" t="s">
        <v>94</v>
      </c>
      <c r="H433" s="30" t="s">
        <v>12</v>
      </c>
      <c r="I433" s="59">
        <v>10010</v>
      </c>
      <c r="J433" s="249" t="str">
        <f>VLOOKUP(K433,'цср уточн 2016'!$A$1:$B$549,2,0)</f>
        <v>Расходы на обеспечение функций органов местного самоуправления города Ставрополя</v>
      </c>
      <c r="K433" s="5" t="str">
        <f t="shared" si="26"/>
        <v>71 2 00 10010</v>
      </c>
      <c r="L433" s="265" t="str">
        <f>VLOOKUP(O433,'цср уточн 2016'!$A$1:$B$549,2,0)</f>
        <v>Расходы на обеспечение функций органов местного самоуправления города Ставрополя</v>
      </c>
      <c r="M433" s="5"/>
      <c r="N433" s="4"/>
      <c r="O433" s="45" t="s">
        <v>1009</v>
      </c>
      <c r="P433" s="7" t="b">
        <f t="shared" si="25"/>
        <v>1</v>
      </c>
      <c r="Q433" s="7" t="b">
        <f t="shared" si="27"/>
        <v>1</v>
      </c>
    </row>
    <row r="434" spans="1:17" s="4" customFormat="1" ht="37.5">
      <c r="A434" s="84">
        <v>71</v>
      </c>
      <c r="B434" s="84" t="s">
        <v>94</v>
      </c>
      <c r="C434" s="84" t="s">
        <v>967</v>
      </c>
      <c r="D434" s="84" t="s">
        <v>1010</v>
      </c>
      <c r="E434" s="94" t="s">
        <v>945</v>
      </c>
      <c r="F434" s="28">
        <v>71</v>
      </c>
      <c r="G434" s="28" t="s">
        <v>94</v>
      </c>
      <c r="H434" s="30" t="s">
        <v>12</v>
      </c>
      <c r="I434" s="59">
        <v>10020</v>
      </c>
      <c r="J434" s="249" t="str">
        <f>VLOOKUP(K434,'цср уточн 2016'!$A$1:$B$549,2,0)</f>
        <v>Расходы на выплаты по оплате труда работников органов местного самоуправления города Ставрополя</v>
      </c>
      <c r="K434" s="5" t="str">
        <f t="shared" si="26"/>
        <v>71 2 00 10020</v>
      </c>
      <c r="L434" s="265" t="str">
        <f>VLOOKUP(O434,'цср уточн 2016'!$A$1:$B$549,2,0)</f>
        <v>Расходы на выплаты по оплате труда работников органов местного самоуправления города Ставрополя</v>
      </c>
      <c r="M434" s="5"/>
      <c r="O434" s="45" t="s">
        <v>1011</v>
      </c>
      <c r="P434" s="7" t="b">
        <f t="shared" si="25"/>
        <v>1</v>
      </c>
      <c r="Q434" s="7" t="b">
        <f t="shared" si="27"/>
        <v>1</v>
      </c>
    </row>
    <row r="435" spans="1:17" s="4" customFormat="1">
      <c r="A435" s="81"/>
      <c r="B435" s="81"/>
      <c r="C435" s="82"/>
      <c r="D435" s="83"/>
      <c r="E435" s="96"/>
      <c r="F435" s="24">
        <v>71</v>
      </c>
      <c r="G435" s="24" t="s">
        <v>336</v>
      </c>
      <c r="H435" s="25" t="s">
        <v>12</v>
      </c>
      <c r="I435" s="25" t="s">
        <v>13</v>
      </c>
      <c r="J435" s="183" t="str">
        <f>VLOOKUP(K435,'цср уточн 2016'!$A$1:$B$549,2,0)</f>
        <v>Глава муниципального образования</v>
      </c>
      <c r="K435" s="5" t="str">
        <f t="shared" si="26"/>
        <v>71 5 00 00000</v>
      </c>
      <c r="L435" s="265" t="str">
        <f>VLOOKUP(O435,'цср уточн 2016'!$A$1:$B$549,2,0)</f>
        <v>Глава муниципального образования</v>
      </c>
      <c r="M435" s="5"/>
      <c r="N435" s="60"/>
      <c r="O435" s="12" t="s">
        <v>1480</v>
      </c>
      <c r="P435" s="7" t="b">
        <f t="shared" si="25"/>
        <v>1</v>
      </c>
      <c r="Q435" s="7" t="b">
        <f t="shared" si="27"/>
        <v>1</v>
      </c>
    </row>
    <row r="436" spans="1:17" s="4" customFormat="1" ht="37.5">
      <c r="A436" s="84"/>
      <c r="B436" s="84"/>
      <c r="C436" s="84"/>
      <c r="D436" s="84"/>
      <c r="E436" s="94"/>
      <c r="F436" s="28">
        <v>71</v>
      </c>
      <c r="G436" s="28" t="s">
        <v>336</v>
      </c>
      <c r="H436" s="30" t="s">
        <v>12</v>
      </c>
      <c r="I436" s="59">
        <v>10020</v>
      </c>
      <c r="J436" s="249" t="str">
        <f>VLOOKUP(K436,'цср уточн 2016'!$A$1:$B$549,2,0)</f>
        <v>Расходы на выплаты по оплате труда работников органов местного самоуправления города Ставрополя</v>
      </c>
      <c r="K436" s="5" t="str">
        <f t="shared" si="26"/>
        <v>71 5 00 10020</v>
      </c>
      <c r="L436" s="265" t="str">
        <f>VLOOKUP(O436,'цср уточн 2016'!$A$1:$B$549,2,0)</f>
        <v>Расходы на выплаты по оплате труда работников органов местного самоуправления города Ставрополя</v>
      </c>
      <c r="M436" s="5"/>
      <c r="O436" s="45" t="s">
        <v>1481</v>
      </c>
      <c r="P436" s="7" t="b">
        <f t="shared" si="25"/>
        <v>1</v>
      </c>
      <c r="Q436" s="7" t="b">
        <f t="shared" si="27"/>
        <v>1</v>
      </c>
    </row>
    <row r="437" spans="1:17" s="4" customFormat="1" ht="45">
      <c r="A437" s="78">
        <v>72</v>
      </c>
      <c r="B437" s="78">
        <v>0</v>
      </c>
      <c r="C437" s="78" t="s">
        <v>9</v>
      </c>
      <c r="D437" s="80" t="s">
        <v>1012</v>
      </c>
      <c r="E437" s="95" t="s">
        <v>1013</v>
      </c>
      <c r="F437" s="23">
        <v>72</v>
      </c>
      <c r="G437" s="23">
        <v>0</v>
      </c>
      <c r="H437" s="9" t="s">
        <v>12</v>
      </c>
      <c r="I437" s="9" t="s">
        <v>13</v>
      </c>
      <c r="J437" s="176" t="str">
        <f>VLOOKUP(K437,'цср уточн 2016'!$A$1:$B$549,2,0)</f>
        <v>Обеспечение деятельности комитета по управлению муниципальным имуществом города Ставрополя</v>
      </c>
      <c r="K437" s="5" t="str">
        <f t="shared" si="26"/>
        <v>72 0 00 00000</v>
      </c>
      <c r="L437" s="265" t="str">
        <f>VLOOKUP(O437,'цср уточн 2016'!$A$1:$B$549,2,0)</f>
        <v>Обеспечение деятельности комитета по управлению муниципальным имуществом города Ставрополя</v>
      </c>
      <c r="M437" s="5"/>
      <c r="O437" s="11" t="s">
        <v>1014</v>
      </c>
      <c r="P437" s="7" t="b">
        <f t="shared" si="25"/>
        <v>1</v>
      </c>
      <c r="Q437" s="7" t="b">
        <f t="shared" si="27"/>
        <v>1</v>
      </c>
    </row>
    <row r="438" spans="1:17" s="4" customFormat="1" ht="56.25">
      <c r="A438" s="81">
        <v>72</v>
      </c>
      <c r="B438" s="81" t="s">
        <v>15</v>
      </c>
      <c r="C438" s="82">
        <v>0</v>
      </c>
      <c r="D438" s="83" t="s">
        <v>1015</v>
      </c>
      <c r="E438" s="96" t="s">
        <v>1016</v>
      </c>
      <c r="F438" s="24">
        <v>72</v>
      </c>
      <c r="G438" s="24" t="s">
        <v>15</v>
      </c>
      <c r="H438" s="25" t="s">
        <v>12</v>
      </c>
      <c r="I438" s="25" t="s">
        <v>13</v>
      </c>
      <c r="J438" s="183" t="str">
        <f>VLOOKUP(K438,'цср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K438" s="5" t="str">
        <f t="shared" si="26"/>
        <v>72 1 00 00000</v>
      </c>
      <c r="L438" s="265" t="str">
        <f>VLOOKUP(O438,'цср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M438" s="5"/>
      <c r="O438" s="12" t="s">
        <v>1017</v>
      </c>
      <c r="P438" s="7" t="b">
        <f t="shared" si="25"/>
        <v>1</v>
      </c>
      <c r="Q438" s="7" t="b">
        <f t="shared" si="27"/>
        <v>1</v>
      </c>
    </row>
    <row r="439" spans="1:17" s="4" customFormat="1" ht="37.5">
      <c r="A439" s="84">
        <v>72</v>
      </c>
      <c r="B439" s="84" t="s">
        <v>15</v>
      </c>
      <c r="C439" s="84" t="s">
        <v>964</v>
      </c>
      <c r="D439" s="84" t="s">
        <v>1018</v>
      </c>
      <c r="E439" s="94" t="s">
        <v>942</v>
      </c>
      <c r="F439" s="28">
        <v>72</v>
      </c>
      <c r="G439" s="28" t="s">
        <v>15</v>
      </c>
      <c r="H439" s="30" t="s">
        <v>12</v>
      </c>
      <c r="I439" s="59">
        <v>10010</v>
      </c>
      <c r="J439" s="249" t="str">
        <f>VLOOKUP(K439,'цср уточн 2016'!$A$1:$B$549,2,0)</f>
        <v>Расходы на обеспечение функций органов местного самоуправления города Ставрополя</v>
      </c>
      <c r="K439" s="5" t="str">
        <f t="shared" si="26"/>
        <v>72 1 00 10010</v>
      </c>
      <c r="L439" s="265" t="str">
        <f>VLOOKUP(O439,'цср уточн 2016'!$A$1:$B$549,2,0)</f>
        <v>Расходы на обеспечение функций органов местного самоуправления города Ставрополя</v>
      </c>
      <c r="M439" s="5"/>
      <c r="O439" s="45" t="s">
        <v>1019</v>
      </c>
      <c r="P439" s="7" t="b">
        <f t="shared" si="25"/>
        <v>1</v>
      </c>
      <c r="Q439" s="7" t="b">
        <f t="shared" si="27"/>
        <v>1</v>
      </c>
    </row>
    <row r="440" spans="1:17" s="4" customFormat="1" ht="37.5">
      <c r="A440" s="84">
        <v>72</v>
      </c>
      <c r="B440" s="84" t="s">
        <v>15</v>
      </c>
      <c r="C440" s="84" t="s">
        <v>967</v>
      </c>
      <c r="D440" s="84" t="s">
        <v>1020</v>
      </c>
      <c r="E440" s="94" t="s">
        <v>945</v>
      </c>
      <c r="F440" s="28">
        <v>72</v>
      </c>
      <c r="G440" s="28" t="s">
        <v>15</v>
      </c>
      <c r="H440" s="30" t="s">
        <v>12</v>
      </c>
      <c r="I440" s="59">
        <v>10020</v>
      </c>
      <c r="J440" s="249" t="str">
        <f>VLOOKUP(K440,'цср уточн 2016'!$A$1:$B$549,2,0)</f>
        <v>Расходы на выплаты по оплате труда работников органов местного самоуправления города Ставрополя</v>
      </c>
      <c r="K440" s="5" t="str">
        <f t="shared" si="26"/>
        <v>72 1 00 10020</v>
      </c>
      <c r="L440" s="265" t="str">
        <f>VLOOKUP(O440,'цср уточн 2016'!$A$1:$B$549,2,0)</f>
        <v>Расходы на выплаты по оплате труда работников органов местного самоуправления города Ставрополя</v>
      </c>
      <c r="M440" s="5"/>
      <c r="O440" s="45" t="s">
        <v>1021</v>
      </c>
      <c r="P440" s="7" t="b">
        <f t="shared" si="25"/>
        <v>1</v>
      </c>
      <c r="Q440" s="7" t="b">
        <f t="shared" si="27"/>
        <v>1</v>
      </c>
    </row>
    <row r="441" spans="1:17" s="4" customFormat="1" ht="95.25" customHeight="1">
      <c r="A441" s="84"/>
      <c r="B441" s="84"/>
      <c r="C441" s="84"/>
      <c r="D441" s="84"/>
      <c r="E441" s="94"/>
      <c r="F441" s="28">
        <v>72</v>
      </c>
      <c r="G441" s="28" t="s">
        <v>15</v>
      </c>
      <c r="H441" s="30" t="s">
        <v>12</v>
      </c>
      <c r="I441" s="59">
        <v>20050</v>
      </c>
      <c r="J441" s="249" t="str">
        <f>VLOOKUP(K441,'цср уточн 2016'!$A$1:$B$549,2,0)</f>
        <v>Расходы на выплаты на основании исполнительных листов судебных органов</v>
      </c>
      <c r="K441" s="5" t="str">
        <f t="shared" si="26"/>
        <v>72 1 00 20050</v>
      </c>
      <c r="L441" s="265" t="str">
        <f>VLOOKUP(O441,'цср уточн 2016'!$A$1:$B$549,2,0)</f>
        <v>Расходы на выплаты на основании исполнительных листов судебных органов</v>
      </c>
      <c r="M441" s="5"/>
      <c r="O441" s="45" t="s">
        <v>1482</v>
      </c>
      <c r="P441" s="7" t="b">
        <f t="shared" si="25"/>
        <v>1</v>
      </c>
      <c r="Q441" s="7" t="b">
        <f t="shared" si="27"/>
        <v>1</v>
      </c>
    </row>
    <row r="442" spans="1:17" s="4" customFormat="1">
      <c r="A442" s="81">
        <v>72</v>
      </c>
      <c r="B442" s="81" t="s">
        <v>94</v>
      </c>
      <c r="C442" s="82">
        <v>0</v>
      </c>
      <c r="D442" s="83" t="s">
        <v>1022</v>
      </c>
      <c r="E442" s="96" t="s">
        <v>1023</v>
      </c>
      <c r="F442" s="24">
        <v>72</v>
      </c>
      <c r="G442" s="24" t="s">
        <v>94</v>
      </c>
      <c r="H442" s="25" t="s">
        <v>12</v>
      </c>
      <c r="I442" s="25" t="s">
        <v>13</v>
      </c>
      <c r="J442" s="183" t="str">
        <f>VLOOKUP(K442,'цср уточн 2016'!$A$1:$B$549,2,0)</f>
        <v>Расходы, предусмотренные на иные цели</v>
      </c>
      <c r="K442" s="5" t="str">
        <f t="shared" si="26"/>
        <v>72 2 00 00000</v>
      </c>
      <c r="L442" s="265" t="str">
        <f>VLOOKUP(O442,'цср уточн 2016'!$A$1:$B$549,2,0)</f>
        <v>Расходы, предусмотренные на иные цели</v>
      </c>
      <c r="M442" s="5"/>
      <c r="O442" s="12" t="s">
        <v>1024</v>
      </c>
      <c r="P442" s="7" t="b">
        <f t="shared" si="25"/>
        <v>1</v>
      </c>
      <c r="Q442" s="7" t="b">
        <f t="shared" si="27"/>
        <v>1</v>
      </c>
    </row>
    <row r="443" spans="1:17" s="4" customFormat="1" ht="56.25">
      <c r="A443" s="67"/>
      <c r="B443" s="67"/>
      <c r="C443" s="156"/>
      <c r="D443" s="251"/>
      <c r="E443" s="252"/>
      <c r="F443" s="28">
        <v>72</v>
      </c>
      <c r="G443" s="28" t="s">
        <v>94</v>
      </c>
      <c r="H443" s="30" t="s">
        <v>12</v>
      </c>
      <c r="I443" s="15" t="s">
        <v>1600</v>
      </c>
      <c r="J443" s="179" t="str">
        <f>VLOOKUP(K443,'цср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K443" s="5" t="str">
        <f t="shared" si="26"/>
        <v>72 2 00 20140</v>
      </c>
      <c r="L443" s="265" t="str">
        <f>VLOOKUP(O443,'цср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M443" s="5"/>
      <c r="O443" s="22" t="s">
        <v>1484</v>
      </c>
      <c r="P443" s="7" t="b">
        <f t="shared" si="25"/>
        <v>1</v>
      </c>
      <c r="Q443" s="7" t="b">
        <f t="shared" si="27"/>
        <v>1</v>
      </c>
    </row>
    <row r="444" spans="1:17" s="4" customFormat="1" ht="37.5">
      <c r="A444" s="67"/>
      <c r="B444" s="67"/>
      <c r="C444" s="156"/>
      <c r="D444" s="251"/>
      <c r="E444" s="252"/>
      <c r="F444" s="28" t="s">
        <v>1602</v>
      </c>
      <c r="G444" s="28" t="s">
        <v>94</v>
      </c>
      <c r="H444" s="30" t="s">
        <v>12</v>
      </c>
      <c r="I444" s="15" t="s">
        <v>1601</v>
      </c>
      <c r="J444" s="179" t="str">
        <f>VLOOKUP(K444,'цср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K444" s="5" t="str">
        <f t="shared" si="26"/>
        <v>72 2 00 20970</v>
      </c>
      <c r="L444" s="265" t="str">
        <f>VLOOKUP(O444,'цср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M444" s="5"/>
      <c r="O444" s="22" t="s">
        <v>1486</v>
      </c>
      <c r="P444" s="7" t="b">
        <f t="shared" ref="P444:P467" si="28">K444=O444</f>
        <v>1</v>
      </c>
      <c r="Q444" s="7" t="b">
        <f t="shared" si="27"/>
        <v>1</v>
      </c>
    </row>
    <row r="445" spans="1:17" s="4" customFormat="1" ht="107.45" customHeight="1">
      <c r="A445" s="84">
        <v>72</v>
      </c>
      <c r="B445" s="84" t="s">
        <v>94</v>
      </c>
      <c r="C445" s="84" t="s">
        <v>1025</v>
      </c>
      <c r="D445" s="84" t="s">
        <v>1026</v>
      </c>
      <c r="E445" s="94" t="s">
        <v>1027</v>
      </c>
      <c r="F445" s="28">
        <v>72</v>
      </c>
      <c r="G445" s="28" t="s">
        <v>94</v>
      </c>
      <c r="H445" s="30" t="s">
        <v>12</v>
      </c>
      <c r="I445" s="59">
        <v>21120</v>
      </c>
      <c r="J445" s="249" t="str">
        <f>VLOOKUP(K445,'цср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45" s="5" t="str">
        <f t="shared" si="26"/>
        <v>72 2 00 21120</v>
      </c>
      <c r="L445" s="265" t="str">
        <f>VLOOKUP(O445,'цср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45" s="5"/>
      <c r="O445" s="22" t="s">
        <v>1028</v>
      </c>
      <c r="P445" s="7" t="b">
        <f t="shared" si="28"/>
        <v>1</v>
      </c>
      <c r="Q445" s="7" t="b">
        <f t="shared" si="27"/>
        <v>1</v>
      </c>
    </row>
    <row r="446" spans="1:17" s="4" customFormat="1" ht="135" customHeight="1">
      <c r="A446" s="78">
        <v>73</v>
      </c>
      <c r="B446" s="78">
        <v>0</v>
      </c>
      <c r="C446" s="78" t="s">
        <v>9</v>
      </c>
      <c r="D446" s="80" t="s">
        <v>1029</v>
      </c>
      <c r="E446" s="95" t="s">
        <v>1030</v>
      </c>
      <c r="F446" s="23">
        <v>73</v>
      </c>
      <c r="G446" s="23">
        <v>0</v>
      </c>
      <c r="H446" s="9" t="s">
        <v>12</v>
      </c>
      <c r="I446" s="9" t="s">
        <v>13</v>
      </c>
      <c r="J446" s="176" t="str">
        <f>VLOOKUP(K446,'цср уточн 2016'!$A$1:$B$549,2,0)</f>
        <v>Обеспечение деятельности комитета финансов и бюджета администрации города Ставрополя</v>
      </c>
      <c r="K446" s="5" t="str">
        <f t="shared" si="26"/>
        <v>73 0 00 00000</v>
      </c>
      <c r="L446" s="265" t="str">
        <f>VLOOKUP(O446,'цср уточн 2016'!$A$1:$B$549,2,0)</f>
        <v>Обеспечение деятельности комитета финансов и бюджета администрации города Ставрополя</v>
      </c>
      <c r="M446" s="5"/>
      <c r="O446" s="11" t="s">
        <v>1031</v>
      </c>
      <c r="P446" s="7" t="b">
        <f t="shared" si="28"/>
        <v>1</v>
      </c>
      <c r="Q446" s="7" t="b">
        <f t="shared" si="27"/>
        <v>1</v>
      </c>
    </row>
    <row r="447" spans="1:17" s="4" customFormat="1" ht="37.5">
      <c r="A447" s="81">
        <v>73</v>
      </c>
      <c r="B447" s="81" t="s">
        <v>15</v>
      </c>
      <c r="C447" s="82">
        <v>0</v>
      </c>
      <c r="D447" s="83" t="s">
        <v>1032</v>
      </c>
      <c r="E447" s="96" t="s">
        <v>1033</v>
      </c>
      <c r="F447" s="24">
        <v>73</v>
      </c>
      <c r="G447" s="24" t="s">
        <v>15</v>
      </c>
      <c r="H447" s="25" t="s">
        <v>12</v>
      </c>
      <c r="I447" s="25" t="s">
        <v>13</v>
      </c>
      <c r="J447" s="254" t="str">
        <f>VLOOKUP(K447,'цср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K447" s="5" t="str">
        <f t="shared" si="26"/>
        <v>73 1 00 00000</v>
      </c>
      <c r="L447" s="265" t="str">
        <f>VLOOKUP(O447,'цср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M447" s="5"/>
      <c r="O447" s="12" t="s">
        <v>1034</v>
      </c>
      <c r="P447" s="7" t="b">
        <f t="shared" si="28"/>
        <v>1</v>
      </c>
      <c r="Q447" s="7" t="b">
        <f t="shared" si="27"/>
        <v>1</v>
      </c>
    </row>
    <row r="448" spans="1:17" s="4" customFormat="1" ht="114" customHeight="1">
      <c r="A448" s="84">
        <v>73</v>
      </c>
      <c r="B448" s="84" t="s">
        <v>15</v>
      </c>
      <c r="C448" s="84" t="s">
        <v>964</v>
      </c>
      <c r="D448" s="84" t="s">
        <v>1035</v>
      </c>
      <c r="E448" s="94" t="s">
        <v>942</v>
      </c>
      <c r="F448" s="28">
        <v>73</v>
      </c>
      <c r="G448" s="28" t="s">
        <v>15</v>
      </c>
      <c r="H448" s="30" t="s">
        <v>12</v>
      </c>
      <c r="I448" s="59">
        <v>10010</v>
      </c>
      <c r="J448" s="249" t="str">
        <f>VLOOKUP(K448,'цср уточн 2016'!$A$1:$B$549,2,0)</f>
        <v>Расходы на обеспечение функций органов местного самоуправления города Ставрополя</v>
      </c>
      <c r="K448" s="5" t="str">
        <f t="shared" si="26"/>
        <v>73 1 00 10010</v>
      </c>
      <c r="L448" s="265" t="str">
        <f>VLOOKUP(O448,'цср уточн 2016'!$A$1:$B$549,2,0)</f>
        <v>Расходы на обеспечение функций органов местного самоуправления города Ставрополя</v>
      </c>
      <c r="M448" s="5"/>
      <c r="O448" s="45" t="s">
        <v>1036</v>
      </c>
      <c r="P448" s="7" t="b">
        <f t="shared" si="28"/>
        <v>1</v>
      </c>
      <c r="Q448" s="7" t="b">
        <f t="shared" si="27"/>
        <v>1</v>
      </c>
    </row>
    <row r="449" spans="1:17" s="4" customFormat="1" ht="37.5">
      <c r="A449" s="84">
        <v>73</v>
      </c>
      <c r="B449" s="84" t="s">
        <v>15</v>
      </c>
      <c r="C449" s="84" t="s">
        <v>967</v>
      </c>
      <c r="D449" s="84" t="s">
        <v>1037</v>
      </c>
      <c r="E449" s="94" t="s">
        <v>945</v>
      </c>
      <c r="F449" s="28">
        <v>73</v>
      </c>
      <c r="G449" s="28" t="s">
        <v>15</v>
      </c>
      <c r="H449" s="30" t="s">
        <v>12</v>
      </c>
      <c r="I449" s="59">
        <v>10020</v>
      </c>
      <c r="J449" s="249" t="str">
        <f>VLOOKUP(K449,'цср уточн 2016'!$A$1:$B$549,2,0)</f>
        <v>Расходы на выплаты по оплате труда работников органов местного самоуправления города Ставрополя</v>
      </c>
      <c r="K449" s="5" t="str">
        <f t="shared" si="26"/>
        <v>73 1 00 10020</v>
      </c>
      <c r="L449" s="265" t="str">
        <f>VLOOKUP(O449,'цср уточн 2016'!$A$1:$B$549,2,0)</f>
        <v>Расходы на выплаты по оплате труда работников органов местного самоуправления города Ставрополя</v>
      </c>
      <c r="M449" s="5"/>
      <c r="O449" s="45" t="s">
        <v>1038</v>
      </c>
      <c r="P449" s="7" t="b">
        <f t="shared" si="28"/>
        <v>1</v>
      </c>
      <c r="Q449" s="7" t="b">
        <f t="shared" si="27"/>
        <v>1</v>
      </c>
    </row>
    <row r="450" spans="1:17" s="4" customFormat="1">
      <c r="A450" s="24">
        <v>73</v>
      </c>
      <c r="B450" s="24" t="s">
        <v>94</v>
      </c>
      <c r="C450" s="255">
        <v>0</v>
      </c>
      <c r="D450" s="224" t="s">
        <v>1039</v>
      </c>
      <c r="E450" s="183" t="s">
        <v>1023</v>
      </c>
      <c r="F450" s="24"/>
      <c r="G450" s="24"/>
      <c r="H450" s="25"/>
      <c r="I450" s="25"/>
      <c r="J450" s="254"/>
      <c r="K450" s="5" t="str">
        <f t="shared" si="26"/>
        <v xml:space="preserve">   </v>
      </c>
      <c r="L450" s="265" t="e">
        <f>VLOOKUP(O450,'цср уточн 2016'!$A$1:$B$549,2,0)</f>
        <v>#N/A</v>
      </c>
      <c r="M450" s="5"/>
      <c r="O450" s="45"/>
      <c r="P450" s="7" t="b">
        <f t="shared" si="28"/>
        <v>0</v>
      </c>
      <c r="Q450" s="7" t="e">
        <f t="shared" si="27"/>
        <v>#N/A</v>
      </c>
    </row>
    <row r="451" spans="1:17" s="4" customFormat="1" ht="37.5">
      <c r="A451" s="28">
        <v>73</v>
      </c>
      <c r="B451" s="28" t="s">
        <v>94</v>
      </c>
      <c r="C451" s="28" t="s">
        <v>1040</v>
      </c>
      <c r="D451" s="28" t="s">
        <v>1041</v>
      </c>
      <c r="E451" s="249" t="s">
        <v>1042</v>
      </c>
      <c r="F451" s="28"/>
      <c r="G451" s="28"/>
      <c r="H451" s="30"/>
      <c r="I451" s="59"/>
      <c r="J451" s="249" t="s">
        <v>1609</v>
      </c>
      <c r="K451" s="5" t="str">
        <f t="shared" si="26"/>
        <v xml:space="preserve">   </v>
      </c>
      <c r="L451" s="265" t="e">
        <f>VLOOKUP(O451,'цср уточн 2016'!$A$1:$B$549,2,0)</f>
        <v>#N/A</v>
      </c>
      <c r="M451" s="5"/>
      <c r="O451" s="45"/>
      <c r="P451" s="7" t="b">
        <f t="shared" si="28"/>
        <v>0</v>
      </c>
      <c r="Q451" s="7" t="e">
        <f t="shared" si="27"/>
        <v>#N/A</v>
      </c>
    </row>
    <row r="452" spans="1:17" s="4" customFormat="1" ht="131.25">
      <c r="A452" s="14">
        <v>73</v>
      </c>
      <c r="B452" s="14" t="s">
        <v>94</v>
      </c>
      <c r="C452" s="14" t="s">
        <v>1043</v>
      </c>
      <c r="D452" s="14" t="s">
        <v>1044</v>
      </c>
      <c r="E452" s="155" t="s">
        <v>1045</v>
      </c>
      <c r="F452" s="14"/>
      <c r="G452" s="14"/>
      <c r="H452" s="15"/>
      <c r="I452" s="17"/>
      <c r="J452" s="249" t="s">
        <v>1610</v>
      </c>
      <c r="K452" s="5" t="str">
        <f t="shared" si="26"/>
        <v xml:space="preserve">   </v>
      </c>
      <c r="L452" s="265" t="e">
        <f>VLOOKUP(O452,'цср уточн 2016'!$A$1:$B$549,2,0)</f>
        <v>#N/A</v>
      </c>
      <c r="M452" s="5"/>
      <c r="O452" s="45"/>
      <c r="P452" s="7" t="b">
        <f t="shared" si="28"/>
        <v>0</v>
      </c>
      <c r="Q452" s="7" t="e">
        <f t="shared" si="27"/>
        <v>#N/A</v>
      </c>
    </row>
    <row r="453" spans="1:17" s="4" customFormat="1" ht="45">
      <c r="A453" s="78">
        <v>74</v>
      </c>
      <c r="B453" s="78">
        <v>0</v>
      </c>
      <c r="C453" s="78" t="s">
        <v>9</v>
      </c>
      <c r="D453" s="80" t="s">
        <v>1046</v>
      </c>
      <c r="E453" s="95" t="s">
        <v>1047</v>
      </c>
      <c r="F453" s="23">
        <v>74</v>
      </c>
      <c r="G453" s="23">
        <v>0</v>
      </c>
      <c r="H453" s="9" t="s">
        <v>12</v>
      </c>
      <c r="I453" s="9" t="s">
        <v>13</v>
      </c>
      <c r="J453" s="176" t="str">
        <f>VLOOKUP(K453,'цср уточн 2016'!$A$1:$B$549,2,0)</f>
        <v>Обеспечение деятельности комитета муниципального заказа и торговли администрации города Ставрополя</v>
      </c>
      <c r="K453" s="5" t="str">
        <f t="shared" si="26"/>
        <v>74 0 00 00000</v>
      </c>
      <c r="L453" s="265" t="str">
        <f>VLOOKUP(O453,'цср уточн 2016'!$A$1:$B$549,2,0)</f>
        <v>Обеспечение деятельности комитета муниципального заказа и торговли администрации города Ставрополя</v>
      </c>
      <c r="M453" s="5"/>
      <c r="O453" s="11" t="s">
        <v>1048</v>
      </c>
      <c r="P453" s="7" t="b">
        <f t="shared" si="28"/>
        <v>1</v>
      </c>
      <c r="Q453" s="7" t="b">
        <f t="shared" si="27"/>
        <v>1</v>
      </c>
    </row>
    <row r="454" spans="1:17" s="4" customFormat="1" ht="126.75" customHeight="1">
      <c r="A454" s="81">
        <v>74</v>
      </c>
      <c r="B454" s="81" t="s">
        <v>15</v>
      </c>
      <c r="C454" s="82">
        <v>0</v>
      </c>
      <c r="D454" s="83" t="s">
        <v>1049</v>
      </c>
      <c r="E454" s="96" t="s">
        <v>1050</v>
      </c>
      <c r="F454" s="24">
        <v>74</v>
      </c>
      <c r="G454" s="24" t="s">
        <v>15</v>
      </c>
      <c r="H454" s="25" t="s">
        <v>12</v>
      </c>
      <c r="I454" s="25" t="s">
        <v>13</v>
      </c>
      <c r="J454" s="183" t="s">
        <v>1050</v>
      </c>
      <c r="K454" s="5" t="str">
        <f t="shared" si="26"/>
        <v>74 1 00 00000</v>
      </c>
      <c r="L454" s="265" t="e">
        <f>VLOOKUP(O454,'цср уточн 2016'!$A$1:$B$549,2,0)</f>
        <v>#N/A</v>
      </c>
      <c r="M454" s="5"/>
      <c r="O454" s="11"/>
      <c r="P454" s="7" t="b">
        <f t="shared" si="28"/>
        <v>0</v>
      </c>
      <c r="Q454" s="7" t="e">
        <f t="shared" si="27"/>
        <v>#N/A</v>
      </c>
    </row>
    <row r="455" spans="1:17" s="4" customFormat="1" ht="37.5">
      <c r="A455" s="84">
        <v>74</v>
      </c>
      <c r="B455" s="84" t="s">
        <v>15</v>
      </c>
      <c r="C455" s="84" t="s">
        <v>964</v>
      </c>
      <c r="D455" s="84" t="s">
        <v>1051</v>
      </c>
      <c r="E455" s="94" t="s">
        <v>942</v>
      </c>
      <c r="F455" s="28">
        <v>74</v>
      </c>
      <c r="G455" s="28" t="s">
        <v>15</v>
      </c>
      <c r="H455" s="30" t="s">
        <v>12</v>
      </c>
      <c r="I455" s="59">
        <v>10010</v>
      </c>
      <c r="J455" s="249" t="str">
        <f>VLOOKUP(K455,'цср уточн 2016'!$A$1:$B$549,2,0)</f>
        <v>Расходы на обеспечение функций органов местного самоуправления города Ставрополя</v>
      </c>
      <c r="K455" s="5" t="str">
        <f t="shared" si="26"/>
        <v>74 1 00 10010</v>
      </c>
      <c r="L455" s="265" t="str">
        <f>VLOOKUP(O455,'цср уточн 2016'!$A$1:$B$549,2,0)</f>
        <v>Расходы на обеспечение функций органов местного самоуправления города Ставрополя</v>
      </c>
      <c r="M455" s="5"/>
      <c r="O455" s="45" t="s">
        <v>1052</v>
      </c>
      <c r="P455" s="7" t="b">
        <f t="shared" si="28"/>
        <v>1</v>
      </c>
      <c r="Q455" s="7" t="b">
        <f t="shared" si="27"/>
        <v>1</v>
      </c>
    </row>
    <row r="456" spans="1:17" s="4" customFormat="1" ht="37.5">
      <c r="A456" s="84">
        <v>74</v>
      </c>
      <c r="B456" s="84" t="s">
        <v>15</v>
      </c>
      <c r="C456" s="84" t="s">
        <v>967</v>
      </c>
      <c r="D456" s="84" t="s">
        <v>1053</v>
      </c>
      <c r="E456" s="94" t="s">
        <v>945</v>
      </c>
      <c r="F456" s="28">
        <v>74</v>
      </c>
      <c r="G456" s="28" t="s">
        <v>15</v>
      </c>
      <c r="H456" s="30" t="s">
        <v>12</v>
      </c>
      <c r="I456" s="59">
        <v>10020</v>
      </c>
      <c r="J456" s="249" t="str">
        <f>VLOOKUP(K456,'цср уточн 2016'!$A$1:$B$549,2,0)</f>
        <v>Расходы на выплаты по оплате труда работников органов местного самоуправления города Ставрополя</v>
      </c>
      <c r="K456" s="5" t="str">
        <f t="shared" ref="K456:K467" si="29">CONCATENATE(F456," ",G456," ",H456," ",I456)</f>
        <v>74 1 00 10020</v>
      </c>
      <c r="L456" s="265" t="str">
        <f>VLOOKUP(O456,'цср уточн 2016'!$A$1:$B$549,2,0)</f>
        <v>Расходы на выплаты по оплате труда работников органов местного самоуправления города Ставрополя</v>
      </c>
      <c r="M456" s="5"/>
      <c r="O456" s="45" t="s">
        <v>1054</v>
      </c>
      <c r="P456" s="7" t="b">
        <f t="shared" si="28"/>
        <v>1</v>
      </c>
      <c r="Q456" s="7" t="b">
        <f t="shared" ref="Q456:Q484" si="30">J456=L456</f>
        <v>1</v>
      </c>
    </row>
    <row r="457" spans="1:17" s="4" customFormat="1" ht="37.5">
      <c r="A457" s="84"/>
      <c r="B457" s="84"/>
      <c r="C457" s="84"/>
      <c r="D457" s="84"/>
      <c r="E457" s="94"/>
      <c r="F457" s="28">
        <v>74</v>
      </c>
      <c r="G457" s="28" t="s">
        <v>15</v>
      </c>
      <c r="H457" s="30" t="s">
        <v>12</v>
      </c>
      <c r="I457" s="59">
        <v>77250</v>
      </c>
      <c r="J457" s="249" t="str">
        <f>VLOOKUP(K457,'цср уточн 2016'!$A$1:$B$549,2,0)</f>
        <v>Расходы на обеспечение выплаты работникам организаций минимального размера оплаты труда</v>
      </c>
      <c r="K457" s="5" t="str">
        <f t="shared" si="29"/>
        <v>74 1 00 77250</v>
      </c>
      <c r="L457" s="265" t="str">
        <f>VLOOKUP(O457,'цср уточн 2016'!$A$1:$B$549,2,0)</f>
        <v>Расходы на обеспечение выплаты работникам организаций минимального размера оплаты труда</v>
      </c>
      <c r="M457" s="5"/>
      <c r="O457" s="45" t="s">
        <v>1488</v>
      </c>
      <c r="P457" s="7" t="b">
        <f t="shared" si="28"/>
        <v>1</v>
      </c>
      <c r="Q457" s="7" t="b">
        <f t="shared" si="30"/>
        <v>1</v>
      </c>
    </row>
    <row r="458" spans="1:17" s="4" customFormat="1" ht="45">
      <c r="A458" s="78">
        <v>75</v>
      </c>
      <c r="B458" s="78">
        <v>0</v>
      </c>
      <c r="C458" s="78" t="s">
        <v>9</v>
      </c>
      <c r="D458" s="80" t="s">
        <v>1055</v>
      </c>
      <c r="E458" s="95" t="s">
        <v>1056</v>
      </c>
      <c r="F458" s="23">
        <v>75</v>
      </c>
      <c r="G458" s="23">
        <v>0</v>
      </c>
      <c r="H458" s="9" t="s">
        <v>12</v>
      </c>
      <c r="I458" s="9" t="s">
        <v>13</v>
      </c>
      <c r="J458" s="176" t="str">
        <f>VLOOKUP(K458,'цср уточн 2016'!$A$1:$B$549,2,0)</f>
        <v>Обеспечение деятельности комитета образования администрации города Ставрополя</v>
      </c>
      <c r="K458" s="5" t="str">
        <f t="shared" si="29"/>
        <v>75 0 00 00000</v>
      </c>
      <c r="L458" s="265" t="str">
        <f>VLOOKUP(O458,'цср уточн 2016'!$A$1:$B$549,2,0)</f>
        <v>Обеспечение деятельности комитета образования администрации города Ставрополя</v>
      </c>
      <c r="M458" s="5"/>
      <c r="O458" s="11" t="s">
        <v>1057</v>
      </c>
      <c r="P458" s="7" t="b">
        <f t="shared" si="28"/>
        <v>1</v>
      </c>
      <c r="Q458" s="7" t="b">
        <f t="shared" si="30"/>
        <v>1</v>
      </c>
    </row>
    <row r="459" spans="1:17" s="4" customFormat="1" ht="37.5">
      <c r="A459" s="81">
        <v>75</v>
      </c>
      <c r="B459" s="81" t="s">
        <v>15</v>
      </c>
      <c r="C459" s="82">
        <v>0</v>
      </c>
      <c r="D459" s="83" t="s">
        <v>1058</v>
      </c>
      <c r="E459" s="96" t="s">
        <v>1059</v>
      </c>
      <c r="F459" s="24">
        <v>75</v>
      </c>
      <c r="G459" s="24" t="s">
        <v>15</v>
      </c>
      <c r="H459" s="25" t="s">
        <v>12</v>
      </c>
      <c r="I459" s="25" t="s">
        <v>13</v>
      </c>
      <c r="J459" s="183" t="str">
        <f>VLOOKUP(K459,'цср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K459" s="5" t="str">
        <f t="shared" si="29"/>
        <v>75 1 00 00000</v>
      </c>
      <c r="L459" s="265" t="str">
        <f>VLOOKUP(O459,'цср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M459" s="5"/>
      <c r="O459" s="12" t="s">
        <v>1060</v>
      </c>
      <c r="P459" s="7" t="b">
        <f t="shared" si="28"/>
        <v>1</v>
      </c>
      <c r="Q459" s="7" t="b">
        <f t="shared" si="30"/>
        <v>1</v>
      </c>
    </row>
    <row r="460" spans="1:17" s="4" customFormat="1" ht="81" customHeight="1">
      <c r="A460" s="84">
        <v>75</v>
      </c>
      <c r="B460" s="84" t="s">
        <v>15</v>
      </c>
      <c r="C460" s="84" t="s">
        <v>964</v>
      </c>
      <c r="D460" s="84" t="s">
        <v>1061</v>
      </c>
      <c r="E460" s="94" t="s">
        <v>942</v>
      </c>
      <c r="F460" s="28">
        <v>75</v>
      </c>
      <c r="G460" s="28" t="s">
        <v>15</v>
      </c>
      <c r="H460" s="30" t="s">
        <v>12</v>
      </c>
      <c r="I460" s="59">
        <v>10010</v>
      </c>
      <c r="J460" s="249" t="str">
        <f>VLOOKUP(K460,'цср уточн 2016'!$A$1:$B$549,2,0)</f>
        <v>Расходы на обеспечение функций органов местного самоуправления города Ставрополя</v>
      </c>
      <c r="K460" s="5" t="str">
        <f t="shared" si="29"/>
        <v>75 1 00 10010</v>
      </c>
      <c r="L460" s="265" t="str">
        <f>VLOOKUP(O460,'цср уточн 2016'!$A$1:$B$549,2,0)</f>
        <v>Расходы на обеспечение функций органов местного самоуправления города Ставрополя</v>
      </c>
      <c r="M460" s="5"/>
      <c r="O460" s="50" t="s">
        <v>1062</v>
      </c>
      <c r="P460" s="7" t="b">
        <f t="shared" si="28"/>
        <v>1</v>
      </c>
      <c r="Q460" s="7" t="b">
        <f t="shared" si="30"/>
        <v>1</v>
      </c>
    </row>
    <row r="461" spans="1:17" s="4" customFormat="1" ht="37.5">
      <c r="A461" s="84">
        <v>75</v>
      </c>
      <c r="B461" s="84" t="s">
        <v>15</v>
      </c>
      <c r="C461" s="84" t="s">
        <v>967</v>
      </c>
      <c r="D461" s="84" t="s">
        <v>1063</v>
      </c>
      <c r="E461" s="94" t="s">
        <v>945</v>
      </c>
      <c r="F461" s="28">
        <v>75</v>
      </c>
      <c r="G461" s="28" t="s">
        <v>15</v>
      </c>
      <c r="H461" s="30" t="s">
        <v>12</v>
      </c>
      <c r="I461" s="59">
        <v>10020</v>
      </c>
      <c r="J461" s="249" t="str">
        <f>VLOOKUP(K461,'цср уточн 2016'!$A$1:$B$549,2,0)</f>
        <v>Расходы на выплаты по оплате труда работников органов местного самоуправления города Ставрополя</v>
      </c>
      <c r="K461" s="5" t="str">
        <f t="shared" si="29"/>
        <v>75 1 00 10020</v>
      </c>
      <c r="L461" s="265" t="str">
        <f>VLOOKUP(O461,'цср уточн 2016'!$A$1:$B$549,2,0)</f>
        <v>Расходы на выплаты по оплате труда работников органов местного самоуправления города Ставрополя</v>
      </c>
      <c r="M461" s="5"/>
      <c r="O461" s="50" t="s">
        <v>1064</v>
      </c>
      <c r="P461" s="7" t="b">
        <f t="shared" si="28"/>
        <v>1</v>
      </c>
      <c r="Q461" s="7" t="b">
        <f t="shared" si="30"/>
        <v>1</v>
      </c>
    </row>
    <row r="462" spans="1:17" s="4" customFormat="1" ht="114" customHeight="1">
      <c r="A462" s="84">
        <v>75</v>
      </c>
      <c r="B462" s="84" t="s">
        <v>15</v>
      </c>
      <c r="C462" s="84" t="s">
        <v>1065</v>
      </c>
      <c r="D462" s="84" t="s">
        <v>1066</v>
      </c>
      <c r="E462" s="94" t="s">
        <v>1067</v>
      </c>
      <c r="F462" s="28">
        <v>75</v>
      </c>
      <c r="G462" s="28" t="s">
        <v>15</v>
      </c>
      <c r="H462" s="30" t="s">
        <v>12</v>
      </c>
      <c r="I462" s="59">
        <v>76200</v>
      </c>
      <c r="J462" s="249" t="str">
        <f>VLOOKUP(K462,'цср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62" s="5" t="str">
        <f t="shared" si="29"/>
        <v>75 1 00 76200</v>
      </c>
      <c r="L462" s="265" t="str">
        <f>VLOOKUP(O462,'цср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462" s="5"/>
      <c r="O462" s="50" t="s">
        <v>1068</v>
      </c>
      <c r="P462" s="7" t="b">
        <f t="shared" si="28"/>
        <v>1</v>
      </c>
      <c r="Q462" s="7" t="b">
        <f t="shared" si="30"/>
        <v>1</v>
      </c>
    </row>
    <row r="463" spans="1:17" s="4" customFormat="1" ht="67.5">
      <c r="A463" s="78">
        <v>76</v>
      </c>
      <c r="B463" s="78">
        <v>0</v>
      </c>
      <c r="C463" s="78" t="s">
        <v>9</v>
      </c>
      <c r="D463" s="80" t="s">
        <v>1069</v>
      </c>
      <c r="E463" s="95" t="s">
        <v>1070</v>
      </c>
      <c r="F463" s="23">
        <v>76</v>
      </c>
      <c r="G463" s="23">
        <v>0</v>
      </c>
      <c r="H463" s="9" t="s">
        <v>12</v>
      </c>
      <c r="I463" s="9" t="s">
        <v>13</v>
      </c>
      <c r="J463" s="176" t="str">
        <f>VLOOKUP(K463,'цср уточн 2016'!$A$1:$B$549,2,0)</f>
        <v>Обеспечение деятельности комитета культуры и молодежной политики администрации города Ставрополя</v>
      </c>
      <c r="K463" s="5" t="str">
        <f t="shared" si="29"/>
        <v>76 0 00 00000</v>
      </c>
      <c r="L463" s="265" t="str">
        <f>VLOOKUP(O463,'цср уточн 2016'!$A$1:$B$549,2,0)</f>
        <v>Обеспечение деятельности комитета культуры и молодежной политики администрации города Ставрополя</v>
      </c>
      <c r="M463" s="5"/>
      <c r="O463" s="11" t="s">
        <v>1071</v>
      </c>
      <c r="P463" s="7" t="b">
        <f t="shared" si="28"/>
        <v>1</v>
      </c>
      <c r="Q463" s="7" t="b">
        <f t="shared" si="30"/>
        <v>1</v>
      </c>
    </row>
    <row r="464" spans="1:17" s="4" customFormat="1" ht="56.25">
      <c r="A464" s="81">
        <v>76</v>
      </c>
      <c r="B464" s="81" t="s">
        <v>15</v>
      </c>
      <c r="C464" s="82">
        <v>0</v>
      </c>
      <c r="D464" s="83" t="s">
        <v>1072</v>
      </c>
      <c r="E464" s="96" t="s">
        <v>1073</v>
      </c>
      <c r="F464" s="24">
        <v>76</v>
      </c>
      <c r="G464" s="24" t="s">
        <v>15</v>
      </c>
      <c r="H464" s="25" t="s">
        <v>12</v>
      </c>
      <c r="I464" s="25" t="s">
        <v>13</v>
      </c>
      <c r="J464" s="183" t="str">
        <f>VLOOKUP(K464,'цср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K464" s="5" t="str">
        <f t="shared" si="29"/>
        <v>76 1 00 00000</v>
      </c>
      <c r="L464" s="265" t="str">
        <f>VLOOKUP(O464,'цср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M464" s="5"/>
      <c r="O464" s="12" t="s">
        <v>1074</v>
      </c>
      <c r="P464" s="7" t="b">
        <f t="shared" si="28"/>
        <v>1</v>
      </c>
      <c r="Q464" s="7" t="b">
        <f t="shared" si="30"/>
        <v>1</v>
      </c>
    </row>
    <row r="465" spans="1:17" s="4" customFormat="1" ht="38.25" customHeight="1">
      <c r="A465" s="84">
        <v>76</v>
      </c>
      <c r="B465" s="84" t="s">
        <v>15</v>
      </c>
      <c r="C465" s="84" t="s">
        <v>964</v>
      </c>
      <c r="D465" s="84" t="s">
        <v>1075</v>
      </c>
      <c r="E465" s="94" t="s">
        <v>942</v>
      </c>
      <c r="F465" s="28">
        <v>76</v>
      </c>
      <c r="G465" s="28" t="s">
        <v>15</v>
      </c>
      <c r="H465" s="30" t="s">
        <v>12</v>
      </c>
      <c r="I465" s="59">
        <v>10010</v>
      </c>
      <c r="J465" s="249" t="str">
        <f>VLOOKUP(K465,'цср уточн 2016'!$A$1:$B$549,2,0)</f>
        <v>Расходы на обеспечение функций органов местного самоуправления города Ставрополя</v>
      </c>
      <c r="K465" s="5" t="str">
        <f t="shared" si="29"/>
        <v>76 1 00 10010</v>
      </c>
      <c r="L465" s="265" t="str">
        <f>VLOOKUP(O465,'цср уточн 2016'!$A$1:$B$549,2,0)</f>
        <v>Расходы на обеспечение функций органов местного самоуправления города Ставрополя</v>
      </c>
      <c r="M465" s="5"/>
      <c r="O465" s="22" t="s">
        <v>1076</v>
      </c>
      <c r="P465" s="7" t="b">
        <f t="shared" si="28"/>
        <v>1</v>
      </c>
      <c r="Q465" s="7" t="b">
        <f t="shared" si="30"/>
        <v>1</v>
      </c>
    </row>
    <row r="466" spans="1:17" s="4" customFormat="1" ht="38.25" customHeight="1">
      <c r="A466" s="84">
        <v>76</v>
      </c>
      <c r="B466" s="84" t="s">
        <v>15</v>
      </c>
      <c r="C466" s="84" t="s">
        <v>967</v>
      </c>
      <c r="D466" s="84" t="s">
        <v>1077</v>
      </c>
      <c r="E466" s="94" t="s">
        <v>945</v>
      </c>
      <c r="F466" s="28">
        <v>76</v>
      </c>
      <c r="G466" s="28" t="s">
        <v>15</v>
      </c>
      <c r="H466" s="30" t="s">
        <v>12</v>
      </c>
      <c r="I466" s="59">
        <v>10020</v>
      </c>
      <c r="J466" s="249" t="str">
        <f>VLOOKUP(K466,'цср уточн 2016'!$A$1:$B$549,2,0)</f>
        <v>Расходы на выплаты по оплате труда работников органов местного самоуправления города Ставрополя</v>
      </c>
      <c r="K466" s="5" t="str">
        <f t="shared" si="29"/>
        <v>76 1 00 10020</v>
      </c>
      <c r="L466" s="265" t="str">
        <f>VLOOKUP(O466,'цср уточн 2016'!$A$1:$B$549,2,0)</f>
        <v>Расходы на выплаты по оплате труда работников органов местного самоуправления города Ставрополя</v>
      </c>
      <c r="M466" s="5"/>
      <c r="O466" s="22" t="s">
        <v>1078</v>
      </c>
      <c r="P466" s="7" t="b">
        <f t="shared" si="28"/>
        <v>1</v>
      </c>
      <c r="Q466" s="7" t="b">
        <f t="shared" si="30"/>
        <v>1</v>
      </c>
    </row>
    <row r="467" spans="1:17" s="4" customFormat="1">
      <c r="A467" s="24">
        <v>76</v>
      </c>
      <c r="B467" s="24" t="s">
        <v>94</v>
      </c>
      <c r="C467" s="255">
        <v>0</v>
      </c>
      <c r="D467" s="224" t="s">
        <v>1082</v>
      </c>
      <c r="E467" s="183" t="s">
        <v>1023</v>
      </c>
      <c r="F467" s="24">
        <v>76</v>
      </c>
      <c r="G467" s="24" t="s">
        <v>94</v>
      </c>
      <c r="H467" s="25" t="s">
        <v>12</v>
      </c>
      <c r="I467" s="25" t="s">
        <v>13</v>
      </c>
      <c r="J467" s="183" t="str">
        <f>VLOOKUP(K467,'цср уточн 2016'!$A$1:$B$549,2,0)</f>
        <v>Расходы, предусмотренные на иные цели</v>
      </c>
      <c r="K467" s="5" t="str">
        <f t="shared" si="29"/>
        <v>76 2 00 00000</v>
      </c>
      <c r="L467" s="265" t="str">
        <f>VLOOKUP(O467,'цср уточн 2016'!$A$1:$B$549,2,0)</f>
        <v>Расходы, предусмотренные на иные цели</v>
      </c>
      <c r="M467" s="5"/>
      <c r="O467" s="12" t="s">
        <v>1083</v>
      </c>
      <c r="P467" s="7" t="b">
        <f t="shared" si="28"/>
        <v>1</v>
      </c>
      <c r="Q467" s="7" t="b">
        <f t="shared" si="30"/>
        <v>1</v>
      </c>
    </row>
    <row r="468" spans="1:17" s="4" customFormat="1">
      <c r="A468" s="28">
        <v>76</v>
      </c>
      <c r="B468" s="28" t="s">
        <v>94</v>
      </c>
      <c r="C468" s="28" t="s">
        <v>1084</v>
      </c>
      <c r="D468" s="28" t="s">
        <v>1085</v>
      </c>
      <c r="E468" s="249" t="s">
        <v>1086</v>
      </c>
      <c r="F468" s="28"/>
      <c r="G468" s="28"/>
      <c r="H468" s="30"/>
      <c r="I468" s="59"/>
      <c r="J468" s="249" t="s">
        <v>1603</v>
      </c>
      <c r="K468" s="5"/>
      <c r="L468" s="265" t="e">
        <f>VLOOKUP(O468,'цср уточн 2016'!$A$1:$B$549,2,0)</f>
        <v>#N/A</v>
      </c>
      <c r="M468" s="5"/>
      <c r="O468" s="22"/>
      <c r="P468" s="7"/>
      <c r="Q468" s="7" t="e">
        <f t="shared" si="30"/>
        <v>#N/A</v>
      </c>
    </row>
    <row r="469" spans="1:17" s="4" customFormat="1" ht="56.25">
      <c r="A469" s="28">
        <v>76</v>
      </c>
      <c r="B469" s="28" t="s">
        <v>15</v>
      </c>
      <c r="C469" s="28" t="s">
        <v>1079</v>
      </c>
      <c r="D469" s="28" t="s">
        <v>1080</v>
      </c>
      <c r="E469" s="249" t="s">
        <v>1081</v>
      </c>
      <c r="F469" s="28">
        <v>76</v>
      </c>
      <c r="G469" s="28" t="s">
        <v>94</v>
      </c>
      <c r="H469" s="30" t="s">
        <v>12</v>
      </c>
      <c r="I469" s="59">
        <v>20250</v>
      </c>
      <c r="J469" s="249" t="str">
        <f>VLOOKUP(K469,'цср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K469" s="5" t="str">
        <f t="shared" ref="K469:K534" si="31">CONCATENATE(F469," ",G469," ",H469," ",I469)</f>
        <v>76 2 00 20250</v>
      </c>
      <c r="L469" s="265" t="str">
        <f>VLOOKUP(O469,'цср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M469" s="5"/>
      <c r="O469" s="22" t="s">
        <v>1493</v>
      </c>
      <c r="P469" s="7" t="b">
        <f t="shared" ref="P469:P484" si="32">K469=O469</f>
        <v>1</v>
      </c>
      <c r="Q469" s="7" t="b">
        <f t="shared" si="30"/>
        <v>1</v>
      </c>
    </row>
    <row r="470" spans="1:17" s="4" customFormat="1" ht="45">
      <c r="A470" s="78">
        <v>77</v>
      </c>
      <c r="B470" s="78">
        <v>0</v>
      </c>
      <c r="C470" s="78" t="s">
        <v>9</v>
      </c>
      <c r="D470" s="80" t="s">
        <v>1087</v>
      </c>
      <c r="E470" s="95" t="s">
        <v>1088</v>
      </c>
      <c r="F470" s="23">
        <v>77</v>
      </c>
      <c r="G470" s="23">
        <v>0</v>
      </c>
      <c r="H470" s="9" t="s">
        <v>12</v>
      </c>
      <c r="I470" s="9" t="s">
        <v>13</v>
      </c>
      <c r="J470" s="176" t="str">
        <f>VLOOKUP(K470,'цср уточн 2016'!$A$1:$B$549,2,0)</f>
        <v>Обеспечение деятельности комитета труда и социальной защиты населения администрации города Ставрополя</v>
      </c>
      <c r="K470" s="5" t="str">
        <f t="shared" si="31"/>
        <v>77 0 00 00000</v>
      </c>
      <c r="L470" s="265" t="str">
        <f>VLOOKUP(O470,'цср уточн 2016'!$A$1:$B$549,2,0)</f>
        <v>Обеспечение деятельности комитета труда и социальной защиты населения администрации города Ставрополя</v>
      </c>
      <c r="M470" s="5"/>
      <c r="N470" s="60"/>
      <c r="O470" s="11" t="s">
        <v>1089</v>
      </c>
      <c r="P470" s="7" t="b">
        <f t="shared" si="32"/>
        <v>1</v>
      </c>
      <c r="Q470" s="7" t="b">
        <f t="shared" si="30"/>
        <v>1</v>
      </c>
    </row>
    <row r="471" spans="1:17" s="4" customFormat="1" ht="56.25">
      <c r="A471" s="81">
        <v>77</v>
      </c>
      <c r="B471" s="81" t="s">
        <v>15</v>
      </c>
      <c r="C471" s="82">
        <v>0</v>
      </c>
      <c r="D471" s="83" t="s">
        <v>1090</v>
      </c>
      <c r="E471" s="96" t="s">
        <v>1091</v>
      </c>
      <c r="F471" s="24">
        <v>77</v>
      </c>
      <c r="G471" s="24" t="s">
        <v>15</v>
      </c>
      <c r="H471" s="25" t="s">
        <v>12</v>
      </c>
      <c r="I471" s="25" t="s">
        <v>13</v>
      </c>
      <c r="J471" s="183" t="str">
        <f>VLOOKUP(K471,'цср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K471" s="5" t="str">
        <f t="shared" si="31"/>
        <v>77 1 00 00000</v>
      </c>
      <c r="L471" s="265" t="str">
        <f>VLOOKUP(O471,'цср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M471" s="5"/>
      <c r="O471" s="12" t="s">
        <v>1092</v>
      </c>
      <c r="P471" s="7" t="b">
        <f t="shared" si="32"/>
        <v>1</v>
      </c>
      <c r="Q471" s="7" t="b">
        <f t="shared" si="30"/>
        <v>1</v>
      </c>
    </row>
    <row r="472" spans="1:17" s="4" customFormat="1" ht="37.5">
      <c r="A472" s="84">
        <v>77</v>
      </c>
      <c r="B472" s="84" t="s">
        <v>15</v>
      </c>
      <c r="C472" s="84" t="s">
        <v>964</v>
      </c>
      <c r="D472" s="84" t="s">
        <v>1093</v>
      </c>
      <c r="E472" s="94" t="s">
        <v>942</v>
      </c>
      <c r="F472" s="28">
        <v>77</v>
      </c>
      <c r="G472" s="28" t="s">
        <v>15</v>
      </c>
      <c r="H472" s="30" t="s">
        <v>12</v>
      </c>
      <c r="I472" s="59">
        <v>10010</v>
      </c>
      <c r="J472" s="249" t="str">
        <f>VLOOKUP(K472,'цср уточн 2016'!$A$1:$B$549,2,0)</f>
        <v>Расходы на обеспечение функций органов местного самоуправления города Ставрополя</v>
      </c>
      <c r="K472" s="5" t="str">
        <f t="shared" si="31"/>
        <v>77 1 00 10010</v>
      </c>
      <c r="L472" s="265" t="str">
        <f>VLOOKUP(O472,'цср уточн 2016'!$A$1:$B$549,2,0)</f>
        <v>Расходы на обеспечение функций органов местного самоуправления города Ставрополя</v>
      </c>
      <c r="M472" s="5"/>
      <c r="O472" s="22" t="s">
        <v>1094</v>
      </c>
      <c r="P472" s="7" t="b">
        <f t="shared" si="32"/>
        <v>1</v>
      </c>
      <c r="Q472" s="7" t="b">
        <f t="shared" si="30"/>
        <v>1</v>
      </c>
    </row>
    <row r="473" spans="1:17" s="4" customFormat="1" ht="37.5">
      <c r="A473" s="84">
        <v>77</v>
      </c>
      <c r="B473" s="84" t="s">
        <v>15</v>
      </c>
      <c r="C473" s="84" t="s">
        <v>967</v>
      </c>
      <c r="D473" s="84" t="s">
        <v>1095</v>
      </c>
      <c r="E473" s="94" t="s">
        <v>945</v>
      </c>
      <c r="F473" s="28">
        <v>77</v>
      </c>
      <c r="G473" s="28" t="s">
        <v>15</v>
      </c>
      <c r="H473" s="30" t="s">
        <v>12</v>
      </c>
      <c r="I473" s="59">
        <v>10020</v>
      </c>
      <c r="J473" s="249" t="str">
        <f>VLOOKUP(K473,'цср уточн 2016'!$A$1:$B$549,2,0)</f>
        <v>Расходы на выплаты по оплате труда работников органов местного самоуправления города Ставрополя</v>
      </c>
      <c r="K473" s="5" t="str">
        <f t="shared" si="31"/>
        <v>77 1 00 10020</v>
      </c>
      <c r="L473" s="265" t="str">
        <f>VLOOKUP(O473,'цср уточн 2016'!$A$1:$B$549,2,0)</f>
        <v>Расходы на выплаты по оплате труда работников органов местного самоуправления города Ставрополя</v>
      </c>
      <c r="M473" s="5"/>
      <c r="O473" s="22" t="s">
        <v>1096</v>
      </c>
      <c r="P473" s="7" t="b">
        <f t="shared" si="32"/>
        <v>1</v>
      </c>
      <c r="Q473" s="7" t="b">
        <f t="shared" si="30"/>
        <v>1</v>
      </c>
    </row>
    <row r="474" spans="1:17" s="4" customFormat="1" ht="112.5">
      <c r="A474" s="84">
        <v>77</v>
      </c>
      <c r="B474" s="84" t="s">
        <v>15</v>
      </c>
      <c r="C474" s="84" t="s">
        <v>1097</v>
      </c>
      <c r="D474" s="84" t="s">
        <v>1098</v>
      </c>
      <c r="E474" s="94" t="s">
        <v>1099</v>
      </c>
      <c r="F474" s="28">
        <v>77</v>
      </c>
      <c r="G474" s="28" t="s">
        <v>15</v>
      </c>
      <c r="H474" s="30" t="s">
        <v>12</v>
      </c>
      <c r="I474" s="59">
        <v>76100</v>
      </c>
      <c r="J474" s="249" t="str">
        <f>VLOOKUP(K474,'цср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K474" s="5" t="str">
        <f t="shared" si="31"/>
        <v>77 1 00 76100</v>
      </c>
      <c r="L474" s="265" t="str">
        <f>VLOOKUP(O474,'цср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M474" s="5"/>
      <c r="O474" s="22" t="s">
        <v>1100</v>
      </c>
      <c r="P474" s="7" t="b">
        <f t="shared" si="32"/>
        <v>1</v>
      </c>
      <c r="Q474" s="7" t="b">
        <f t="shared" si="30"/>
        <v>1</v>
      </c>
    </row>
    <row r="475" spans="1:17" s="4" customFormat="1" ht="187.5">
      <c r="A475" s="84">
        <v>77</v>
      </c>
      <c r="B475" s="84" t="s">
        <v>15</v>
      </c>
      <c r="C475" s="84" t="s">
        <v>1101</v>
      </c>
      <c r="D475" s="84" t="s">
        <v>1102</v>
      </c>
      <c r="E475" s="94" t="s">
        <v>1103</v>
      </c>
      <c r="F475" s="28">
        <v>77</v>
      </c>
      <c r="G475" s="28" t="s">
        <v>15</v>
      </c>
      <c r="H475" s="30" t="s">
        <v>12</v>
      </c>
      <c r="I475" s="59">
        <v>76210</v>
      </c>
      <c r="J475" s="249" t="str">
        <f>VLOOKUP(K475,'цср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K475" s="5" t="str">
        <f t="shared" si="31"/>
        <v>77 1 00 76210</v>
      </c>
      <c r="L475" s="265" t="str">
        <f>VLOOKUP(O475,'цср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M475" s="5"/>
      <c r="O475" s="22" t="s">
        <v>1104</v>
      </c>
      <c r="P475" s="7" t="b">
        <f t="shared" si="32"/>
        <v>1</v>
      </c>
      <c r="Q475" s="7" t="b">
        <f t="shared" si="30"/>
        <v>1</v>
      </c>
    </row>
    <row r="476" spans="1:17" s="4" customFormat="1">
      <c r="A476" s="81">
        <v>77</v>
      </c>
      <c r="B476" s="81" t="s">
        <v>94</v>
      </c>
      <c r="C476" s="82">
        <v>0</v>
      </c>
      <c r="D476" s="83" t="s">
        <v>1105</v>
      </c>
      <c r="E476" s="96" t="s">
        <v>1023</v>
      </c>
      <c r="F476" s="24">
        <v>77</v>
      </c>
      <c r="G476" s="24" t="s">
        <v>94</v>
      </c>
      <c r="H476" s="25" t="s">
        <v>12</v>
      </c>
      <c r="I476" s="25" t="s">
        <v>13</v>
      </c>
      <c r="J476" s="183" t="str">
        <f>VLOOKUP(K476,'цср уточн 2016'!$A$1:$B$549,2,0)</f>
        <v>Расходы, предусмотренные на иные цели</v>
      </c>
      <c r="K476" s="5" t="str">
        <f t="shared" si="31"/>
        <v>77 2 00 00000</v>
      </c>
      <c r="L476" s="265" t="str">
        <f>VLOOKUP(O476,'цср уточн 2016'!$A$1:$B$549,2,0)</f>
        <v>Расходы, предусмотренные на иные цели</v>
      </c>
      <c r="M476" s="5"/>
      <c r="O476" s="45" t="s">
        <v>1106</v>
      </c>
      <c r="P476" s="7" t="b">
        <f t="shared" si="32"/>
        <v>1</v>
      </c>
      <c r="Q476" s="7" t="b">
        <f t="shared" si="30"/>
        <v>1</v>
      </c>
    </row>
    <row r="477" spans="1:17" s="4" customFormat="1" ht="112.5">
      <c r="A477" s="84">
        <v>77</v>
      </c>
      <c r="B477" s="84" t="s">
        <v>94</v>
      </c>
      <c r="C477" s="84" t="s">
        <v>1025</v>
      </c>
      <c r="D477" s="84" t="s">
        <v>1107</v>
      </c>
      <c r="E477" s="94" t="s">
        <v>1027</v>
      </c>
      <c r="F477" s="28">
        <v>77</v>
      </c>
      <c r="G477" s="28" t="s">
        <v>94</v>
      </c>
      <c r="H477" s="30" t="s">
        <v>12</v>
      </c>
      <c r="I477" s="59">
        <v>21120</v>
      </c>
      <c r="J477" s="249" t="str">
        <f>VLOOKUP(K477,'цср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77" s="5" t="str">
        <f t="shared" si="31"/>
        <v>77 2 00 21120</v>
      </c>
      <c r="L477" s="265" t="str">
        <f>VLOOKUP(O477,'цср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77" s="5"/>
      <c r="O477" s="22" t="s">
        <v>1108</v>
      </c>
      <c r="P477" s="7" t="b">
        <f t="shared" si="32"/>
        <v>1</v>
      </c>
      <c r="Q477" s="7" t="b">
        <f t="shared" si="30"/>
        <v>1</v>
      </c>
    </row>
    <row r="478" spans="1:17" s="4" customFormat="1" ht="67.5">
      <c r="A478" s="78">
        <v>78</v>
      </c>
      <c r="B478" s="78">
        <v>0</v>
      </c>
      <c r="C478" s="78" t="s">
        <v>9</v>
      </c>
      <c r="D478" s="80" t="s">
        <v>1109</v>
      </c>
      <c r="E478" s="95" t="s">
        <v>1110</v>
      </c>
      <c r="F478" s="23">
        <v>78</v>
      </c>
      <c r="G478" s="23">
        <v>0</v>
      </c>
      <c r="H478" s="9" t="s">
        <v>12</v>
      </c>
      <c r="I478" s="9" t="s">
        <v>13</v>
      </c>
      <c r="J478" s="176" t="str">
        <f>VLOOKUP(K478,'цср уточн 2016'!$A$1:$B$549,2,0)</f>
        <v>Обеспечение деятельности комитета физической культуры и спорта администрации города Ставрополя</v>
      </c>
      <c r="K478" s="5" t="str">
        <f t="shared" si="31"/>
        <v>78 0 00 00000</v>
      </c>
      <c r="L478" s="265" t="str">
        <f>VLOOKUP(O478,'цср уточн 2016'!$A$1:$B$549,2,0)</f>
        <v>Обеспечение деятельности комитета физической культуры и спорта администрации города Ставрополя</v>
      </c>
      <c r="M478" s="5"/>
      <c r="O478" s="11" t="s">
        <v>1111</v>
      </c>
      <c r="P478" s="7" t="b">
        <f t="shared" si="32"/>
        <v>1</v>
      </c>
      <c r="Q478" s="7" t="b">
        <f t="shared" si="30"/>
        <v>1</v>
      </c>
    </row>
    <row r="479" spans="1:17" s="4" customFormat="1" ht="56.25">
      <c r="A479" s="81">
        <v>78</v>
      </c>
      <c r="B479" s="81" t="s">
        <v>15</v>
      </c>
      <c r="C479" s="82">
        <v>0</v>
      </c>
      <c r="D479" s="83" t="s">
        <v>1112</v>
      </c>
      <c r="E479" s="96" t="s">
        <v>1113</v>
      </c>
      <c r="F479" s="24">
        <v>78</v>
      </c>
      <c r="G479" s="24" t="s">
        <v>15</v>
      </c>
      <c r="H479" s="25" t="s">
        <v>12</v>
      </c>
      <c r="I479" s="25" t="s">
        <v>13</v>
      </c>
      <c r="J479" s="183" t="str">
        <f>VLOOKUP(K479,'цср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K479" s="5" t="str">
        <f t="shared" si="31"/>
        <v>78 1 00 00000</v>
      </c>
      <c r="L479" s="265" t="str">
        <f>VLOOKUP(O479,'цср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M479" s="5"/>
      <c r="O479" s="12" t="s">
        <v>1114</v>
      </c>
      <c r="P479" s="7" t="b">
        <f t="shared" si="32"/>
        <v>1</v>
      </c>
      <c r="Q479" s="7" t="b">
        <f t="shared" si="30"/>
        <v>1</v>
      </c>
    </row>
    <row r="480" spans="1:17" s="4" customFormat="1" ht="37.5">
      <c r="A480" s="84">
        <v>78</v>
      </c>
      <c r="B480" s="84" t="s">
        <v>15</v>
      </c>
      <c r="C480" s="84" t="s">
        <v>964</v>
      </c>
      <c r="D480" s="84" t="s">
        <v>1115</v>
      </c>
      <c r="E480" s="94" t="s">
        <v>942</v>
      </c>
      <c r="F480" s="28">
        <v>78</v>
      </c>
      <c r="G480" s="28" t="s">
        <v>15</v>
      </c>
      <c r="H480" s="30" t="s">
        <v>12</v>
      </c>
      <c r="I480" s="59">
        <v>10010</v>
      </c>
      <c r="J480" s="249" t="str">
        <f>VLOOKUP(K480,'цср уточн 2016'!$A$1:$B$549,2,0)</f>
        <v>Расходы на обеспечение функций органов местного самоуправления города Ставрополя</v>
      </c>
      <c r="K480" s="5" t="str">
        <f t="shared" si="31"/>
        <v>78 1 00 10010</v>
      </c>
      <c r="L480" s="265" t="str">
        <f>VLOOKUP(O480,'цср уточн 2016'!$A$1:$B$549,2,0)</f>
        <v>Расходы на обеспечение функций органов местного самоуправления города Ставрополя</v>
      </c>
      <c r="M480" s="5"/>
      <c r="N480" s="6"/>
      <c r="O480" s="22" t="s">
        <v>1116</v>
      </c>
      <c r="P480" s="7" t="b">
        <f t="shared" si="32"/>
        <v>1</v>
      </c>
      <c r="Q480" s="7" t="b">
        <f t="shared" si="30"/>
        <v>1</v>
      </c>
    </row>
    <row r="481" spans="1:17" ht="42.6" customHeight="1">
      <c r="A481" s="84">
        <v>78</v>
      </c>
      <c r="B481" s="84" t="s">
        <v>15</v>
      </c>
      <c r="C481" s="84" t="s">
        <v>967</v>
      </c>
      <c r="D481" s="84" t="s">
        <v>1117</v>
      </c>
      <c r="E481" s="94" t="s">
        <v>945</v>
      </c>
      <c r="F481" s="28">
        <v>78</v>
      </c>
      <c r="G481" s="28" t="s">
        <v>15</v>
      </c>
      <c r="H481" s="30" t="s">
        <v>12</v>
      </c>
      <c r="I481" s="59">
        <v>10020</v>
      </c>
      <c r="J481" s="249" t="str">
        <f>VLOOKUP(K481,'цср уточн 2016'!$A$1:$B$549,2,0)</f>
        <v>Расходы на выплаты по оплате труда работников органов местного самоуправления города Ставрополя</v>
      </c>
      <c r="K481" s="5" t="str">
        <f t="shared" si="31"/>
        <v>78 1 00 10020</v>
      </c>
      <c r="L481" s="265" t="str">
        <f>VLOOKUP(O481,'цср уточн 2016'!$A$1:$B$549,2,0)</f>
        <v>Расходы на выплаты по оплате труда работников органов местного самоуправления города Ставрополя</v>
      </c>
      <c r="O481" s="22" t="s">
        <v>1118</v>
      </c>
      <c r="P481" s="7" t="b">
        <f t="shared" si="32"/>
        <v>1</v>
      </c>
      <c r="Q481" s="7" t="b">
        <f t="shared" si="30"/>
        <v>1</v>
      </c>
    </row>
    <row r="482" spans="1:17" ht="42.6" customHeight="1">
      <c r="A482" s="84"/>
      <c r="B482" s="84"/>
      <c r="C482" s="84"/>
      <c r="D482" s="84"/>
      <c r="E482" s="94"/>
      <c r="F482" s="28">
        <v>78</v>
      </c>
      <c r="G482" s="28" t="s">
        <v>15</v>
      </c>
      <c r="H482" s="30" t="s">
        <v>12</v>
      </c>
      <c r="I482" s="59">
        <v>20050</v>
      </c>
      <c r="J482" s="249" t="str">
        <f>VLOOKUP(K482,'цср уточн 2016'!$A$1:$B$549,2,0)</f>
        <v>Расходы на выплаты на основании исполнительных листов судебных органов</v>
      </c>
      <c r="K482" s="5" t="str">
        <f t="shared" si="31"/>
        <v>78 1 00 20050</v>
      </c>
      <c r="L482" s="265" t="str">
        <f>VLOOKUP(O482,'цср уточн 2016'!$A$1:$B$549,2,0)</f>
        <v>Расходы на выплаты на основании исполнительных листов судебных органов</v>
      </c>
      <c r="O482" s="42" t="s">
        <v>1498</v>
      </c>
      <c r="P482" s="7" t="b">
        <f t="shared" si="32"/>
        <v>1</v>
      </c>
      <c r="Q482" s="7" t="b">
        <f t="shared" si="30"/>
        <v>1</v>
      </c>
    </row>
    <row r="483" spans="1:17" s="261" customFormat="1">
      <c r="A483" s="256"/>
      <c r="B483" s="256"/>
      <c r="C483" s="256"/>
      <c r="D483" s="256"/>
      <c r="E483" s="257"/>
      <c r="F483" s="258">
        <v>78</v>
      </c>
      <c r="G483" s="258" t="s">
        <v>94</v>
      </c>
      <c r="H483" s="259" t="s">
        <v>12</v>
      </c>
      <c r="I483" s="259" t="s">
        <v>13</v>
      </c>
      <c r="J483" s="263" t="s">
        <v>1023</v>
      </c>
      <c r="K483" s="260" t="str">
        <f t="shared" si="31"/>
        <v>78 2 00 00000</v>
      </c>
      <c r="L483" s="265" t="e">
        <f>VLOOKUP(O483,'цср уточн 2016'!$A$1:$B$549,2,0)</f>
        <v>#N/A</v>
      </c>
      <c r="M483" s="260"/>
      <c r="P483" s="7" t="b">
        <f t="shared" si="32"/>
        <v>0</v>
      </c>
      <c r="Q483" s="7" t="e">
        <f t="shared" si="30"/>
        <v>#N/A</v>
      </c>
    </row>
    <row r="484" spans="1:17" ht="75">
      <c r="A484" s="84">
        <v>78</v>
      </c>
      <c r="B484" s="84" t="s">
        <v>15</v>
      </c>
      <c r="C484" s="84" t="s">
        <v>1119</v>
      </c>
      <c r="D484" s="84" t="s">
        <v>1120</v>
      </c>
      <c r="E484" s="94" t="s">
        <v>1121</v>
      </c>
      <c r="F484" s="28">
        <v>78</v>
      </c>
      <c r="G484" s="28" t="s">
        <v>94</v>
      </c>
      <c r="H484" s="30" t="s">
        <v>12</v>
      </c>
      <c r="I484" s="59">
        <v>20730</v>
      </c>
      <c r="J484" s="249" t="s">
        <v>1604</v>
      </c>
      <c r="K484" s="5" t="str">
        <f t="shared" si="31"/>
        <v>78 2 00 20730</v>
      </c>
      <c r="L484" s="265" t="e">
        <f>VLOOKUP(O484,'цср уточн 2016'!$A$1:$B$549,2,0)</f>
        <v>#N/A</v>
      </c>
      <c r="O484" s="22"/>
      <c r="P484" s="7" t="b">
        <f t="shared" si="32"/>
        <v>0</v>
      </c>
      <c r="Q484" s="7" t="e">
        <f t="shared" si="30"/>
        <v>#N/A</v>
      </c>
    </row>
    <row r="485" spans="1:17" ht="45">
      <c r="A485" s="78">
        <v>80</v>
      </c>
      <c r="B485" s="78">
        <v>0</v>
      </c>
      <c r="C485" s="78" t="s">
        <v>9</v>
      </c>
      <c r="D485" s="80" t="s">
        <v>1122</v>
      </c>
      <c r="E485" s="95" t="s">
        <v>1123</v>
      </c>
      <c r="F485" s="23">
        <v>80</v>
      </c>
      <c r="G485" s="23">
        <v>0</v>
      </c>
      <c r="H485" s="9" t="s">
        <v>12</v>
      </c>
      <c r="I485" s="9" t="s">
        <v>13</v>
      </c>
      <c r="J485" s="176" t="str">
        <f>VLOOKUP(K485,'цср уточн 2016'!$A$1:$B$549,2,0)</f>
        <v>Обеспечение деятельности администрации Ленинского района города Ставрополя</v>
      </c>
      <c r="K485" s="5" t="str">
        <f t="shared" si="31"/>
        <v>80 0 00 00000</v>
      </c>
      <c r="L485" s="265" t="str">
        <f>VLOOKUP(O485,'цср уточн 2016'!$A$1:$B$549,2,0)</f>
        <v>Обеспечение деятельности администрации Ленинского района города Ставрополя</v>
      </c>
      <c r="O485" s="11" t="s">
        <v>1124</v>
      </c>
      <c r="P485" s="7" t="b">
        <f t="shared" ref="P485:P516" si="33">K485=O485</f>
        <v>1</v>
      </c>
      <c r="Q485" s="7" t="b">
        <f t="shared" ref="Q485:Q520" si="34">J485=L485</f>
        <v>1</v>
      </c>
    </row>
    <row r="486" spans="1:17" ht="37.5">
      <c r="A486" s="81">
        <v>80</v>
      </c>
      <c r="B486" s="81" t="s">
        <v>15</v>
      </c>
      <c r="C486" s="82">
        <v>0</v>
      </c>
      <c r="D486" s="83" t="s">
        <v>1125</v>
      </c>
      <c r="E486" s="96" t="s">
        <v>1126</v>
      </c>
      <c r="F486" s="24">
        <v>80</v>
      </c>
      <c r="G486" s="24" t="s">
        <v>15</v>
      </c>
      <c r="H486" s="25" t="s">
        <v>12</v>
      </c>
      <c r="I486" s="25" t="s">
        <v>13</v>
      </c>
      <c r="J486" s="183" t="str">
        <f>VLOOKUP(K486,'цср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K486" s="5" t="str">
        <f t="shared" si="31"/>
        <v>80 1 00 00000</v>
      </c>
      <c r="L486" s="265" t="str">
        <f>VLOOKUP(O486,'цср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O486" s="12" t="s">
        <v>1127</v>
      </c>
      <c r="P486" s="7" t="b">
        <f t="shared" si="33"/>
        <v>1</v>
      </c>
      <c r="Q486" s="7" t="b">
        <f t="shared" si="34"/>
        <v>1</v>
      </c>
    </row>
    <row r="487" spans="1:17" ht="37.5">
      <c r="A487" s="84">
        <v>80</v>
      </c>
      <c r="B487" s="84" t="s">
        <v>15</v>
      </c>
      <c r="C487" s="84" t="s">
        <v>964</v>
      </c>
      <c r="D487" s="84" t="s">
        <v>1128</v>
      </c>
      <c r="E487" s="94" t="s">
        <v>942</v>
      </c>
      <c r="F487" s="28">
        <v>80</v>
      </c>
      <c r="G487" s="28" t="s">
        <v>15</v>
      </c>
      <c r="H487" s="30" t="s">
        <v>12</v>
      </c>
      <c r="I487" s="59">
        <v>10010</v>
      </c>
      <c r="J487" s="249" t="str">
        <f>VLOOKUP(K487,'цср уточн 2016'!$A$1:$B$549,2,0)</f>
        <v>Расходы на обеспечение функций органов местного самоуправления города Ставрополя</v>
      </c>
      <c r="K487" s="5" t="str">
        <f t="shared" si="31"/>
        <v>80 1 00 10010</v>
      </c>
      <c r="L487" s="265" t="str">
        <f>VLOOKUP(O487,'цср уточн 2016'!$A$1:$B$549,2,0)</f>
        <v>Расходы на обеспечение функций органов местного самоуправления города Ставрополя</v>
      </c>
      <c r="O487" s="22" t="s">
        <v>1129</v>
      </c>
      <c r="P487" s="7" t="b">
        <f t="shared" si="33"/>
        <v>1</v>
      </c>
      <c r="Q487" s="7" t="b">
        <f t="shared" si="34"/>
        <v>1</v>
      </c>
    </row>
    <row r="488" spans="1:17" ht="37.5">
      <c r="A488" s="84">
        <v>80</v>
      </c>
      <c r="B488" s="84" t="s">
        <v>15</v>
      </c>
      <c r="C488" s="84" t="s">
        <v>967</v>
      </c>
      <c r="D488" s="84" t="s">
        <v>1130</v>
      </c>
      <c r="E488" s="94" t="s">
        <v>945</v>
      </c>
      <c r="F488" s="28">
        <v>80</v>
      </c>
      <c r="G488" s="28" t="s">
        <v>15</v>
      </c>
      <c r="H488" s="30" t="s">
        <v>12</v>
      </c>
      <c r="I488" s="59">
        <v>10020</v>
      </c>
      <c r="J488" s="249" t="str">
        <f>VLOOKUP(K488,'цср уточн 2016'!$A$1:$B$549,2,0)</f>
        <v>Расходы на выплаты по оплате труда работников органов местного самоуправления города Ставрополя</v>
      </c>
      <c r="K488" s="5" t="str">
        <f t="shared" si="31"/>
        <v>80 1 00 10020</v>
      </c>
      <c r="L488" s="265" t="str">
        <f>VLOOKUP(O488,'цср уточн 2016'!$A$1:$B$549,2,0)</f>
        <v>Расходы на выплаты по оплате труда работников органов местного самоуправления города Ставрополя</v>
      </c>
      <c r="O488" s="22" t="s">
        <v>1131</v>
      </c>
      <c r="P488" s="7" t="b">
        <f t="shared" si="33"/>
        <v>1</v>
      </c>
      <c r="Q488" s="7" t="b">
        <f t="shared" si="34"/>
        <v>1</v>
      </c>
    </row>
    <row r="489" spans="1:17" ht="37.5">
      <c r="A489" s="84"/>
      <c r="B489" s="84"/>
      <c r="C489" s="84"/>
      <c r="D489" s="84"/>
      <c r="E489" s="94"/>
      <c r="F489" s="28">
        <v>80</v>
      </c>
      <c r="G489" s="28" t="s">
        <v>15</v>
      </c>
      <c r="H489" s="30" t="s">
        <v>12</v>
      </c>
      <c r="I489" s="59">
        <v>20050</v>
      </c>
      <c r="J489" s="249" t="str">
        <f>VLOOKUP(K489,'цср уточн 2016'!$A$1:$B$549,2,0)</f>
        <v>Расходы на выплаты на основании исполнительных листов судебных органов</v>
      </c>
      <c r="K489" s="5" t="str">
        <f t="shared" si="31"/>
        <v>80 1 00 20050</v>
      </c>
      <c r="L489" s="265" t="str">
        <f>VLOOKUP(O489,'цср уточн 2016'!$A$1:$B$549,2,0)</f>
        <v>Расходы на выплаты на основании исполнительных листов судебных органов</v>
      </c>
      <c r="O489" s="22" t="s">
        <v>1499</v>
      </c>
      <c r="P489" s="7" t="b">
        <f t="shared" si="33"/>
        <v>1</v>
      </c>
      <c r="Q489" s="7" t="b">
        <f t="shared" si="34"/>
        <v>1</v>
      </c>
    </row>
    <row r="490" spans="1:17" ht="112.5">
      <c r="A490" s="84">
        <v>80</v>
      </c>
      <c r="B490" s="84" t="s">
        <v>15</v>
      </c>
      <c r="C490" s="84" t="s">
        <v>1065</v>
      </c>
      <c r="D490" s="84" t="s">
        <v>1132</v>
      </c>
      <c r="E490" s="94" t="s">
        <v>1067</v>
      </c>
      <c r="F490" s="28">
        <v>80</v>
      </c>
      <c r="G490" s="28" t="s">
        <v>15</v>
      </c>
      <c r="H490" s="30" t="s">
        <v>12</v>
      </c>
      <c r="I490" s="59">
        <v>76200</v>
      </c>
      <c r="J490" s="249" t="str">
        <f>VLOOKUP(K490,'цср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490" s="5" t="str">
        <f t="shared" si="31"/>
        <v>80 1 00 76200</v>
      </c>
      <c r="L490" s="265" t="str">
        <f>VLOOKUP(O490,'цср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490" s="22" t="s">
        <v>1133</v>
      </c>
      <c r="P490" s="7" t="b">
        <f t="shared" si="33"/>
        <v>1</v>
      </c>
      <c r="Q490" s="7" t="b">
        <f t="shared" si="34"/>
        <v>1</v>
      </c>
    </row>
    <row r="491" spans="1:17" s="49" customFormat="1" ht="112.5">
      <c r="A491" s="84">
        <v>80</v>
      </c>
      <c r="B491" s="84" t="s">
        <v>15</v>
      </c>
      <c r="C491" s="84" t="s">
        <v>989</v>
      </c>
      <c r="D491" s="84" t="s">
        <v>1134</v>
      </c>
      <c r="E491" s="94" t="s">
        <v>991</v>
      </c>
      <c r="F491" s="28">
        <v>80</v>
      </c>
      <c r="G491" s="28" t="s">
        <v>15</v>
      </c>
      <c r="H491" s="30" t="s">
        <v>12</v>
      </c>
      <c r="I491" s="59">
        <v>76360</v>
      </c>
      <c r="J491" s="249" t="str">
        <f>VLOOKUP(K491,'цср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491" s="5" t="str">
        <f t="shared" si="31"/>
        <v>80 1 00 76360</v>
      </c>
      <c r="L491" s="265" t="str">
        <f>VLOOKUP(O491,'цср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491" s="5"/>
      <c r="N491" s="6"/>
      <c r="O491" s="22" t="s">
        <v>1135</v>
      </c>
      <c r="P491" s="7" t="b">
        <f t="shared" si="33"/>
        <v>1</v>
      </c>
      <c r="Q491" s="7" t="b">
        <f t="shared" si="34"/>
        <v>1</v>
      </c>
    </row>
    <row r="492" spans="1:17" s="49" customFormat="1">
      <c r="A492" s="81">
        <v>80</v>
      </c>
      <c r="B492" s="81" t="s">
        <v>94</v>
      </c>
      <c r="C492" s="82">
        <v>0</v>
      </c>
      <c r="D492" s="83" t="s">
        <v>1136</v>
      </c>
      <c r="E492" s="96" t="s">
        <v>1023</v>
      </c>
      <c r="F492" s="24">
        <v>80</v>
      </c>
      <c r="G492" s="24" t="s">
        <v>94</v>
      </c>
      <c r="H492" s="25" t="s">
        <v>12</v>
      </c>
      <c r="I492" s="25" t="s">
        <v>13</v>
      </c>
      <c r="J492" s="183" t="str">
        <f>VLOOKUP(K492,'цср уточн 2016'!$A$1:$B$549,2,0)</f>
        <v>Расходы, предусмотренные на иные цели</v>
      </c>
      <c r="K492" s="5" t="str">
        <f t="shared" si="31"/>
        <v>80 2 00 00000</v>
      </c>
      <c r="L492" s="265" t="str">
        <f>VLOOKUP(O492,'цср уточн 2016'!$A$1:$B$549,2,0)</f>
        <v>Расходы, предусмотренные на иные цели</v>
      </c>
      <c r="M492" s="5"/>
      <c r="N492" s="6"/>
      <c r="O492" s="12" t="s">
        <v>1137</v>
      </c>
      <c r="P492" s="7" t="b">
        <f t="shared" si="33"/>
        <v>1</v>
      </c>
      <c r="Q492" s="7" t="b">
        <f t="shared" si="34"/>
        <v>1</v>
      </c>
    </row>
    <row r="493" spans="1:17" s="49" customFormat="1" ht="112.5">
      <c r="A493" s="84">
        <v>80</v>
      </c>
      <c r="B493" s="84" t="s">
        <v>94</v>
      </c>
      <c r="C493" s="84" t="s">
        <v>1025</v>
      </c>
      <c r="D493" s="84" t="s">
        <v>1138</v>
      </c>
      <c r="E493" s="94" t="s">
        <v>1027</v>
      </c>
      <c r="F493" s="28">
        <v>80</v>
      </c>
      <c r="G493" s="28" t="s">
        <v>94</v>
      </c>
      <c r="H493" s="30" t="s">
        <v>12</v>
      </c>
      <c r="I493" s="59">
        <v>21120</v>
      </c>
      <c r="J493" s="249" t="str">
        <f>VLOOKUP(K493,'цср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493" s="5" t="str">
        <f t="shared" si="31"/>
        <v>80 2 00 21120</v>
      </c>
      <c r="L493" s="265" t="str">
        <f>VLOOKUP(O493,'цср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93" s="5"/>
      <c r="N493" s="6"/>
      <c r="O493" s="22" t="s">
        <v>1139</v>
      </c>
      <c r="P493" s="7" t="b">
        <f t="shared" si="33"/>
        <v>1</v>
      </c>
      <c r="Q493" s="7" t="b">
        <f t="shared" si="34"/>
        <v>1</v>
      </c>
    </row>
    <row r="494" spans="1:17" s="49" customFormat="1" ht="37.5">
      <c r="A494" s="69"/>
      <c r="B494" s="69"/>
      <c r="C494" s="69"/>
      <c r="D494" s="69"/>
      <c r="E494" s="76"/>
      <c r="F494" s="14" t="s">
        <v>1140</v>
      </c>
      <c r="G494" s="14" t="s">
        <v>94</v>
      </c>
      <c r="H494" s="15" t="s">
        <v>12</v>
      </c>
      <c r="I494" s="17">
        <v>21270</v>
      </c>
      <c r="J494" s="155" t="str">
        <f>VLOOKUP(K494,'цср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K494" s="5" t="str">
        <f t="shared" si="31"/>
        <v>80 2 00 21270</v>
      </c>
      <c r="L494" s="265" t="str">
        <f>VLOOKUP(O494,'цср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494" s="5"/>
      <c r="N494" s="6"/>
      <c r="O494" s="22" t="s">
        <v>1502</v>
      </c>
      <c r="P494" s="7" t="b">
        <f t="shared" si="33"/>
        <v>1</v>
      </c>
      <c r="Q494" s="7" t="b">
        <f t="shared" si="34"/>
        <v>1</v>
      </c>
    </row>
    <row r="495" spans="1:17" s="49" customFormat="1" ht="45">
      <c r="A495" s="78">
        <v>81</v>
      </c>
      <c r="B495" s="78">
        <v>0</v>
      </c>
      <c r="C495" s="78" t="s">
        <v>9</v>
      </c>
      <c r="D495" s="80" t="s">
        <v>1141</v>
      </c>
      <c r="E495" s="95" t="s">
        <v>1142</v>
      </c>
      <c r="F495" s="23">
        <v>81</v>
      </c>
      <c r="G495" s="23">
        <v>0</v>
      </c>
      <c r="H495" s="9" t="s">
        <v>12</v>
      </c>
      <c r="I495" s="9" t="s">
        <v>13</v>
      </c>
      <c r="J495" s="176" t="str">
        <f>VLOOKUP(K495,'цср уточн 2016'!$A$1:$B$549,2,0)</f>
        <v>Обеспечение деятельности администрации Октябрьского района города Ставрополя</v>
      </c>
      <c r="K495" s="5" t="str">
        <f t="shared" si="31"/>
        <v>81 0 00 00000</v>
      </c>
      <c r="L495" s="265" t="str">
        <f>VLOOKUP(O495,'цср уточн 2016'!$A$1:$B$549,2,0)</f>
        <v>Обеспечение деятельности администрации Октябрьского района города Ставрополя</v>
      </c>
      <c r="M495" s="5"/>
      <c r="N495" s="6"/>
      <c r="O495" s="11" t="s">
        <v>1143</v>
      </c>
      <c r="P495" s="7" t="b">
        <f t="shared" si="33"/>
        <v>1</v>
      </c>
      <c r="Q495" s="7" t="b">
        <f t="shared" si="34"/>
        <v>1</v>
      </c>
    </row>
    <row r="496" spans="1:17" s="49" customFormat="1" ht="37.5">
      <c r="A496" s="81">
        <v>81</v>
      </c>
      <c r="B496" s="81" t="s">
        <v>15</v>
      </c>
      <c r="C496" s="82">
        <v>0</v>
      </c>
      <c r="D496" s="83" t="s">
        <v>1144</v>
      </c>
      <c r="E496" s="96" t="s">
        <v>1145</v>
      </c>
      <c r="F496" s="24">
        <v>81</v>
      </c>
      <c r="G496" s="24" t="s">
        <v>15</v>
      </c>
      <c r="H496" s="25" t="s">
        <v>12</v>
      </c>
      <c r="I496" s="25" t="s">
        <v>13</v>
      </c>
      <c r="J496" s="183" t="str">
        <f>VLOOKUP(K496,'цср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K496" s="5" t="str">
        <f t="shared" si="31"/>
        <v>81 1 00 00000</v>
      </c>
      <c r="L496" s="265" t="str">
        <f>VLOOKUP(O496,'цср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M496" s="5"/>
      <c r="N496" s="6"/>
      <c r="O496" s="12" t="s">
        <v>1146</v>
      </c>
      <c r="P496" s="7" t="b">
        <f t="shared" si="33"/>
        <v>1</v>
      </c>
      <c r="Q496" s="7" t="b">
        <f t="shared" si="34"/>
        <v>1</v>
      </c>
    </row>
    <row r="497" spans="1:17" s="49" customFormat="1" ht="37.5">
      <c r="A497" s="84">
        <v>81</v>
      </c>
      <c r="B497" s="84" t="s">
        <v>15</v>
      </c>
      <c r="C497" s="84" t="s">
        <v>964</v>
      </c>
      <c r="D497" s="84" t="s">
        <v>1147</v>
      </c>
      <c r="E497" s="94" t="s">
        <v>942</v>
      </c>
      <c r="F497" s="28">
        <v>81</v>
      </c>
      <c r="G497" s="28" t="s">
        <v>15</v>
      </c>
      <c r="H497" s="30" t="s">
        <v>12</v>
      </c>
      <c r="I497" s="59">
        <v>10010</v>
      </c>
      <c r="J497" s="249" t="str">
        <f>VLOOKUP(K497,'цср уточн 2016'!$A$1:$B$549,2,0)</f>
        <v>Расходы на обеспечение функций органов местного самоуправления города Ставрополя</v>
      </c>
      <c r="K497" s="5" t="str">
        <f t="shared" si="31"/>
        <v>81 1 00 10010</v>
      </c>
      <c r="L497" s="265" t="str">
        <f>VLOOKUP(O497,'цср уточн 2016'!$A$1:$B$549,2,0)</f>
        <v>Расходы на обеспечение функций органов местного самоуправления города Ставрополя</v>
      </c>
      <c r="M497" s="5"/>
      <c r="N497" s="6"/>
      <c r="O497" s="22" t="s">
        <v>1148</v>
      </c>
      <c r="P497" s="7" t="b">
        <f t="shared" si="33"/>
        <v>1</v>
      </c>
      <c r="Q497" s="7" t="b">
        <f t="shared" si="34"/>
        <v>1</v>
      </c>
    </row>
    <row r="498" spans="1:17" s="49" customFormat="1" ht="37.5">
      <c r="A498" s="84">
        <v>81</v>
      </c>
      <c r="B498" s="84" t="s">
        <v>15</v>
      </c>
      <c r="C498" s="84" t="s">
        <v>967</v>
      </c>
      <c r="D498" s="84" t="s">
        <v>1149</v>
      </c>
      <c r="E498" s="94" t="s">
        <v>945</v>
      </c>
      <c r="F498" s="28">
        <v>81</v>
      </c>
      <c r="G498" s="28" t="s">
        <v>15</v>
      </c>
      <c r="H498" s="30" t="s">
        <v>12</v>
      </c>
      <c r="I498" s="59">
        <v>10020</v>
      </c>
      <c r="J498" s="249" t="str">
        <f>VLOOKUP(K498,'цср уточн 2016'!$A$1:$B$549,2,0)</f>
        <v>Расходы на выплаты по оплате труда работников органов местного самоуправления города Ставрополя</v>
      </c>
      <c r="K498" s="5" t="str">
        <f t="shared" si="31"/>
        <v>81 1 00 10020</v>
      </c>
      <c r="L498" s="265" t="str">
        <f>VLOOKUP(O498,'цср уточн 2016'!$A$1:$B$549,2,0)</f>
        <v>Расходы на выплаты по оплате труда работников органов местного самоуправления города Ставрополя</v>
      </c>
      <c r="M498" s="5"/>
      <c r="N498" s="6"/>
      <c r="O498" s="22" t="s">
        <v>1150</v>
      </c>
      <c r="P498" s="7" t="b">
        <f t="shared" si="33"/>
        <v>1</v>
      </c>
      <c r="Q498" s="7" t="b">
        <f t="shared" si="34"/>
        <v>1</v>
      </c>
    </row>
    <row r="499" spans="1:17" s="49" customFormat="1" ht="37.5">
      <c r="A499" s="84"/>
      <c r="B499" s="84"/>
      <c r="C499" s="84"/>
      <c r="D499" s="84"/>
      <c r="E499" s="94"/>
      <c r="F499" s="28">
        <v>81</v>
      </c>
      <c r="G499" s="28" t="s">
        <v>15</v>
      </c>
      <c r="H499" s="30" t="s">
        <v>12</v>
      </c>
      <c r="I499" s="59">
        <v>20050</v>
      </c>
      <c r="J499" s="249" t="str">
        <f>VLOOKUP(K499,'цср уточн 2016'!$A$1:$B$549,2,0)</f>
        <v>Расходы на выплаты на основании исполнительных листов судебных органов</v>
      </c>
      <c r="K499" s="5" t="str">
        <f t="shared" si="31"/>
        <v>81 1 00 20050</v>
      </c>
      <c r="L499" s="265" t="str">
        <f>VLOOKUP(O499,'цср уточн 2016'!$A$1:$B$549,2,0)</f>
        <v>Расходы на выплаты на основании исполнительных листов судебных органов</v>
      </c>
      <c r="M499" s="5"/>
      <c r="N499" s="6"/>
      <c r="O499" s="22" t="s">
        <v>1503</v>
      </c>
      <c r="P499" s="7" t="b">
        <f t="shared" si="33"/>
        <v>1</v>
      </c>
      <c r="Q499" s="7" t="b">
        <f t="shared" si="34"/>
        <v>1</v>
      </c>
    </row>
    <row r="500" spans="1:17" s="49" customFormat="1" ht="112.5">
      <c r="A500" s="84">
        <v>81</v>
      </c>
      <c r="B500" s="84" t="s">
        <v>15</v>
      </c>
      <c r="C500" s="84" t="s">
        <v>1065</v>
      </c>
      <c r="D500" s="84" t="s">
        <v>1151</v>
      </c>
      <c r="E500" s="94" t="s">
        <v>1067</v>
      </c>
      <c r="F500" s="28">
        <v>81</v>
      </c>
      <c r="G500" s="28" t="s">
        <v>15</v>
      </c>
      <c r="H500" s="30" t="s">
        <v>12</v>
      </c>
      <c r="I500" s="59">
        <v>76200</v>
      </c>
      <c r="J500" s="249" t="str">
        <f>VLOOKUP(K500,'цср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500" s="5" t="str">
        <f t="shared" si="31"/>
        <v>81 1 00 76200</v>
      </c>
      <c r="L500" s="265" t="str">
        <f>VLOOKUP(O500,'цср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500" s="5"/>
      <c r="N500" s="6"/>
      <c r="O500" s="22" t="s">
        <v>1152</v>
      </c>
      <c r="P500" s="7" t="b">
        <f t="shared" si="33"/>
        <v>1</v>
      </c>
      <c r="Q500" s="7" t="b">
        <f t="shared" si="34"/>
        <v>1</v>
      </c>
    </row>
    <row r="501" spans="1:17" s="49" customFormat="1" ht="112.5">
      <c r="A501" s="84">
        <v>81</v>
      </c>
      <c r="B501" s="84" t="s">
        <v>15</v>
      </c>
      <c r="C501" s="84" t="s">
        <v>989</v>
      </c>
      <c r="D501" s="84" t="s">
        <v>1153</v>
      </c>
      <c r="E501" s="94" t="s">
        <v>991</v>
      </c>
      <c r="F501" s="28">
        <v>81</v>
      </c>
      <c r="G501" s="28" t="s">
        <v>15</v>
      </c>
      <c r="H501" s="30" t="s">
        <v>12</v>
      </c>
      <c r="I501" s="59">
        <v>76360</v>
      </c>
      <c r="J501" s="249" t="str">
        <f>VLOOKUP(K501,'цср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501" s="5" t="str">
        <f t="shared" si="31"/>
        <v>81 1 00 76360</v>
      </c>
      <c r="L501" s="265" t="str">
        <f>VLOOKUP(O501,'цср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01" s="5"/>
      <c r="N501" s="6"/>
      <c r="O501" s="22" t="s">
        <v>1154</v>
      </c>
      <c r="P501" s="7" t="b">
        <f t="shared" si="33"/>
        <v>1</v>
      </c>
      <c r="Q501" s="7" t="b">
        <f t="shared" si="34"/>
        <v>1</v>
      </c>
    </row>
    <row r="502" spans="1:17" s="49" customFormat="1" ht="37.5">
      <c r="A502" s="84"/>
      <c r="B502" s="84"/>
      <c r="C502" s="84"/>
      <c r="D502" s="84"/>
      <c r="E502" s="94"/>
      <c r="F502" s="28">
        <v>81</v>
      </c>
      <c r="G502" s="28" t="s">
        <v>15</v>
      </c>
      <c r="H502" s="30" t="s">
        <v>12</v>
      </c>
      <c r="I502" s="59">
        <v>77250</v>
      </c>
      <c r="J502" s="249" t="str">
        <f>VLOOKUP(K502,'цср уточн 2016'!$A$1:$B$549,2,0)</f>
        <v>Расходы на обеспечение выплаты работникам организаций минимального размера оплаты труда</v>
      </c>
      <c r="K502" s="5" t="str">
        <f t="shared" si="31"/>
        <v>81 1 00 77250</v>
      </c>
      <c r="L502" s="265" t="str">
        <f>VLOOKUP(O502,'цср уточн 2016'!$A$1:$B$549,2,0)</f>
        <v>Расходы на обеспечение выплаты работникам организаций минимального размера оплаты труда</v>
      </c>
      <c r="M502" s="5"/>
      <c r="N502" s="6"/>
      <c r="O502" s="22" t="s">
        <v>1504</v>
      </c>
      <c r="P502" s="7" t="b">
        <f t="shared" si="33"/>
        <v>1</v>
      </c>
      <c r="Q502" s="7" t="b">
        <f t="shared" si="34"/>
        <v>1</v>
      </c>
    </row>
    <row r="503" spans="1:17" s="49" customFormat="1" ht="45">
      <c r="A503" s="78">
        <v>82</v>
      </c>
      <c r="B503" s="78">
        <v>0</v>
      </c>
      <c r="C503" s="78" t="s">
        <v>9</v>
      </c>
      <c r="D503" s="80" t="s">
        <v>1155</v>
      </c>
      <c r="E503" s="95" t="s">
        <v>1156</v>
      </c>
      <c r="F503" s="23">
        <v>82</v>
      </c>
      <c r="G503" s="23">
        <v>0</v>
      </c>
      <c r="H503" s="9" t="s">
        <v>12</v>
      </c>
      <c r="I503" s="9" t="s">
        <v>13</v>
      </c>
      <c r="J503" s="176" t="str">
        <f>VLOOKUP(K503,'цср уточн 2016'!$A$1:$B$549,2,0)</f>
        <v>Обеспечение деятельности администрации Промышленного района города Ставрополя</v>
      </c>
      <c r="K503" s="5" t="str">
        <f t="shared" si="31"/>
        <v>82 0 00 00000</v>
      </c>
      <c r="L503" s="265" t="str">
        <f>VLOOKUP(O503,'цср уточн 2016'!$A$1:$B$549,2,0)</f>
        <v>Обеспечение деятельности администрации Промышленного района города Ставрополя</v>
      </c>
      <c r="M503" s="5"/>
      <c r="N503" s="6"/>
      <c r="O503" s="22" t="s">
        <v>1157</v>
      </c>
      <c r="P503" s="7" t="b">
        <f t="shared" si="33"/>
        <v>1</v>
      </c>
      <c r="Q503" s="7" t="b">
        <f t="shared" si="34"/>
        <v>1</v>
      </c>
    </row>
    <row r="504" spans="1:17" s="49" customFormat="1" ht="37.5">
      <c r="A504" s="81">
        <v>82</v>
      </c>
      <c r="B504" s="81" t="s">
        <v>15</v>
      </c>
      <c r="C504" s="82">
        <v>0</v>
      </c>
      <c r="D504" s="83" t="s">
        <v>1158</v>
      </c>
      <c r="E504" s="96" t="s">
        <v>1159</v>
      </c>
      <c r="F504" s="24">
        <v>82</v>
      </c>
      <c r="G504" s="24" t="s">
        <v>15</v>
      </c>
      <c r="H504" s="25" t="s">
        <v>12</v>
      </c>
      <c r="I504" s="25" t="s">
        <v>13</v>
      </c>
      <c r="J504" s="183" t="str">
        <f>VLOOKUP(K504,'цср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K504" s="5" t="str">
        <f t="shared" si="31"/>
        <v>82 1 00 00000</v>
      </c>
      <c r="L504" s="265" t="str">
        <f>VLOOKUP(O504,'цср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M504" s="5"/>
      <c r="N504" s="6"/>
      <c r="O504" s="22" t="s">
        <v>1160</v>
      </c>
      <c r="P504" s="7" t="b">
        <f t="shared" si="33"/>
        <v>1</v>
      </c>
      <c r="Q504" s="7" t="b">
        <f t="shared" si="34"/>
        <v>1</v>
      </c>
    </row>
    <row r="505" spans="1:17" ht="37.5">
      <c r="A505" s="84">
        <v>82</v>
      </c>
      <c r="B505" s="84" t="s">
        <v>15</v>
      </c>
      <c r="C505" s="84" t="s">
        <v>964</v>
      </c>
      <c r="D505" s="84" t="s">
        <v>1161</v>
      </c>
      <c r="E505" s="94" t="s">
        <v>942</v>
      </c>
      <c r="F505" s="28">
        <v>82</v>
      </c>
      <c r="G505" s="28" t="s">
        <v>15</v>
      </c>
      <c r="H505" s="30" t="s">
        <v>12</v>
      </c>
      <c r="I505" s="59">
        <v>10010</v>
      </c>
      <c r="J505" s="249" t="str">
        <f>VLOOKUP(K505,'цср уточн 2016'!$A$1:$B$549,2,0)</f>
        <v>Расходы на обеспечение функций органов местного самоуправления города Ставрополя</v>
      </c>
      <c r="K505" s="5" t="str">
        <f t="shared" si="31"/>
        <v>82 1 00 10010</v>
      </c>
      <c r="L505" s="265" t="str">
        <f>VLOOKUP(O505,'цср уточн 2016'!$A$1:$B$549,2,0)</f>
        <v>Расходы на обеспечение функций органов местного самоуправления города Ставрополя</v>
      </c>
      <c r="O505" s="22" t="s">
        <v>1162</v>
      </c>
      <c r="P505" s="7" t="b">
        <f t="shared" si="33"/>
        <v>1</v>
      </c>
      <c r="Q505" s="7" t="b">
        <f t="shared" si="34"/>
        <v>1</v>
      </c>
    </row>
    <row r="506" spans="1:17" ht="37.5">
      <c r="A506" s="84">
        <v>82</v>
      </c>
      <c r="B506" s="84" t="s">
        <v>15</v>
      </c>
      <c r="C506" s="84" t="s">
        <v>967</v>
      </c>
      <c r="D506" s="84" t="s">
        <v>1163</v>
      </c>
      <c r="E506" s="94" t="s">
        <v>945</v>
      </c>
      <c r="F506" s="28">
        <v>82</v>
      </c>
      <c r="G506" s="28" t="s">
        <v>15</v>
      </c>
      <c r="H506" s="30" t="s">
        <v>12</v>
      </c>
      <c r="I506" s="59">
        <v>10020</v>
      </c>
      <c r="J506" s="249" t="str">
        <f>VLOOKUP(K506,'цср уточн 2016'!$A$1:$B$549,2,0)</f>
        <v>Расходы на выплаты по оплате труда работников органов местного самоуправления города Ставрополя</v>
      </c>
      <c r="K506" s="5" t="str">
        <f t="shared" si="31"/>
        <v>82 1 00 10020</v>
      </c>
      <c r="L506" s="265" t="str">
        <f>VLOOKUP(O506,'цср уточн 2016'!$A$1:$B$549,2,0)</f>
        <v>Расходы на выплаты по оплате труда работников органов местного самоуправления города Ставрополя</v>
      </c>
      <c r="O506" s="22" t="s">
        <v>1164</v>
      </c>
      <c r="P506" s="7" t="b">
        <f t="shared" si="33"/>
        <v>1</v>
      </c>
      <c r="Q506" s="7" t="b">
        <f t="shared" si="34"/>
        <v>1</v>
      </c>
    </row>
    <row r="507" spans="1:17" ht="37.5">
      <c r="A507" s="84"/>
      <c r="B507" s="84"/>
      <c r="C507" s="84"/>
      <c r="D507" s="84"/>
      <c r="E507" s="94"/>
      <c r="F507" s="28">
        <v>82</v>
      </c>
      <c r="G507" s="28" t="s">
        <v>15</v>
      </c>
      <c r="H507" s="30" t="s">
        <v>12</v>
      </c>
      <c r="I507" s="59">
        <v>20050</v>
      </c>
      <c r="J507" s="249" t="str">
        <f>VLOOKUP(K507,'цср уточн 2016'!$A$1:$B$549,2,0)</f>
        <v>Расходы на выплаты на основании исполнительных листов судебных органов</v>
      </c>
      <c r="K507" s="5" t="str">
        <f t="shared" si="31"/>
        <v>82 1 00 20050</v>
      </c>
      <c r="L507" s="265" t="str">
        <f>VLOOKUP(O507,'цср уточн 2016'!$A$1:$B$549,2,0)</f>
        <v>Расходы на выплаты на основании исполнительных листов судебных органов</v>
      </c>
      <c r="O507" s="22" t="s">
        <v>1505</v>
      </c>
      <c r="P507" s="7" t="b">
        <f t="shared" si="33"/>
        <v>1</v>
      </c>
      <c r="Q507" s="7" t="b">
        <f t="shared" si="34"/>
        <v>1</v>
      </c>
    </row>
    <row r="508" spans="1:17" ht="112.5">
      <c r="A508" s="84">
        <v>82</v>
      </c>
      <c r="B508" s="84" t="s">
        <v>15</v>
      </c>
      <c r="C508" s="84" t="s">
        <v>1065</v>
      </c>
      <c r="D508" s="84" t="s">
        <v>1165</v>
      </c>
      <c r="E508" s="94" t="s">
        <v>1067</v>
      </c>
      <c r="F508" s="28">
        <v>82</v>
      </c>
      <c r="G508" s="28" t="s">
        <v>15</v>
      </c>
      <c r="H508" s="30" t="s">
        <v>12</v>
      </c>
      <c r="I508" s="59">
        <v>76200</v>
      </c>
      <c r="J508" s="249" t="str">
        <f>VLOOKUP(K508,'цср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K508" s="5" t="str">
        <f t="shared" si="31"/>
        <v>82 1 00 76200</v>
      </c>
      <c r="L508" s="265" t="str">
        <f>VLOOKUP(O508,'цср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508" s="22" t="s">
        <v>1166</v>
      </c>
      <c r="P508" s="7" t="b">
        <f t="shared" si="33"/>
        <v>1</v>
      </c>
      <c r="Q508" s="7" t="b">
        <f t="shared" si="34"/>
        <v>1</v>
      </c>
    </row>
    <row r="509" spans="1:17" s="4" customFormat="1" ht="112.5">
      <c r="A509" s="84">
        <v>82</v>
      </c>
      <c r="B509" s="84" t="s">
        <v>15</v>
      </c>
      <c r="C509" s="84" t="s">
        <v>989</v>
      </c>
      <c r="D509" s="84" t="s">
        <v>1167</v>
      </c>
      <c r="E509" s="94" t="s">
        <v>991</v>
      </c>
      <c r="F509" s="28">
        <v>82</v>
      </c>
      <c r="G509" s="28" t="s">
        <v>15</v>
      </c>
      <c r="H509" s="30" t="s">
        <v>12</v>
      </c>
      <c r="I509" s="59">
        <v>76360</v>
      </c>
      <c r="J509" s="249" t="str">
        <f>VLOOKUP(K509,'цср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K509" s="5" t="str">
        <f t="shared" si="31"/>
        <v>82 1 00 76360</v>
      </c>
      <c r="L509" s="265" t="str">
        <f>VLOOKUP(O509,'цср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09" s="5"/>
      <c r="N509" s="6"/>
      <c r="O509" s="22" t="s">
        <v>1168</v>
      </c>
      <c r="P509" s="7" t="b">
        <f t="shared" si="33"/>
        <v>1</v>
      </c>
      <c r="Q509" s="7" t="b">
        <f t="shared" si="34"/>
        <v>1</v>
      </c>
    </row>
    <row r="510" spans="1:17" s="4" customFormat="1">
      <c r="A510" s="81">
        <v>82</v>
      </c>
      <c r="B510" s="81" t="s">
        <v>94</v>
      </c>
      <c r="C510" s="82">
        <v>0</v>
      </c>
      <c r="D510" s="83" t="s">
        <v>1169</v>
      </c>
      <c r="E510" s="96" t="s">
        <v>1023</v>
      </c>
      <c r="F510" s="24">
        <v>82</v>
      </c>
      <c r="G510" s="24" t="s">
        <v>94</v>
      </c>
      <c r="H510" s="25" t="s">
        <v>12</v>
      </c>
      <c r="I510" s="25" t="s">
        <v>13</v>
      </c>
      <c r="J510" s="183" t="str">
        <f>VLOOKUP(K510,'цср уточн 2016'!$A$1:$B$549,2,0)</f>
        <v>Расходы, предусмотренные на иные цели</v>
      </c>
      <c r="K510" s="5" t="str">
        <f t="shared" si="31"/>
        <v>82 2 00 00000</v>
      </c>
      <c r="L510" s="265" t="str">
        <f>VLOOKUP(O510,'цср уточн 2016'!$A$1:$B$549,2,0)</f>
        <v>Расходы, предусмотренные на иные цели</v>
      </c>
      <c r="M510" s="5"/>
      <c r="N510" s="6"/>
      <c r="O510" s="12" t="s">
        <v>1170</v>
      </c>
      <c r="P510" s="7" t="b">
        <f t="shared" si="33"/>
        <v>1</v>
      </c>
      <c r="Q510" s="7" t="b">
        <f t="shared" si="34"/>
        <v>1</v>
      </c>
    </row>
    <row r="511" spans="1:17" s="4" customFormat="1">
      <c r="A511" s="67"/>
      <c r="B511" s="67"/>
      <c r="C511" s="156"/>
      <c r="D511" s="251"/>
      <c r="E511" s="252"/>
      <c r="F511" s="28">
        <v>82</v>
      </c>
      <c r="G511" s="28" t="s">
        <v>94</v>
      </c>
      <c r="H511" s="30" t="s">
        <v>12</v>
      </c>
      <c r="I511" s="15" t="s">
        <v>379</v>
      </c>
      <c r="J511" s="253" t="str">
        <f>VLOOKUP(K511,'цср уточн 2016'!$A$1:$B$549,2,0)</f>
        <v>Расходы на мероприятия в области жилищного хозяйства</v>
      </c>
      <c r="K511" s="5" t="str">
        <f t="shared" si="31"/>
        <v>82 2 00 20200</v>
      </c>
      <c r="L511" s="265" t="str">
        <f>VLOOKUP(O511,'цср уточн 2016'!$A$1:$B$549,2,0)</f>
        <v>Расходы на мероприятия в области жилищного хозяйства</v>
      </c>
      <c r="M511" s="5"/>
      <c r="N511" s="6"/>
      <c r="O511" s="22" t="s">
        <v>1506</v>
      </c>
      <c r="P511" s="7" t="b">
        <f t="shared" si="33"/>
        <v>1</v>
      </c>
      <c r="Q511" s="7" t="b">
        <f t="shared" si="34"/>
        <v>1</v>
      </c>
    </row>
    <row r="512" spans="1:17" s="4" customFormat="1" ht="112.5">
      <c r="A512" s="84">
        <v>82</v>
      </c>
      <c r="B512" s="84" t="s">
        <v>94</v>
      </c>
      <c r="C512" s="84" t="s">
        <v>1025</v>
      </c>
      <c r="D512" s="84" t="s">
        <v>1171</v>
      </c>
      <c r="E512" s="94" t="s">
        <v>1027</v>
      </c>
      <c r="F512" s="28">
        <v>82</v>
      </c>
      <c r="G512" s="28" t="s">
        <v>94</v>
      </c>
      <c r="H512" s="30" t="s">
        <v>12</v>
      </c>
      <c r="I512" s="59">
        <v>21120</v>
      </c>
      <c r="J512" s="249" t="str">
        <f>VLOOKUP(K512,'цср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K512" s="5" t="str">
        <f t="shared" si="31"/>
        <v>82 2 00 21120</v>
      </c>
      <c r="L512" s="265" t="str">
        <f>VLOOKUP(O512,'цср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12" s="5"/>
      <c r="N512" s="6"/>
      <c r="O512" s="22" t="s">
        <v>1172</v>
      </c>
      <c r="P512" s="7" t="b">
        <f t="shared" si="33"/>
        <v>1</v>
      </c>
      <c r="Q512" s="7" t="b">
        <f t="shared" si="34"/>
        <v>1</v>
      </c>
    </row>
    <row r="513" spans="1:17" s="4" customFormat="1" ht="37.5">
      <c r="A513" s="84"/>
      <c r="B513" s="84"/>
      <c r="C513" s="84"/>
      <c r="D513" s="84"/>
      <c r="E513" s="94"/>
      <c r="F513" s="28" t="s">
        <v>1173</v>
      </c>
      <c r="G513" s="28" t="s">
        <v>94</v>
      </c>
      <c r="H513" s="30" t="s">
        <v>12</v>
      </c>
      <c r="I513" s="59">
        <v>21270</v>
      </c>
      <c r="J513" s="249" t="str">
        <f>VLOOKUP(K513,'цср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K513" s="5" t="str">
        <f t="shared" si="31"/>
        <v>82 2 00 21270</v>
      </c>
      <c r="L513" s="265" t="str">
        <f>VLOOKUP(O513,'цср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513" s="5"/>
      <c r="N513" s="6"/>
      <c r="O513" s="22" t="s">
        <v>1507</v>
      </c>
      <c r="P513" s="7" t="b">
        <f t="shared" si="33"/>
        <v>1</v>
      </c>
      <c r="Q513" s="7" t="b">
        <f t="shared" si="34"/>
        <v>1</v>
      </c>
    </row>
    <row r="514" spans="1:17" s="4" customFormat="1" ht="45">
      <c r="A514" s="78">
        <v>83</v>
      </c>
      <c r="B514" s="78">
        <v>0</v>
      </c>
      <c r="C514" s="78" t="s">
        <v>9</v>
      </c>
      <c r="D514" s="80" t="s">
        <v>1174</v>
      </c>
      <c r="E514" s="95" t="s">
        <v>1175</v>
      </c>
      <c r="F514" s="23">
        <v>83</v>
      </c>
      <c r="G514" s="23">
        <v>0</v>
      </c>
      <c r="H514" s="9" t="s">
        <v>12</v>
      </c>
      <c r="I514" s="9" t="s">
        <v>13</v>
      </c>
      <c r="J514" s="176" t="str">
        <f>VLOOKUP(K514,'цср уточн 2016'!$A$1:$B$549,2,0)</f>
        <v>Обеспечение деятельности комитета городского хозяйства администрации города Ставрополя</v>
      </c>
      <c r="K514" s="5" t="str">
        <f t="shared" si="31"/>
        <v>83 0 00 00000</v>
      </c>
      <c r="L514" s="265" t="str">
        <f>VLOOKUP(O514,'цср уточн 2016'!$A$1:$B$549,2,0)</f>
        <v>Обеспечение деятельности комитета городского хозяйства администрации города Ставрополя</v>
      </c>
      <c r="M514" s="5"/>
      <c r="N514" s="6"/>
      <c r="O514" s="11" t="s">
        <v>1176</v>
      </c>
      <c r="P514" s="7" t="b">
        <f t="shared" si="33"/>
        <v>1</v>
      </c>
      <c r="Q514" s="7" t="b">
        <f t="shared" si="34"/>
        <v>1</v>
      </c>
    </row>
    <row r="515" spans="1:17" s="4" customFormat="1" ht="37.5">
      <c r="A515" s="81">
        <v>83</v>
      </c>
      <c r="B515" s="81" t="s">
        <v>15</v>
      </c>
      <c r="C515" s="82">
        <v>0</v>
      </c>
      <c r="D515" s="83" t="s">
        <v>1177</v>
      </c>
      <c r="E515" s="96" t="s">
        <v>1178</v>
      </c>
      <c r="F515" s="24">
        <v>83</v>
      </c>
      <c r="G515" s="24" t="s">
        <v>15</v>
      </c>
      <c r="H515" s="25" t="s">
        <v>12</v>
      </c>
      <c r="I515" s="25" t="s">
        <v>13</v>
      </c>
      <c r="J515" s="183" t="str">
        <f>VLOOKUP(K515,'цср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K515" s="5" t="str">
        <f t="shared" si="31"/>
        <v>83 1 00 00000</v>
      </c>
      <c r="L515" s="265" t="str">
        <f>VLOOKUP(O515,'цср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M515" s="5"/>
      <c r="N515" s="6"/>
      <c r="O515" s="12" t="s">
        <v>1179</v>
      </c>
      <c r="P515" s="7" t="b">
        <f t="shared" si="33"/>
        <v>1</v>
      </c>
      <c r="Q515" s="7" t="b">
        <f t="shared" si="34"/>
        <v>1</v>
      </c>
    </row>
    <row r="516" spans="1:17" s="4" customFormat="1" ht="37.5">
      <c r="A516" s="84">
        <v>83</v>
      </c>
      <c r="B516" s="84" t="s">
        <v>15</v>
      </c>
      <c r="C516" s="84" t="s">
        <v>964</v>
      </c>
      <c r="D516" s="84" t="s">
        <v>1180</v>
      </c>
      <c r="E516" s="94" t="s">
        <v>942</v>
      </c>
      <c r="F516" s="28">
        <v>83</v>
      </c>
      <c r="G516" s="28" t="s">
        <v>15</v>
      </c>
      <c r="H516" s="30" t="s">
        <v>12</v>
      </c>
      <c r="I516" s="59">
        <v>10010</v>
      </c>
      <c r="J516" s="249" t="str">
        <f>VLOOKUP(K516,'цср уточн 2016'!$A$1:$B$549,2,0)</f>
        <v>Расходы на обеспечение функций органов местного самоуправления города Ставрополя</v>
      </c>
      <c r="K516" s="5" t="str">
        <f t="shared" si="31"/>
        <v>83 1 00 10010</v>
      </c>
      <c r="L516" s="265" t="str">
        <f>VLOOKUP(O516,'цср уточн 2016'!$A$1:$B$549,2,0)</f>
        <v>Расходы на обеспечение функций органов местного самоуправления города Ставрополя</v>
      </c>
      <c r="M516" s="5"/>
      <c r="N516" s="6"/>
      <c r="O516" s="22" t="s">
        <v>1181</v>
      </c>
      <c r="P516" s="7" t="b">
        <f t="shared" si="33"/>
        <v>1</v>
      </c>
      <c r="Q516" s="7" t="b">
        <f t="shared" si="34"/>
        <v>1</v>
      </c>
    </row>
    <row r="517" spans="1:17" s="4" customFormat="1" ht="37.5">
      <c r="A517" s="84">
        <v>83</v>
      </c>
      <c r="B517" s="84" t="s">
        <v>15</v>
      </c>
      <c r="C517" s="84" t="s">
        <v>967</v>
      </c>
      <c r="D517" s="84" t="s">
        <v>1182</v>
      </c>
      <c r="E517" s="94" t="s">
        <v>945</v>
      </c>
      <c r="F517" s="28">
        <v>83</v>
      </c>
      <c r="G517" s="28" t="s">
        <v>15</v>
      </c>
      <c r="H517" s="30" t="s">
        <v>12</v>
      </c>
      <c r="I517" s="59">
        <v>10020</v>
      </c>
      <c r="J517" s="249" t="str">
        <f>VLOOKUP(K517,'цср уточн 2016'!$A$1:$B$549,2,0)</f>
        <v>Расходы на выплаты по оплате труда работников органов местного самоуправления города Ставрополя</v>
      </c>
      <c r="K517" s="5" t="str">
        <f t="shared" si="31"/>
        <v>83 1 00 10020</v>
      </c>
      <c r="L517" s="265" t="str">
        <f>VLOOKUP(O517,'цср уточн 2016'!$A$1:$B$549,2,0)</f>
        <v>Расходы на выплаты по оплате труда работников органов местного самоуправления города Ставрополя</v>
      </c>
      <c r="M517" s="5"/>
      <c r="N517" s="6"/>
      <c r="O517" s="61" t="s">
        <v>1183</v>
      </c>
      <c r="P517" s="7" t="b">
        <f t="shared" ref="P517:P548" si="35">K517=O517</f>
        <v>1</v>
      </c>
      <c r="Q517" s="7" t="b">
        <f t="shared" si="34"/>
        <v>1</v>
      </c>
    </row>
    <row r="518" spans="1:17" s="4" customFormat="1" ht="37.5">
      <c r="A518" s="84" t="s">
        <v>1184</v>
      </c>
      <c r="B518" s="84" t="s">
        <v>15</v>
      </c>
      <c r="C518" s="84" t="s">
        <v>1185</v>
      </c>
      <c r="D518" s="84" t="s">
        <v>1186</v>
      </c>
      <c r="E518" s="94" t="s">
        <v>666</v>
      </c>
      <c r="F518" s="28" t="s">
        <v>1184</v>
      </c>
      <c r="G518" s="28" t="s">
        <v>15</v>
      </c>
      <c r="H518" s="30" t="s">
        <v>12</v>
      </c>
      <c r="I518" s="59">
        <v>20050</v>
      </c>
      <c r="J518" s="249" t="str">
        <f>VLOOKUP(K518,'цср уточн 2016'!$A$1:$B$549,2,0)</f>
        <v>Расходы на выплаты на основании исполнительных листов судебных органов</v>
      </c>
      <c r="K518" s="5" t="str">
        <f t="shared" si="31"/>
        <v>83 1 00 20050</v>
      </c>
      <c r="L518" s="265" t="str">
        <f>VLOOKUP(O518,'цср уточн 2016'!$A$1:$B$549,2,0)</f>
        <v>Расходы на выплаты на основании исполнительных листов судебных органов</v>
      </c>
      <c r="M518" s="5"/>
      <c r="N518" s="6"/>
      <c r="O518" s="61" t="s">
        <v>1187</v>
      </c>
      <c r="P518" s="7" t="b">
        <f t="shared" si="35"/>
        <v>1</v>
      </c>
      <c r="Q518" s="7" t="b">
        <f t="shared" si="34"/>
        <v>1</v>
      </c>
    </row>
    <row r="519" spans="1:17" s="4" customFormat="1">
      <c r="A519" s="84"/>
      <c r="B519" s="84"/>
      <c r="C519" s="84"/>
      <c r="D519" s="84"/>
      <c r="E519" s="94"/>
      <c r="F519" s="28" t="s">
        <v>1184</v>
      </c>
      <c r="G519" s="28" t="s">
        <v>15</v>
      </c>
      <c r="H519" s="30" t="s">
        <v>12</v>
      </c>
      <c r="I519" s="59">
        <v>21040</v>
      </c>
      <c r="J519" s="249" t="str">
        <f>VLOOKUP(K519,'цср уточн 2016'!$A$1:$B$549,2,0)</f>
        <v>Расходы на уплату административного штрафа</v>
      </c>
      <c r="K519" s="5" t="str">
        <f t="shared" si="31"/>
        <v>83 1 00 21040</v>
      </c>
      <c r="L519" s="265" t="str">
        <f>VLOOKUP(O519,'цср уточн 2016'!$A$1:$B$549,2,0)</f>
        <v>Расходы на уплату административного штрафа</v>
      </c>
      <c r="M519" s="5"/>
      <c r="N519" s="6"/>
      <c r="O519" s="22" t="s">
        <v>1509</v>
      </c>
      <c r="P519" s="7" t="b">
        <f t="shared" si="35"/>
        <v>1</v>
      </c>
      <c r="Q519" s="7" t="b">
        <f t="shared" si="34"/>
        <v>1</v>
      </c>
    </row>
    <row r="520" spans="1:17" s="4" customFormat="1">
      <c r="A520" s="81">
        <v>83</v>
      </c>
      <c r="B520" s="81" t="s">
        <v>94</v>
      </c>
      <c r="C520" s="82">
        <v>0</v>
      </c>
      <c r="D520" s="83" t="s">
        <v>1188</v>
      </c>
      <c r="E520" s="96" t="s">
        <v>1023</v>
      </c>
      <c r="F520" s="24">
        <v>83</v>
      </c>
      <c r="G520" s="24" t="s">
        <v>94</v>
      </c>
      <c r="H520" s="25" t="s">
        <v>12</v>
      </c>
      <c r="I520" s="25" t="s">
        <v>13</v>
      </c>
      <c r="J520" s="183" t="str">
        <f>VLOOKUP(K520,'цср уточн 2016'!$A$1:$B$549,2,0)</f>
        <v>Расходы, предусмотренные на иные цели</v>
      </c>
      <c r="K520" s="5" t="str">
        <f t="shared" si="31"/>
        <v>83 2 00 00000</v>
      </c>
      <c r="L520" s="265" t="str">
        <f>VLOOKUP(O520,'цср уточн 2016'!$A$1:$B$549,2,0)</f>
        <v>Расходы, предусмотренные на иные цели</v>
      </c>
      <c r="M520" s="5"/>
      <c r="N520" s="6"/>
      <c r="O520" s="12" t="s">
        <v>1189</v>
      </c>
      <c r="P520" s="7" t="b">
        <f t="shared" si="35"/>
        <v>1</v>
      </c>
      <c r="Q520" s="7" t="b">
        <f t="shared" si="34"/>
        <v>1</v>
      </c>
    </row>
    <row r="521" spans="1:17" s="4" customFormat="1" ht="75">
      <c r="A521" s="67"/>
      <c r="B521" s="67"/>
      <c r="C521" s="156"/>
      <c r="D521" s="251"/>
      <c r="E521" s="252"/>
      <c r="F521" s="28" t="s">
        <v>1184</v>
      </c>
      <c r="G521" s="28" t="s">
        <v>94</v>
      </c>
      <c r="H521" s="30" t="s">
        <v>12</v>
      </c>
      <c r="I521" s="15" t="s">
        <v>1605</v>
      </c>
      <c r="J521" s="179" t="str">
        <f>VLOOKUP(K521,'цср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K521" s="5" t="str">
        <f t="shared" si="31"/>
        <v>83 2 00 20930</v>
      </c>
      <c r="L521" s="265" t="str">
        <f>VLOOKUP(O521,'цср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M521" s="5"/>
      <c r="N521" s="6"/>
      <c r="O521" s="112" t="s">
        <v>1511</v>
      </c>
      <c r="P521" s="7" t="b">
        <f t="shared" si="35"/>
        <v>1</v>
      </c>
      <c r="Q521" s="7" t="b">
        <f t="shared" ref="Q521:Q551" si="36">J521=L521</f>
        <v>1</v>
      </c>
    </row>
    <row r="522" spans="1:17" s="4" customFormat="1" ht="75">
      <c r="A522" s="67"/>
      <c r="B522" s="67"/>
      <c r="C522" s="156"/>
      <c r="D522" s="251"/>
      <c r="E522" s="252"/>
      <c r="F522" s="28" t="s">
        <v>1184</v>
      </c>
      <c r="G522" s="28" t="s">
        <v>94</v>
      </c>
      <c r="H522" s="30" t="s">
        <v>12</v>
      </c>
      <c r="I522" s="15" t="s">
        <v>1606</v>
      </c>
      <c r="J522" s="179" t="str">
        <f>VLOOKUP(K522,'цср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K522" s="5" t="str">
        <f t="shared" si="31"/>
        <v>83 2 00 20940</v>
      </c>
      <c r="L522" s="265" t="str">
        <f>VLOOKUP(O522,'цср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M522" s="5"/>
      <c r="N522" s="6"/>
      <c r="O522" s="144" t="s">
        <v>1513</v>
      </c>
      <c r="P522" s="7" t="b">
        <f t="shared" si="35"/>
        <v>1</v>
      </c>
      <c r="Q522" s="7" t="b">
        <f t="shared" si="36"/>
        <v>1</v>
      </c>
    </row>
    <row r="523" spans="1:17" s="4" customFormat="1" ht="56.25">
      <c r="A523" s="84">
        <v>83</v>
      </c>
      <c r="B523" s="84">
        <v>2</v>
      </c>
      <c r="C523" s="84">
        <v>2095</v>
      </c>
      <c r="D523" s="84" t="str">
        <f t="shared" ref="D523" si="37">CONCATENATE(TEXT(A523,"00")," ",B523," ",C523)</f>
        <v>83 2 2095</v>
      </c>
      <c r="E523" s="94" t="s">
        <v>1190</v>
      </c>
      <c r="F523" s="28" t="s">
        <v>1184</v>
      </c>
      <c r="G523" s="28" t="s">
        <v>94</v>
      </c>
      <c r="H523" s="30" t="s">
        <v>12</v>
      </c>
      <c r="I523" s="59">
        <v>20950</v>
      </c>
      <c r="J523" s="249" t="str">
        <f>VLOOKUP(K523,'цср уточн 2016'!$A$1:$B$549,2,0)</f>
        <v>Снос аварийных многоквартирных домов, включенных в программы по переселению граждан из аварийных многоквартирных домов, реализовывавшихся в городе Ставрополе до 2014 года</v>
      </c>
      <c r="K523" s="5" t="str">
        <f t="shared" si="31"/>
        <v>83 2 00 20950</v>
      </c>
      <c r="L523" s="265" t="e">
        <f>VLOOKUP(O523,'цср уточн 2016'!$A$1:$B$549,2,0)</f>
        <v>#N/A</v>
      </c>
      <c r="M523" s="5"/>
      <c r="N523" s="6"/>
      <c r="O523" s="144"/>
      <c r="P523" s="7" t="b">
        <f t="shared" si="35"/>
        <v>0</v>
      </c>
      <c r="Q523" s="7" t="e">
        <f t="shared" si="36"/>
        <v>#N/A</v>
      </c>
    </row>
    <row r="524" spans="1:17" s="4" customFormat="1" ht="112.5">
      <c r="A524" s="84"/>
      <c r="B524" s="84"/>
      <c r="C524" s="84"/>
      <c r="D524" s="84"/>
      <c r="E524" s="94"/>
      <c r="F524" s="28" t="s">
        <v>1184</v>
      </c>
      <c r="G524" s="28" t="s">
        <v>94</v>
      </c>
      <c r="H524" s="30" t="s">
        <v>12</v>
      </c>
      <c r="I524" s="59">
        <v>21120</v>
      </c>
      <c r="J524" s="249" t="str">
        <f>VLOOKUP(K524,'цср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K524" s="5" t="str">
        <f t="shared" si="31"/>
        <v>83 2 00 21120</v>
      </c>
      <c r="L524" s="265" t="str">
        <f>VLOOKUP(O524,'цср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M524" s="5"/>
      <c r="N524" s="6"/>
      <c r="O524" s="22" t="s">
        <v>1193</v>
      </c>
      <c r="P524" s="7" t="b">
        <f t="shared" si="35"/>
        <v>1</v>
      </c>
      <c r="Q524" s="7" t="b">
        <f t="shared" si="36"/>
        <v>1</v>
      </c>
    </row>
    <row r="525" spans="1:17" s="4" customFormat="1" ht="75">
      <c r="A525" s="84"/>
      <c r="B525" s="84"/>
      <c r="C525" s="84"/>
      <c r="D525" s="84"/>
      <c r="E525" s="94"/>
      <c r="F525" s="28" t="s">
        <v>1184</v>
      </c>
      <c r="G525" s="28" t="s">
        <v>94</v>
      </c>
      <c r="H525" s="30" t="s">
        <v>12</v>
      </c>
      <c r="I525" s="59">
        <v>21310</v>
      </c>
      <c r="J525" s="249" t="str">
        <f>VLOOKUP(K525,'цср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K525" s="5" t="str">
        <f t="shared" si="31"/>
        <v>83 2 00 21310</v>
      </c>
      <c r="L525" s="265" t="str">
        <f>VLOOKUP(O525,'цср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M525" s="5"/>
      <c r="N525" s="6"/>
      <c r="O525" s="22" t="s">
        <v>1517</v>
      </c>
      <c r="P525" s="7" t="b">
        <f t="shared" si="35"/>
        <v>1</v>
      </c>
      <c r="Q525" s="7" t="b">
        <f t="shared" si="36"/>
        <v>1</v>
      </c>
    </row>
    <row r="526" spans="1:17" s="4" customFormat="1" ht="56.25">
      <c r="A526" s="84"/>
      <c r="B526" s="84"/>
      <c r="C526" s="84"/>
      <c r="D526" s="84"/>
      <c r="E526" s="94"/>
      <c r="F526" s="28" t="s">
        <v>1184</v>
      </c>
      <c r="G526" s="28" t="s">
        <v>94</v>
      </c>
      <c r="H526" s="30" t="s">
        <v>12</v>
      </c>
      <c r="I526" s="59">
        <v>21320</v>
      </c>
      <c r="J526" s="249" t="str">
        <f>VLOOKUP(K526,'цср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K526" s="5" t="str">
        <f t="shared" si="31"/>
        <v>83 2 00 21320</v>
      </c>
      <c r="L526" s="265" t="str">
        <f>VLOOKUP(O526,'цср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M526" s="5"/>
      <c r="N526" s="6"/>
      <c r="O526" s="22" t="s">
        <v>1519</v>
      </c>
      <c r="P526" s="7" t="b">
        <f t="shared" si="35"/>
        <v>1</v>
      </c>
      <c r="Q526" s="7" t="b">
        <f t="shared" si="36"/>
        <v>1</v>
      </c>
    </row>
    <row r="527" spans="1:17" s="4" customFormat="1" ht="45">
      <c r="A527" s="78">
        <v>84</v>
      </c>
      <c r="B527" s="78">
        <v>0</v>
      </c>
      <c r="C527" s="78" t="s">
        <v>9</v>
      </c>
      <c r="D527" s="80" t="s">
        <v>1194</v>
      </c>
      <c r="E527" s="95" t="s">
        <v>1195</v>
      </c>
      <c r="F527" s="23">
        <v>84</v>
      </c>
      <c r="G527" s="23">
        <v>0</v>
      </c>
      <c r="H527" s="9" t="s">
        <v>12</v>
      </c>
      <c r="I527" s="9" t="s">
        <v>13</v>
      </c>
      <c r="J527" s="176" t="str">
        <f>VLOOKUP(K527,'цср уточн 2016'!$A$1:$B$549,2,0)</f>
        <v xml:space="preserve">Обеспечение деятельности комитета градостроительства администрации города Ставрополя </v>
      </c>
      <c r="K527" s="5" t="str">
        <f t="shared" si="31"/>
        <v>84 0 00 00000</v>
      </c>
      <c r="L527" s="265" t="str">
        <f>VLOOKUP(O527,'цср уточн 2016'!$A$1:$B$549,2,0)</f>
        <v xml:space="preserve">Обеспечение деятельности комитета градостроительства администрации города Ставрополя </v>
      </c>
      <c r="M527" s="5"/>
      <c r="N527" s="6"/>
      <c r="O527" s="11" t="s">
        <v>1196</v>
      </c>
      <c r="P527" s="7" t="b">
        <f t="shared" si="35"/>
        <v>1</v>
      </c>
      <c r="Q527" s="7" t="b">
        <f t="shared" si="36"/>
        <v>1</v>
      </c>
    </row>
    <row r="528" spans="1:17" s="4" customFormat="1" ht="37.5">
      <c r="A528" s="81">
        <v>84</v>
      </c>
      <c r="B528" s="81" t="s">
        <v>15</v>
      </c>
      <c r="C528" s="82">
        <v>0</v>
      </c>
      <c r="D528" s="83" t="s">
        <v>1197</v>
      </c>
      <c r="E528" s="96" t="s">
        <v>1198</v>
      </c>
      <c r="F528" s="24">
        <v>84</v>
      </c>
      <c r="G528" s="24" t="s">
        <v>15</v>
      </c>
      <c r="H528" s="25" t="s">
        <v>12</v>
      </c>
      <c r="I528" s="25" t="s">
        <v>13</v>
      </c>
      <c r="J528" s="183" t="str">
        <f>VLOOKUP(K528,'цср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K528" s="5" t="str">
        <f t="shared" si="31"/>
        <v>84 1 00 00000</v>
      </c>
      <c r="L528" s="265" t="str">
        <f>VLOOKUP(O528,'цср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M528" s="5"/>
      <c r="N528" s="6"/>
      <c r="O528" s="12" t="s">
        <v>1199</v>
      </c>
      <c r="P528" s="7" t="b">
        <f t="shared" si="35"/>
        <v>1</v>
      </c>
      <c r="Q528" s="7" t="b">
        <f t="shared" si="36"/>
        <v>1</v>
      </c>
    </row>
    <row r="529" spans="1:17" s="4" customFormat="1" ht="37.5">
      <c r="A529" s="84">
        <v>84</v>
      </c>
      <c r="B529" s="84" t="s">
        <v>15</v>
      </c>
      <c r="C529" s="84" t="s">
        <v>964</v>
      </c>
      <c r="D529" s="84" t="s">
        <v>1200</v>
      </c>
      <c r="E529" s="94" t="s">
        <v>942</v>
      </c>
      <c r="F529" s="28">
        <v>84</v>
      </c>
      <c r="G529" s="28" t="s">
        <v>15</v>
      </c>
      <c r="H529" s="30" t="s">
        <v>12</v>
      </c>
      <c r="I529" s="59">
        <v>10010</v>
      </c>
      <c r="J529" s="249" t="str">
        <f>VLOOKUP(K529,'цср уточн 2016'!$A$1:$B$549,2,0)</f>
        <v>Расходы на обеспечение функций органов местного самоуправления города Ставрополя</v>
      </c>
      <c r="K529" s="5" t="str">
        <f t="shared" si="31"/>
        <v>84 1 00 10010</v>
      </c>
      <c r="L529" s="265" t="str">
        <f>VLOOKUP(O529,'цср уточн 2016'!$A$1:$B$549,2,0)</f>
        <v>Расходы на обеспечение функций органов местного самоуправления города Ставрополя</v>
      </c>
      <c r="M529" s="5"/>
      <c r="N529" s="6"/>
      <c r="O529" s="22" t="s">
        <v>1201</v>
      </c>
      <c r="P529" s="7" t="b">
        <f t="shared" si="35"/>
        <v>1</v>
      </c>
      <c r="Q529" s="7" t="b">
        <f t="shared" si="36"/>
        <v>1</v>
      </c>
    </row>
    <row r="530" spans="1:17" s="4" customFormat="1" ht="37.5">
      <c r="A530" s="84">
        <v>84</v>
      </c>
      <c r="B530" s="84" t="s">
        <v>15</v>
      </c>
      <c r="C530" s="84" t="s">
        <v>967</v>
      </c>
      <c r="D530" s="84" t="s">
        <v>1202</v>
      </c>
      <c r="E530" s="94" t="s">
        <v>945</v>
      </c>
      <c r="F530" s="28">
        <v>84</v>
      </c>
      <c r="G530" s="28" t="s">
        <v>15</v>
      </c>
      <c r="H530" s="30" t="s">
        <v>12</v>
      </c>
      <c r="I530" s="59">
        <v>10020</v>
      </c>
      <c r="J530" s="249" t="str">
        <f>VLOOKUP(K530,'цср уточн 2016'!$A$1:$B$549,2,0)</f>
        <v>Расходы на выплаты по оплате труда работников органов местного самоуправления города Ставрополя</v>
      </c>
      <c r="K530" s="5" t="str">
        <f t="shared" si="31"/>
        <v>84 1 00 10020</v>
      </c>
      <c r="L530" s="265" t="str">
        <f>VLOOKUP(O530,'цср уточн 2016'!$A$1:$B$549,2,0)</f>
        <v>Расходы на выплаты по оплате труда работников органов местного самоуправления города Ставрополя</v>
      </c>
      <c r="M530" s="5"/>
      <c r="N530" s="6"/>
      <c r="O530" s="22" t="s">
        <v>1203</v>
      </c>
      <c r="P530" s="7" t="b">
        <f t="shared" si="35"/>
        <v>1</v>
      </c>
      <c r="Q530" s="7" t="b">
        <f t="shared" si="36"/>
        <v>1</v>
      </c>
    </row>
    <row r="531" spans="1:17" s="4" customFormat="1" ht="37.5">
      <c r="A531" s="84"/>
      <c r="B531" s="84"/>
      <c r="C531" s="84"/>
      <c r="D531" s="84"/>
      <c r="E531" s="94"/>
      <c r="F531" s="28">
        <v>84</v>
      </c>
      <c r="G531" s="28" t="s">
        <v>15</v>
      </c>
      <c r="H531" s="30" t="s">
        <v>12</v>
      </c>
      <c r="I531" s="59">
        <v>20050</v>
      </c>
      <c r="J531" s="249" t="str">
        <f>VLOOKUP(K531,'цср уточн 2016'!$A$1:$B$549,2,0)</f>
        <v>Расходы на выплаты на основании исполнительных листов судебных органов</v>
      </c>
      <c r="K531" s="5" t="str">
        <f t="shared" si="31"/>
        <v>84 1 00 20050</v>
      </c>
      <c r="L531" s="265" t="str">
        <f>VLOOKUP(O531,'цср уточн 2016'!$A$1:$B$549,2,0)</f>
        <v>Расходы на выплаты на основании исполнительных листов судебных органов</v>
      </c>
      <c r="M531" s="5"/>
      <c r="N531" s="6"/>
      <c r="O531" s="22" t="s">
        <v>1520</v>
      </c>
      <c r="P531" s="7" t="b">
        <f t="shared" si="35"/>
        <v>1</v>
      </c>
      <c r="Q531" s="7" t="b">
        <f t="shared" si="36"/>
        <v>1</v>
      </c>
    </row>
    <row r="532" spans="1:17" s="4" customFormat="1" ht="37.5">
      <c r="A532" s="84">
        <v>84</v>
      </c>
      <c r="B532" s="84" t="s">
        <v>15</v>
      </c>
      <c r="C532" s="84" t="s">
        <v>1204</v>
      </c>
      <c r="D532" s="84" t="s">
        <v>1205</v>
      </c>
      <c r="E532" s="94" t="s">
        <v>1206</v>
      </c>
      <c r="F532" s="28">
        <v>84</v>
      </c>
      <c r="G532" s="28" t="s">
        <v>15</v>
      </c>
      <c r="H532" s="30" t="s">
        <v>12</v>
      </c>
      <c r="I532" s="59">
        <v>20740</v>
      </c>
      <c r="J532" s="249" t="str">
        <f>VLOOKUP(K532,'цср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K532" s="5" t="str">
        <f t="shared" si="31"/>
        <v>84 1 00 20740</v>
      </c>
      <c r="L532" s="265" t="str">
        <f>VLOOKUP(O532,'цср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M532" s="5"/>
      <c r="N532" s="6"/>
      <c r="O532" s="22" t="s">
        <v>1207</v>
      </c>
      <c r="P532" s="7" t="b">
        <f t="shared" si="35"/>
        <v>1</v>
      </c>
      <c r="Q532" s="7" t="b">
        <f t="shared" si="36"/>
        <v>1</v>
      </c>
    </row>
    <row r="533" spans="1:17" s="4" customFormat="1">
      <c r="A533" s="81">
        <v>84</v>
      </c>
      <c r="B533" s="81" t="s">
        <v>94</v>
      </c>
      <c r="C533" s="82">
        <v>0</v>
      </c>
      <c r="D533" s="83" t="s">
        <v>1208</v>
      </c>
      <c r="E533" s="96" t="s">
        <v>1023</v>
      </c>
      <c r="F533" s="24">
        <v>84</v>
      </c>
      <c r="G533" s="24" t="s">
        <v>94</v>
      </c>
      <c r="H533" s="25" t="s">
        <v>12</v>
      </c>
      <c r="I533" s="25" t="s">
        <v>13</v>
      </c>
      <c r="J533" s="183" t="str">
        <f>VLOOKUP(K533,'цср уточн 2016'!$A$1:$B$549,2,0)</f>
        <v>Расходы, предусмотренные на иные цели</v>
      </c>
      <c r="K533" s="5" t="str">
        <f t="shared" si="31"/>
        <v>84 2 00 00000</v>
      </c>
      <c r="L533" s="265" t="str">
        <f>VLOOKUP(O533,'цср уточн 2016'!$A$1:$B$549,2,0)</f>
        <v>Расходы, предусмотренные на иные цели</v>
      </c>
      <c r="M533" s="5"/>
      <c r="N533" s="6"/>
      <c r="O533" s="12" t="s">
        <v>1209</v>
      </c>
      <c r="P533" s="7" t="b">
        <f t="shared" si="35"/>
        <v>1</v>
      </c>
      <c r="Q533" s="7" t="b">
        <f t="shared" si="36"/>
        <v>1</v>
      </c>
    </row>
    <row r="534" spans="1:17" s="4" customFormat="1" ht="37.5">
      <c r="A534" s="84">
        <v>84</v>
      </c>
      <c r="B534" s="84" t="s">
        <v>94</v>
      </c>
      <c r="C534" s="84" t="s">
        <v>1210</v>
      </c>
      <c r="D534" s="84" t="s">
        <v>1211</v>
      </c>
      <c r="E534" s="94" t="s">
        <v>1212</v>
      </c>
      <c r="F534" s="28">
        <v>84</v>
      </c>
      <c r="G534" s="28" t="s">
        <v>94</v>
      </c>
      <c r="H534" s="30" t="s">
        <v>12</v>
      </c>
      <c r="I534" s="59">
        <v>21100</v>
      </c>
      <c r="J534" s="249" t="str">
        <f>VLOOKUP(K534,'цср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K534" s="5" t="str">
        <f t="shared" si="31"/>
        <v>84 2 00 21100</v>
      </c>
      <c r="L534" s="265" t="str">
        <f>VLOOKUP(O534,'цср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M534" s="5"/>
      <c r="N534" s="6"/>
      <c r="O534" s="22" t="s">
        <v>1213</v>
      </c>
      <c r="P534" s="7" t="b">
        <f t="shared" si="35"/>
        <v>1</v>
      </c>
      <c r="Q534" s="7" t="b">
        <f t="shared" si="36"/>
        <v>1</v>
      </c>
    </row>
    <row r="535" spans="1:17" s="4" customFormat="1" ht="37.5">
      <c r="A535" s="84">
        <v>84</v>
      </c>
      <c r="B535" s="84" t="s">
        <v>94</v>
      </c>
      <c r="C535" s="84" t="s">
        <v>1214</v>
      </c>
      <c r="D535" s="84" t="s">
        <v>1215</v>
      </c>
      <c r="E535" s="94" t="s">
        <v>1216</v>
      </c>
      <c r="F535" s="28">
        <v>84</v>
      </c>
      <c r="G535" s="28" t="s">
        <v>94</v>
      </c>
      <c r="H535" s="30" t="s">
        <v>12</v>
      </c>
      <c r="I535" s="59">
        <v>21210</v>
      </c>
      <c r="J535" s="249" t="str">
        <f>VLOOKUP(K535,'цср уточн 2016'!$A$1:$B$549,2,0)</f>
        <v>Снос самовольных построек, хранение имущества, находившегося в самовольных постройках</v>
      </c>
      <c r="K535" s="5" t="str">
        <f t="shared" ref="K535:K551" si="38">CONCATENATE(F535," ",G535," ",H535," ",I535)</f>
        <v>84 2 00 21210</v>
      </c>
      <c r="L535" s="265" t="str">
        <f>VLOOKUP(O535,'цср уточн 2016'!$A$1:$B$549,2,0)</f>
        <v>Снос самовольных построек, хранение имущества, находившегося в самовольных постройках</v>
      </c>
      <c r="M535" s="5"/>
      <c r="N535" s="6"/>
      <c r="O535" s="22" t="s">
        <v>1217</v>
      </c>
      <c r="P535" s="7" t="b">
        <f t="shared" si="35"/>
        <v>1</v>
      </c>
      <c r="Q535" s="7" t="b">
        <f t="shared" si="36"/>
        <v>1</v>
      </c>
    </row>
    <row r="536" spans="1:17" s="4" customFormat="1" ht="67.5">
      <c r="A536" s="78">
        <v>85</v>
      </c>
      <c r="B536" s="78">
        <v>0</v>
      </c>
      <c r="C536" s="78" t="s">
        <v>9</v>
      </c>
      <c r="D536" s="80" t="s">
        <v>1218</v>
      </c>
      <c r="E536" s="95" t="s">
        <v>1219</v>
      </c>
      <c r="F536" s="23">
        <v>85</v>
      </c>
      <c r="G536" s="23">
        <v>0</v>
      </c>
      <c r="H536" s="9" t="s">
        <v>12</v>
      </c>
      <c r="I536" s="9" t="s">
        <v>13</v>
      </c>
      <c r="J536" s="176" t="str">
        <f>VLOOKUP(K536,'цср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K536" s="5" t="str">
        <f t="shared" si="38"/>
        <v>85 0 00 00000</v>
      </c>
      <c r="L536" s="265" t="str">
        <f>VLOOKUP(O536,'цср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M536" s="5"/>
      <c r="N536" s="6"/>
      <c r="O536" s="11" t="s">
        <v>1220</v>
      </c>
      <c r="P536" s="7" t="b">
        <f t="shared" si="35"/>
        <v>1</v>
      </c>
      <c r="Q536" s="7" t="b">
        <f t="shared" si="36"/>
        <v>1</v>
      </c>
    </row>
    <row r="537" spans="1:17" s="4" customFormat="1" ht="56.25">
      <c r="A537" s="81">
        <v>85</v>
      </c>
      <c r="B537" s="81" t="s">
        <v>15</v>
      </c>
      <c r="C537" s="82">
        <v>0</v>
      </c>
      <c r="D537" s="83" t="s">
        <v>1221</v>
      </c>
      <c r="E537" s="96" t="s">
        <v>1222</v>
      </c>
      <c r="F537" s="24">
        <v>85</v>
      </c>
      <c r="G537" s="24" t="s">
        <v>15</v>
      </c>
      <c r="H537" s="25" t="s">
        <v>12</v>
      </c>
      <c r="I537" s="25" t="s">
        <v>13</v>
      </c>
      <c r="J537" s="183" t="str">
        <f>VLOOKUP(K537,'цср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K537" s="5" t="str">
        <f t="shared" si="38"/>
        <v>85 1 00 00000</v>
      </c>
      <c r="L537" s="265" t="str">
        <f>VLOOKUP(O537,'цср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M537" s="5"/>
      <c r="N537" s="6"/>
      <c r="O537" s="12" t="s">
        <v>1223</v>
      </c>
      <c r="P537" s="7" t="b">
        <f t="shared" si="35"/>
        <v>1</v>
      </c>
      <c r="Q537" s="7" t="b">
        <f t="shared" si="36"/>
        <v>1</v>
      </c>
    </row>
    <row r="538" spans="1:17" s="4" customFormat="1" ht="37.5">
      <c r="A538" s="84">
        <v>85</v>
      </c>
      <c r="B538" s="84" t="s">
        <v>15</v>
      </c>
      <c r="C538" s="84" t="s">
        <v>964</v>
      </c>
      <c r="D538" s="84" t="s">
        <v>1224</v>
      </c>
      <c r="E538" s="94" t="s">
        <v>942</v>
      </c>
      <c r="F538" s="28">
        <v>85</v>
      </c>
      <c r="G538" s="28" t="s">
        <v>15</v>
      </c>
      <c r="H538" s="30" t="s">
        <v>12</v>
      </c>
      <c r="I538" s="59">
        <v>10010</v>
      </c>
      <c r="J538" s="249" t="str">
        <f>VLOOKUP(K538,'цср уточн 2016'!$A$1:$B$549,2,0)</f>
        <v>Расходы на обеспечение функций органов местного самоуправления города Ставрополя</v>
      </c>
      <c r="K538" s="5" t="str">
        <f t="shared" si="38"/>
        <v>85 1 00 10010</v>
      </c>
      <c r="L538" s="265" t="str">
        <f>VLOOKUP(O538,'цср уточн 2016'!$A$1:$B$549,2,0)</f>
        <v>Расходы на обеспечение функций органов местного самоуправления города Ставрополя</v>
      </c>
      <c r="M538" s="5"/>
      <c r="N538" s="6"/>
      <c r="O538" s="45" t="s">
        <v>1225</v>
      </c>
      <c r="P538" s="7" t="b">
        <f t="shared" si="35"/>
        <v>1</v>
      </c>
      <c r="Q538" s="7" t="b">
        <f t="shared" si="36"/>
        <v>1</v>
      </c>
    </row>
    <row r="539" spans="1:17" s="4" customFormat="1" ht="37.5">
      <c r="A539" s="84">
        <v>85</v>
      </c>
      <c r="B539" s="84" t="s">
        <v>15</v>
      </c>
      <c r="C539" s="84" t="s">
        <v>967</v>
      </c>
      <c r="D539" s="84" t="s">
        <v>1226</v>
      </c>
      <c r="E539" s="94" t="s">
        <v>945</v>
      </c>
      <c r="F539" s="28">
        <v>85</v>
      </c>
      <c r="G539" s="28" t="s">
        <v>15</v>
      </c>
      <c r="H539" s="30" t="s">
        <v>12</v>
      </c>
      <c r="I539" s="59">
        <v>10020</v>
      </c>
      <c r="J539" s="249" t="str">
        <f>VLOOKUP(K539,'цср уточн 2016'!$A$1:$B$549,2,0)</f>
        <v>Расходы на выплаты по оплате труда работников органов местного самоуправления города Ставрополя</v>
      </c>
      <c r="K539" s="5" t="str">
        <f t="shared" si="38"/>
        <v>85 1 00 10020</v>
      </c>
      <c r="L539" s="265" t="str">
        <f>VLOOKUP(O539,'цср уточн 2016'!$A$1:$B$549,2,0)</f>
        <v>Расходы на выплаты по оплате труда работников органов местного самоуправления города Ставрополя</v>
      </c>
      <c r="M539" s="5"/>
      <c r="N539" s="6"/>
      <c r="O539" s="45" t="s">
        <v>1227</v>
      </c>
      <c r="P539" s="7" t="b">
        <f t="shared" si="35"/>
        <v>1</v>
      </c>
      <c r="Q539" s="7" t="b">
        <f t="shared" si="36"/>
        <v>1</v>
      </c>
    </row>
    <row r="540" spans="1:17" s="4" customFormat="1" ht="45">
      <c r="A540" s="78"/>
      <c r="B540" s="78"/>
      <c r="C540" s="78"/>
      <c r="D540" s="80"/>
      <c r="E540" s="95"/>
      <c r="F540" s="23" t="s">
        <v>1607</v>
      </c>
      <c r="G540" s="23" t="s">
        <v>8</v>
      </c>
      <c r="H540" s="9" t="s">
        <v>12</v>
      </c>
      <c r="I540" s="9" t="s">
        <v>13</v>
      </c>
      <c r="J540" s="176" t="str">
        <f>VLOOKUP(K540,'цср уточн 2016'!$A$1:$B$549,2,0)</f>
        <v>Обеспечение деятельности контрольно-счетной
палаты города Ставрополя</v>
      </c>
      <c r="K540" s="5" t="str">
        <f t="shared" si="38"/>
        <v>86 0 00 00000</v>
      </c>
      <c r="L540" s="265" t="str">
        <f>VLOOKUP(O540,'цср уточн 2016'!$A$1:$B$549,2,0)</f>
        <v>Обеспечение деятельности контрольно-счетной
палаты города Ставрополя</v>
      </c>
      <c r="M540" s="5"/>
      <c r="N540" s="6"/>
      <c r="O540" s="11" t="s">
        <v>1524</v>
      </c>
      <c r="P540" s="7" t="b">
        <f t="shared" si="35"/>
        <v>1</v>
      </c>
      <c r="Q540" s="7" t="b">
        <f t="shared" si="36"/>
        <v>1</v>
      </c>
    </row>
    <row r="541" spans="1:17" s="4" customFormat="1" ht="37.5">
      <c r="A541" s="81"/>
      <c r="B541" s="81"/>
      <c r="C541" s="82"/>
      <c r="D541" s="83"/>
      <c r="E541" s="96"/>
      <c r="F541" s="24" t="s">
        <v>1607</v>
      </c>
      <c r="G541" s="24" t="s">
        <v>15</v>
      </c>
      <c r="H541" s="25" t="s">
        <v>12</v>
      </c>
      <c r="I541" s="25" t="s">
        <v>13</v>
      </c>
      <c r="J541" s="183" t="str">
        <f>VLOOKUP(K541,'цср уточн 2016'!$A$1:$B$549,2,0)</f>
        <v>Непрограммные расходы в рамках обеспечения деятельности контрольно-счетной палаты города Ставрополя</v>
      </c>
      <c r="K541" s="5" t="str">
        <f t="shared" si="38"/>
        <v>86 1 00 00000</v>
      </c>
      <c r="L541" s="265" t="str">
        <f>VLOOKUP(O541,'цср уточн 2016'!$A$1:$B$549,2,0)</f>
        <v>Непрограммные расходы в рамках обеспечения деятельности контрольно-счетной палаты города Ставрополя</v>
      </c>
      <c r="M541" s="5"/>
      <c r="N541" s="6"/>
      <c r="O541" s="12" t="s">
        <v>1526</v>
      </c>
      <c r="P541" s="7" t="b">
        <f t="shared" si="35"/>
        <v>1</v>
      </c>
      <c r="Q541" s="7" t="b">
        <f t="shared" si="36"/>
        <v>1</v>
      </c>
    </row>
    <row r="542" spans="1:17" s="4" customFormat="1" ht="37.5">
      <c r="A542" s="84"/>
      <c r="B542" s="84"/>
      <c r="C542" s="84"/>
      <c r="D542" s="84"/>
      <c r="E542" s="94"/>
      <c r="F542" s="28" t="s">
        <v>1607</v>
      </c>
      <c r="G542" s="28" t="s">
        <v>15</v>
      </c>
      <c r="H542" s="30" t="s">
        <v>12</v>
      </c>
      <c r="I542" s="59">
        <v>10010</v>
      </c>
      <c r="J542" s="249" t="str">
        <f>VLOOKUP(K542,'цср уточн 2016'!$A$1:$B$549,2,0)</f>
        <v>Расходы на обеспечение функций органов местного самоуправления города Ставрополя</v>
      </c>
      <c r="K542" s="5" t="str">
        <f t="shared" si="38"/>
        <v>86 1 00 10010</v>
      </c>
      <c r="L542" s="265" t="str">
        <f>VLOOKUP(O542,'цср уточн 2016'!$A$1:$B$549,2,0)</f>
        <v>Расходы на обеспечение функций органов местного самоуправления города Ставрополя</v>
      </c>
      <c r="M542" s="5"/>
      <c r="N542" s="6"/>
      <c r="O542" s="45" t="s">
        <v>1527</v>
      </c>
      <c r="P542" s="7" t="b">
        <f t="shared" si="35"/>
        <v>1</v>
      </c>
      <c r="Q542" s="7" t="b">
        <f t="shared" si="36"/>
        <v>1</v>
      </c>
    </row>
    <row r="543" spans="1:17" s="4" customFormat="1" ht="37.5">
      <c r="A543" s="84"/>
      <c r="B543" s="84"/>
      <c r="C543" s="84"/>
      <c r="D543" s="84"/>
      <c r="E543" s="94"/>
      <c r="F543" s="28" t="s">
        <v>1607</v>
      </c>
      <c r="G543" s="28" t="s">
        <v>15</v>
      </c>
      <c r="H543" s="30" t="s">
        <v>12</v>
      </c>
      <c r="I543" s="59">
        <v>10020</v>
      </c>
      <c r="J543" s="249" t="str">
        <f>VLOOKUP(K543,'цср уточн 2016'!$A$1:$B$549,2,0)</f>
        <v>Расходы на выплаты по оплате труда работников органов местного самоуправления города Ставрополя</v>
      </c>
      <c r="K543" s="5" t="str">
        <f t="shared" si="38"/>
        <v>86 1 00 10020</v>
      </c>
      <c r="L543" s="265" t="str">
        <f>VLOOKUP(O543,'цср уточн 2016'!$A$1:$B$549,2,0)</f>
        <v>Расходы на выплаты по оплате труда работников органов местного самоуправления города Ставрополя</v>
      </c>
      <c r="M543" s="5"/>
      <c r="N543" s="6"/>
      <c r="O543" s="45" t="s">
        <v>1528</v>
      </c>
      <c r="P543" s="7" t="b">
        <f t="shared" si="35"/>
        <v>1</v>
      </c>
      <c r="Q543" s="7" t="b">
        <f t="shared" si="36"/>
        <v>1</v>
      </c>
    </row>
    <row r="544" spans="1:17" s="4" customFormat="1" ht="67.5">
      <c r="A544" s="78"/>
      <c r="B544" s="78"/>
      <c r="C544" s="78"/>
      <c r="D544" s="80"/>
      <c r="E544" s="95"/>
      <c r="F544" s="23" t="s">
        <v>1608</v>
      </c>
      <c r="G544" s="23" t="s">
        <v>8</v>
      </c>
      <c r="H544" s="9" t="s">
        <v>12</v>
      </c>
      <c r="I544" s="9" t="s">
        <v>13</v>
      </c>
      <c r="J544" s="176" t="s">
        <v>1529</v>
      </c>
      <c r="K544" s="5" t="str">
        <f t="shared" si="38"/>
        <v>98 0 00 00000</v>
      </c>
      <c r="L544" s="265" t="str">
        <f>VLOOKUP(O544,'цср уточн 2016'!$A$1:$B$549,2,0)</f>
        <v>Реализация иных функций Ставропольской городской Думы, администрации города Ставрополя, ее отраслевых (функциональных) и территориальных органов</v>
      </c>
      <c r="M544" s="5"/>
      <c r="N544" s="6"/>
      <c r="O544" s="11" t="s">
        <v>1530</v>
      </c>
      <c r="P544" s="7" t="b">
        <f t="shared" si="35"/>
        <v>1</v>
      </c>
      <c r="Q544" s="7" t="b">
        <f t="shared" si="36"/>
        <v>1</v>
      </c>
    </row>
    <row r="545" spans="1:17" s="4" customFormat="1">
      <c r="A545" s="81"/>
      <c r="B545" s="81"/>
      <c r="C545" s="82"/>
      <c r="D545" s="83"/>
      <c r="E545" s="96"/>
      <c r="F545" s="24" t="s">
        <v>1608</v>
      </c>
      <c r="G545" s="24" t="s">
        <v>15</v>
      </c>
      <c r="H545" s="25" t="s">
        <v>12</v>
      </c>
      <c r="I545" s="25" t="s">
        <v>13</v>
      </c>
      <c r="J545" s="183" t="s">
        <v>1531</v>
      </c>
      <c r="K545" s="5" t="str">
        <f t="shared" si="38"/>
        <v>98 1 00 00000</v>
      </c>
      <c r="L545" s="265" t="str">
        <f>VLOOKUP(O545,'цср уточн 2016'!$A$1:$B$549,2,0)</f>
        <v>Иные непрограммные мероприятия</v>
      </c>
      <c r="M545" s="5"/>
      <c r="N545" s="6"/>
      <c r="O545" s="12" t="s">
        <v>1532</v>
      </c>
      <c r="P545" s="7" t="b">
        <f t="shared" si="35"/>
        <v>1</v>
      </c>
      <c r="Q545" s="7" t="b">
        <f t="shared" si="36"/>
        <v>1</v>
      </c>
    </row>
    <row r="546" spans="1:17" s="4" customFormat="1" ht="37.5">
      <c r="A546" s="28">
        <v>73</v>
      </c>
      <c r="B546" s="28" t="s">
        <v>94</v>
      </c>
      <c r="C546" s="28" t="s">
        <v>1040</v>
      </c>
      <c r="D546" s="28" t="s">
        <v>1041</v>
      </c>
      <c r="E546" s="249" t="s">
        <v>1042</v>
      </c>
      <c r="F546" s="28" t="s">
        <v>1608</v>
      </c>
      <c r="G546" s="28" t="s">
        <v>15</v>
      </c>
      <c r="H546" s="30" t="s">
        <v>12</v>
      </c>
      <c r="I546" s="59">
        <v>10050</v>
      </c>
      <c r="J546" s="262" t="s">
        <v>1533</v>
      </c>
      <c r="K546" s="5" t="str">
        <f t="shared" si="38"/>
        <v>98 1 00 10050</v>
      </c>
      <c r="L546" s="265" t="str">
        <f>VLOOKUP(O546,'цср уточн 2016'!$A$1:$B$549,2,0)</f>
        <v>Поощрение муниципального служащего в связи с выходом на страховую пенсию по старости (инвалидности)</v>
      </c>
      <c r="M546" s="5"/>
      <c r="N546" s="6"/>
      <c r="O546" s="45" t="s">
        <v>1534</v>
      </c>
      <c r="P546" s="7" t="b">
        <f t="shared" si="35"/>
        <v>1</v>
      </c>
      <c r="Q546" s="7" t="b">
        <f t="shared" si="36"/>
        <v>1</v>
      </c>
    </row>
    <row r="547" spans="1:17" s="4" customFormat="1">
      <c r="A547" s="14"/>
      <c r="B547" s="14"/>
      <c r="C547" s="14"/>
      <c r="D547" s="14"/>
      <c r="E547" s="155"/>
      <c r="F547" s="28" t="s">
        <v>1608</v>
      </c>
      <c r="G547" s="28" t="s">
        <v>15</v>
      </c>
      <c r="H547" s="30" t="s">
        <v>12</v>
      </c>
      <c r="I547" s="59">
        <v>20110</v>
      </c>
      <c r="J547" s="262" t="s">
        <v>1086</v>
      </c>
      <c r="K547" s="5" t="str">
        <f t="shared" si="38"/>
        <v>98 1 00 20110</v>
      </c>
      <c r="L547" s="265" t="str">
        <f>VLOOKUP(O547,'цср уточн 2016'!$A$1:$B$549,2,0)</f>
        <v>Расходы на реализацию проекта «Здоровые города» в городе Ставрополе</v>
      </c>
      <c r="M547" s="5"/>
      <c r="N547" s="6"/>
      <c r="O547" s="45" t="s">
        <v>1535</v>
      </c>
      <c r="P547" s="7" t="b">
        <f t="shared" si="35"/>
        <v>1</v>
      </c>
      <c r="Q547" s="7" t="b">
        <f t="shared" si="36"/>
        <v>1</v>
      </c>
    </row>
    <row r="548" spans="1:17" s="4" customFormat="1" ht="131.25">
      <c r="A548" s="14">
        <v>73</v>
      </c>
      <c r="B548" s="14" t="s">
        <v>94</v>
      </c>
      <c r="C548" s="14" t="s">
        <v>1043</v>
      </c>
      <c r="D548" s="14" t="s">
        <v>1044</v>
      </c>
      <c r="E548" s="155" t="s">
        <v>1045</v>
      </c>
      <c r="F548" s="28" t="s">
        <v>1608</v>
      </c>
      <c r="G548" s="28" t="s">
        <v>15</v>
      </c>
      <c r="H548" s="30" t="s">
        <v>12</v>
      </c>
      <c r="I548" s="59">
        <v>20750</v>
      </c>
      <c r="J548" s="242" t="s">
        <v>1536</v>
      </c>
      <c r="K548" s="5" t="str">
        <f t="shared" si="38"/>
        <v>98 1 00 20750</v>
      </c>
      <c r="L548" s="265" t="str">
        <f>VLOOKUP(O548,'цср уточн 2016'!$A$1:$B$549,2,0)</f>
        <v>Расходы на повышение заработной платы работников муниципальных учреждений культуры, педагогических работников муниципальных учреждений дополнительного образования детей (в сферах образования, культуры, физической культуры и спорта) в соответствии с Указом Президента Российской Федерации от 07 мая 2012 г. № 597 «О мероприятиях по реализации государственной социальной политики»</v>
      </c>
      <c r="M548" s="5"/>
      <c r="N548" s="6"/>
      <c r="O548" s="45" t="s">
        <v>1537</v>
      </c>
      <c r="P548" s="7" t="b">
        <f t="shared" si="35"/>
        <v>1</v>
      </c>
      <c r="Q548" s="7" t="b">
        <f t="shared" si="36"/>
        <v>1</v>
      </c>
    </row>
    <row r="549" spans="1:17" s="4" customFormat="1" ht="37.5">
      <c r="A549" s="84"/>
      <c r="B549" s="84"/>
      <c r="C549" s="84"/>
      <c r="D549" s="84"/>
      <c r="E549" s="94"/>
      <c r="F549" s="28" t="s">
        <v>1608</v>
      </c>
      <c r="G549" s="28" t="s">
        <v>15</v>
      </c>
      <c r="H549" s="30" t="s">
        <v>12</v>
      </c>
      <c r="I549" s="59">
        <v>20860</v>
      </c>
      <c r="J549" s="262" t="s">
        <v>1538</v>
      </c>
      <c r="K549" s="5" t="str">
        <f t="shared" si="38"/>
        <v>98 1 00 20860</v>
      </c>
      <c r="L549" s="265" t="str">
        <f>VLOOKUP(O549,'цср уточн 2016'!$A$1:$B$549,2,0)</f>
        <v>Расходы на проведение выборов в представительные органы муниципального образования</v>
      </c>
      <c r="M549" s="5"/>
      <c r="N549" s="6"/>
      <c r="O549" s="45" t="s">
        <v>1539</v>
      </c>
      <c r="P549" s="7" t="b">
        <f t="shared" ref="P549:P551" si="39">K549=O549</f>
        <v>1</v>
      </c>
      <c r="Q549" s="7" t="b">
        <f t="shared" si="36"/>
        <v>1</v>
      </c>
    </row>
    <row r="550" spans="1:17" s="4" customFormat="1" ht="56.25">
      <c r="A550" s="84"/>
      <c r="B550" s="84"/>
      <c r="C550" s="84"/>
      <c r="D550" s="84"/>
      <c r="E550" s="94"/>
      <c r="F550" s="28" t="s">
        <v>1608</v>
      </c>
      <c r="G550" s="28" t="s">
        <v>15</v>
      </c>
      <c r="H550" s="30" t="s">
        <v>12</v>
      </c>
      <c r="I550" s="59">
        <v>51200</v>
      </c>
      <c r="J550" s="262" t="s">
        <v>1540</v>
      </c>
      <c r="K550" s="5" t="str">
        <f t="shared" si="38"/>
        <v>98 1 00 51200</v>
      </c>
      <c r="L550" s="265" t="str">
        <f>VLOOKUP(O550,'цср уточн 2016'!$A$1:$B$549,2,0)</f>
        <v>Расходы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M550" s="5"/>
      <c r="N550" s="6"/>
      <c r="O550" s="45" t="s">
        <v>1541</v>
      </c>
      <c r="P550" s="7" t="b">
        <f t="shared" si="39"/>
        <v>1</v>
      </c>
      <c r="Q550" s="7" t="b">
        <f t="shared" si="36"/>
        <v>1</v>
      </c>
    </row>
    <row r="551" spans="1:17" s="4" customFormat="1" ht="56.25">
      <c r="A551" s="84"/>
      <c r="B551" s="84"/>
      <c r="C551" s="84"/>
      <c r="D551" s="84"/>
      <c r="E551" s="94"/>
      <c r="F551" s="28" t="s">
        <v>1608</v>
      </c>
      <c r="G551" s="28" t="s">
        <v>15</v>
      </c>
      <c r="H551" s="30" t="s">
        <v>12</v>
      </c>
      <c r="I551" s="59">
        <v>53910</v>
      </c>
      <c r="J551" s="262" t="s">
        <v>1542</v>
      </c>
      <c r="K551" s="5" t="str">
        <f t="shared" si="38"/>
        <v>98 1 00 53910</v>
      </c>
      <c r="L551" s="265" t="str">
        <f>VLOOKUP(O551,'цср уточн 2016'!$A$1:$B$549,2,0)</f>
        <v>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</v>
      </c>
      <c r="M551" s="5"/>
      <c r="N551" s="6"/>
      <c r="O551" s="45" t="s">
        <v>1543</v>
      </c>
      <c r="P551" s="7" t="b">
        <f t="shared" si="39"/>
        <v>1</v>
      </c>
      <c r="Q551" s="7" t="b">
        <f t="shared" si="36"/>
        <v>1</v>
      </c>
    </row>
    <row r="552" spans="1:17" s="4" customFormat="1">
      <c r="A552" s="84"/>
      <c r="B552" s="84"/>
      <c r="C552" s="84"/>
      <c r="D552" s="84"/>
      <c r="E552" s="94"/>
      <c r="F552" s="28"/>
      <c r="G552" s="28"/>
      <c r="H552" s="30"/>
      <c r="I552" s="59"/>
      <c r="J552" s="249"/>
      <c r="K552" s="5"/>
      <c r="L552" s="265"/>
      <c r="M552" s="5"/>
      <c r="N552" s="6"/>
      <c r="O552" s="45"/>
      <c r="P552" s="7"/>
    </row>
    <row r="553" spans="1:17" s="4" customFormat="1">
      <c r="A553" s="97"/>
      <c r="B553" s="97"/>
      <c r="C553" s="98"/>
      <c r="D553" s="99"/>
      <c r="E553" s="66"/>
      <c r="J553" s="62"/>
      <c r="K553" s="5"/>
      <c r="L553" s="265"/>
      <c r="M553" s="5"/>
      <c r="N553" s="6"/>
      <c r="O553" s="5"/>
      <c r="P553" s="7"/>
    </row>
    <row r="554" spans="1:17" s="4" customFormat="1">
      <c r="A554" s="97"/>
      <c r="B554" s="97"/>
      <c r="C554" s="98"/>
      <c r="D554" s="99"/>
      <c r="E554" s="66"/>
      <c r="J554" s="62"/>
      <c r="K554" s="5"/>
      <c r="L554" s="265"/>
      <c r="M554" s="5"/>
      <c r="N554" s="6"/>
      <c r="O554" s="5"/>
      <c r="P554" s="7"/>
    </row>
    <row r="555" spans="1:17" s="4" customFormat="1">
      <c r="A555" s="97"/>
      <c r="B555" s="97"/>
      <c r="C555" s="98"/>
      <c r="D555" s="99"/>
      <c r="E555" s="66"/>
      <c r="J555" s="62"/>
      <c r="K555" s="5"/>
      <c r="L555" s="265"/>
      <c r="M555" s="5"/>
      <c r="N555" s="6"/>
      <c r="O555" s="5"/>
      <c r="P555" s="7"/>
    </row>
    <row r="556" spans="1:17" s="4" customFormat="1">
      <c r="A556" s="97"/>
      <c r="B556" s="97"/>
      <c r="C556" s="98"/>
      <c r="D556" s="99"/>
      <c r="E556" s="66"/>
      <c r="J556" s="62"/>
      <c r="K556" s="5"/>
      <c r="L556" s="265"/>
      <c r="M556" s="5"/>
      <c r="N556" s="6"/>
      <c r="O556" s="5"/>
      <c r="P556" s="7"/>
    </row>
    <row r="557" spans="1:17" s="4" customFormat="1">
      <c r="A557" s="97"/>
      <c r="B557" s="97"/>
      <c r="C557" s="98"/>
      <c r="D557" s="99"/>
      <c r="E557" s="66"/>
      <c r="J557" s="62"/>
      <c r="K557" s="5"/>
      <c r="L557" s="265"/>
      <c r="M557" s="5"/>
      <c r="N557" s="6"/>
      <c r="O557" s="5"/>
      <c r="P557" s="7"/>
    </row>
    <row r="558" spans="1:17" s="4" customFormat="1">
      <c r="A558" s="97"/>
      <c r="B558" s="97"/>
      <c r="C558" s="98"/>
      <c r="D558" s="99"/>
      <c r="E558" s="66"/>
      <c r="J558" s="62"/>
      <c r="K558" s="5"/>
      <c r="L558" s="265"/>
      <c r="M558" s="5"/>
      <c r="N558" s="6"/>
      <c r="O558" s="5"/>
      <c r="P558" s="7"/>
    </row>
    <row r="559" spans="1:17" s="4" customFormat="1">
      <c r="A559" s="97"/>
      <c r="B559" s="97"/>
      <c r="C559" s="98"/>
      <c r="D559" s="99"/>
      <c r="E559" s="66"/>
      <c r="J559" s="62"/>
      <c r="K559" s="5"/>
      <c r="L559" s="265"/>
      <c r="M559" s="5"/>
      <c r="N559" s="6"/>
      <c r="O559" s="5"/>
      <c r="P559" s="7"/>
    </row>
    <row r="560" spans="1:17" s="4" customFormat="1">
      <c r="A560" s="97"/>
      <c r="B560" s="97"/>
      <c r="C560" s="98"/>
      <c r="D560" s="99"/>
      <c r="E560" s="66"/>
      <c r="J560" s="62"/>
      <c r="K560" s="5"/>
      <c r="L560" s="265"/>
      <c r="M560" s="5"/>
      <c r="N560" s="6"/>
      <c r="O560" s="5"/>
      <c r="P560" s="7"/>
    </row>
    <row r="561" spans="1:16" s="4" customFormat="1">
      <c r="A561" s="97"/>
      <c r="B561" s="97"/>
      <c r="C561" s="98"/>
      <c r="D561" s="99"/>
      <c r="E561" s="66"/>
      <c r="J561" s="62"/>
      <c r="K561" s="5"/>
      <c r="L561" s="265"/>
      <c r="M561" s="5"/>
      <c r="N561" s="6"/>
      <c r="O561" s="5"/>
      <c r="P561" s="7"/>
    </row>
    <row r="562" spans="1:16" s="4" customFormat="1">
      <c r="A562" s="97"/>
      <c r="B562" s="97"/>
      <c r="C562" s="98"/>
      <c r="D562" s="99"/>
      <c r="E562" s="66"/>
      <c r="J562" s="62"/>
      <c r="K562" s="5"/>
      <c r="L562" s="265"/>
      <c r="M562" s="5"/>
      <c r="N562" s="6"/>
      <c r="O562" s="5"/>
      <c r="P562" s="7"/>
    </row>
    <row r="563" spans="1:16" s="4" customFormat="1">
      <c r="A563" s="97"/>
      <c r="B563" s="97"/>
      <c r="C563" s="98"/>
      <c r="D563" s="99"/>
      <c r="E563" s="66"/>
      <c r="J563" s="62"/>
      <c r="K563" s="5"/>
      <c r="L563" s="265"/>
      <c r="M563" s="5"/>
      <c r="N563" s="6"/>
      <c r="O563" s="5"/>
      <c r="P563" s="7"/>
    </row>
    <row r="564" spans="1:16" s="4" customFormat="1">
      <c r="A564" s="97"/>
      <c r="B564" s="97"/>
      <c r="C564" s="98"/>
      <c r="D564" s="99"/>
      <c r="E564" s="66"/>
      <c r="J564" s="62"/>
      <c r="K564" s="5"/>
      <c r="L564" s="265"/>
      <c r="M564" s="5"/>
      <c r="N564" s="6"/>
      <c r="O564" s="5"/>
      <c r="P564" s="7"/>
    </row>
    <row r="565" spans="1:16" s="4" customFormat="1">
      <c r="A565" s="97"/>
      <c r="B565" s="97"/>
      <c r="C565" s="98"/>
      <c r="D565" s="99"/>
      <c r="E565" s="66"/>
      <c r="K565" s="5"/>
      <c r="L565" s="265"/>
      <c r="M565" s="5"/>
      <c r="N565" s="6"/>
      <c r="O565" s="5"/>
      <c r="P565" s="7"/>
    </row>
    <row r="566" spans="1:16" s="4" customFormat="1">
      <c r="A566" s="97"/>
      <c r="B566" s="97"/>
      <c r="C566" s="98"/>
      <c r="D566" s="99"/>
      <c r="E566" s="66"/>
      <c r="K566" s="5"/>
      <c r="L566" s="265"/>
      <c r="M566" s="5"/>
      <c r="N566" s="6"/>
      <c r="O566" s="5"/>
      <c r="P566" s="7"/>
    </row>
    <row r="567" spans="1:16" s="4" customFormat="1">
      <c r="A567" s="97"/>
      <c r="B567" s="97"/>
      <c r="C567" s="98"/>
      <c r="D567" s="99"/>
      <c r="E567" s="66"/>
      <c r="K567" s="5"/>
      <c r="L567" s="265"/>
      <c r="M567" s="5"/>
      <c r="N567" s="6"/>
      <c r="O567" s="5"/>
      <c r="P567" s="7"/>
    </row>
    <row r="568" spans="1:16" s="4" customFormat="1">
      <c r="A568" s="97"/>
      <c r="B568" s="97"/>
      <c r="C568" s="98"/>
      <c r="D568" s="99"/>
      <c r="E568" s="66"/>
      <c r="K568" s="5"/>
      <c r="L568" s="265"/>
      <c r="M568" s="5"/>
      <c r="N568" s="6"/>
      <c r="O568" s="5"/>
      <c r="P568" s="7"/>
    </row>
    <row r="569" spans="1:16" s="4" customFormat="1">
      <c r="A569" s="97"/>
      <c r="B569" s="97"/>
      <c r="C569" s="98"/>
      <c r="D569" s="99"/>
      <c r="E569" s="66"/>
      <c r="K569" s="5"/>
      <c r="L569" s="265"/>
      <c r="M569" s="5"/>
      <c r="N569" s="6"/>
      <c r="O569" s="5"/>
      <c r="P569" s="7"/>
    </row>
    <row r="570" spans="1:16" s="4" customFormat="1">
      <c r="A570" s="97"/>
      <c r="B570" s="97"/>
      <c r="C570" s="98"/>
      <c r="D570" s="99"/>
      <c r="E570" s="66"/>
      <c r="K570" s="5"/>
      <c r="L570" s="265"/>
      <c r="M570" s="5"/>
      <c r="N570" s="6"/>
      <c r="O570" s="5"/>
      <c r="P570" s="7"/>
    </row>
    <row r="571" spans="1:16" s="4" customFormat="1">
      <c r="A571" s="97"/>
      <c r="B571" s="97"/>
      <c r="C571" s="98"/>
      <c r="D571" s="99"/>
      <c r="E571" s="66"/>
      <c r="K571" s="5"/>
      <c r="L571" s="265"/>
      <c r="M571" s="5"/>
      <c r="N571" s="6"/>
      <c r="O571" s="5"/>
      <c r="P571" s="7"/>
    </row>
    <row r="572" spans="1:16" s="4" customFormat="1">
      <c r="A572" s="97"/>
      <c r="B572" s="97"/>
      <c r="C572" s="98"/>
      <c r="D572" s="99"/>
      <c r="E572" s="66"/>
      <c r="K572" s="5"/>
      <c r="L572" s="265"/>
      <c r="M572" s="5"/>
      <c r="N572" s="6"/>
      <c r="O572" s="5"/>
      <c r="P572" s="7"/>
    </row>
    <row r="573" spans="1:16" s="4" customFormat="1">
      <c r="A573" s="97"/>
      <c r="B573" s="97"/>
      <c r="C573" s="98"/>
      <c r="D573" s="99"/>
      <c r="E573" s="66"/>
      <c r="K573" s="5"/>
      <c r="L573" s="265"/>
      <c r="M573" s="5"/>
      <c r="N573" s="6"/>
      <c r="O573" s="5"/>
      <c r="P573" s="7"/>
    </row>
    <row r="574" spans="1:16" s="4" customFormat="1">
      <c r="A574" s="97"/>
      <c r="B574" s="97"/>
      <c r="C574" s="98"/>
      <c r="D574" s="99"/>
      <c r="E574" s="66"/>
      <c r="K574" s="5"/>
      <c r="L574" s="265"/>
      <c r="M574" s="5"/>
      <c r="N574" s="6"/>
      <c r="O574" s="5"/>
      <c r="P574" s="7"/>
    </row>
    <row r="575" spans="1:16" s="4" customFormat="1">
      <c r="A575" s="97"/>
      <c r="B575" s="97"/>
      <c r="C575" s="98"/>
      <c r="D575" s="99"/>
      <c r="E575" s="66"/>
      <c r="K575" s="5"/>
      <c r="L575" s="265"/>
      <c r="M575" s="5"/>
      <c r="N575" s="6"/>
      <c r="O575" s="5"/>
      <c r="P575" s="7"/>
    </row>
    <row r="576" spans="1:16" s="4" customFormat="1">
      <c r="A576" s="97"/>
      <c r="B576" s="97"/>
      <c r="C576" s="98"/>
      <c r="D576" s="99"/>
      <c r="E576" s="66"/>
      <c r="K576" s="5"/>
      <c r="L576" s="265"/>
      <c r="M576" s="5"/>
      <c r="N576" s="6"/>
      <c r="O576" s="5"/>
      <c r="P576" s="7"/>
    </row>
    <row r="577" spans="1:16" s="4" customFormat="1">
      <c r="A577" s="97"/>
      <c r="B577" s="97"/>
      <c r="C577" s="98"/>
      <c r="D577" s="99"/>
      <c r="E577" s="66"/>
      <c r="K577" s="5"/>
      <c r="L577" s="265"/>
      <c r="M577" s="5"/>
      <c r="N577" s="6"/>
      <c r="O577" s="5"/>
      <c r="P577" s="7"/>
    </row>
    <row r="578" spans="1:16" s="4" customFormat="1">
      <c r="A578" s="97"/>
      <c r="B578" s="97"/>
      <c r="C578" s="98"/>
      <c r="D578" s="99"/>
      <c r="E578" s="66"/>
      <c r="K578" s="5"/>
      <c r="L578" s="265"/>
      <c r="M578" s="5"/>
      <c r="N578" s="6"/>
      <c r="O578" s="5"/>
      <c r="P578" s="7"/>
    </row>
    <row r="579" spans="1:16" s="4" customFormat="1">
      <c r="A579" s="97"/>
      <c r="B579" s="97"/>
      <c r="C579" s="98"/>
      <c r="D579" s="99"/>
      <c r="E579" s="66"/>
      <c r="K579" s="5"/>
      <c r="L579" s="265"/>
      <c r="M579" s="5"/>
      <c r="N579" s="6"/>
      <c r="O579" s="5"/>
      <c r="P579" s="7"/>
    </row>
    <row r="580" spans="1:16" s="4" customFormat="1">
      <c r="A580" s="97"/>
      <c r="B580" s="97"/>
      <c r="C580" s="98"/>
      <c r="D580" s="99"/>
      <c r="E580" s="66"/>
      <c r="K580" s="5"/>
      <c r="L580" s="265"/>
      <c r="M580" s="5"/>
      <c r="N580" s="6"/>
      <c r="O580" s="5"/>
      <c r="P580" s="7"/>
    </row>
    <row r="581" spans="1:16" s="4" customFormat="1">
      <c r="A581" s="97"/>
      <c r="B581" s="97"/>
      <c r="C581" s="98"/>
      <c r="D581" s="99"/>
      <c r="E581" s="66"/>
      <c r="K581" s="5"/>
      <c r="L581" s="265"/>
      <c r="M581" s="5"/>
      <c r="N581" s="6"/>
      <c r="O581" s="5"/>
      <c r="P581" s="7"/>
    </row>
    <row r="582" spans="1:16" s="4" customFormat="1">
      <c r="A582" s="97"/>
      <c r="B582" s="97"/>
      <c r="C582" s="98"/>
      <c r="D582" s="99"/>
      <c r="E582" s="66"/>
      <c r="K582" s="5"/>
      <c r="L582" s="265"/>
      <c r="M582" s="5"/>
      <c r="N582" s="6"/>
      <c r="O582" s="5"/>
      <c r="P582" s="7"/>
    </row>
    <row r="583" spans="1:16" s="4" customFormat="1">
      <c r="A583" s="97"/>
      <c r="B583" s="97"/>
      <c r="C583" s="98"/>
      <c r="D583" s="99"/>
      <c r="E583" s="66"/>
      <c r="K583" s="5"/>
      <c r="L583" s="265"/>
      <c r="M583" s="5"/>
      <c r="N583" s="6"/>
      <c r="O583" s="5"/>
      <c r="P583" s="7"/>
    </row>
    <row r="584" spans="1:16" s="4" customFormat="1">
      <c r="A584" s="97"/>
      <c r="B584" s="97"/>
      <c r="C584" s="98"/>
      <c r="D584" s="99"/>
      <c r="E584" s="66"/>
      <c r="K584" s="5"/>
      <c r="L584" s="265"/>
      <c r="M584" s="5"/>
      <c r="N584" s="6"/>
      <c r="O584" s="5"/>
      <c r="P584" s="7"/>
    </row>
    <row r="585" spans="1:16" s="4" customFormat="1">
      <c r="A585" s="97"/>
      <c r="B585" s="97"/>
      <c r="C585" s="98"/>
      <c r="D585" s="99"/>
      <c r="E585" s="66"/>
      <c r="K585" s="5"/>
      <c r="L585" s="265"/>
      <c r="M585" s="5"/>
      <c r="N585" s="6"/>
      <c r="O585" s="5"/>
      <c r="P585" s="7"/>
    </row>
    <row r="586" spans="1:16" s="4" customFormat="1">
      <c r="A586" s="97"/>
      <c r="B586" s="97"/>
      <c r="C586" s="98"/>
      <c r="D586" s="99"/>
      <c r="E586" s="66"/>
      <c r="K586" s="5"/>
      <c r="L586" s="265"/>
      <c r="M586" s="5"/>
      <c r="N586" s="6"/>
      <c r="O586" s="5"/>
      <c r="P586" s="7"/>
    </row>
    <row r="587" spans="1:16" s="4" customFormat="1">
      <c r="A587" s="97"/>
      <c r="B587" s="97"/>
      <c r="C587" s="98"/>
      <c r="D587" s="99"/>
      <c r="E587" s="66"/>
      <c r="K587" s="5"/>
      <c r="L587" s="265"/>
      <c r="M587" s="5"/>
      <c r="N587" s="6"/>
      <c r="O587" s="5"/>
      <c r="P587" s="7"/>
    </row>
    <row r="588" spans="1:16" s="4" customFormat="1">
      <c r="A588" s="97"/>
      <c r="B588" s="97"/>
      <c r="C588" s="98"/>
      <c r="D588" s="99"/>
      <c r="E588" s="66"/>
      <c r="K588" s="5"/>
      <c r="L588" s="265"/>
      <c r="M588" s="5"/>
      <c r="N588" s="6"/>
      <c r="O588" s="5"/>
      <c r="P588" s="7"/>
    </row>
    <row r="589" spans="1:16" s="4" customFormat="1">
      <c r="A589" s="97"/>
      <c r="B589" s="97"/>
      <c r="C589" s="98"/>
      <c r="D589" s="99"/>
      <c r="E589" s="66"/>
      <c r="K589" s="5"/>
      <c r="L589" s="265"/>
      <c r="M589" s="5"/>
      <c r="N589" s="6"/>
      <c r="O589" s="5"/>
      <c r="P589" s="7"/>
    </row>
    <row r="590" spans="1:16" s="4" customFormat="1">
      <c r="A590" s="97"/>
      <c r="B590" s="97"/>
      <c r="C590" s="98"/>
      <c r="D590" s="99"/>
      <c r="E590" s="66"/>
      <c r="K590" s="5"/>
      <c r="L590" s="265"/>
      <c r="M590" s="5"/>
      <c r="N590" s="6"/>
      <c r="O590" s="5"/>
      <c r="P590" s="7"/>
    </row>
    <row r="591" spans="1:16" s="4" customFormat="1">
      <c r="A591" s="97"/>
      <c r="B591" s="97"/>
      <c r="C591" s="98"/>
      <c r="D591" s="99"/>
      <c r="E591" s="66"/>
      <c r="K591" s="5"/>
      <c r="L591" s="265"/>
      <c r="M591" s="5"/>
      <c r="N591" s="6"/>
      <c r="O591" s="5"/>
      <c r="P591" s="7"/>
    </row>
    <row r="592" spans="1:16" s="4" customFormat="1">
      <c r="A592" s="97"/>
      <c r="B592" s="97"/>
      <c r="C592" s="98"/>
      <c r="D592" s="99"/>
      <c r="E592" s="66"/>
      <c r="K592" s="5"/>
      <c r="L592" s="265"/>
      <c r="M592" s="5"/>
      <c r="N592" s="6"/>
      <c r="O592" s="5"/>
      <c r="P592" s="7"/>
    </row>
    <row r="593" spans="1:16" s="4" customFormat="1">
      <c r="A593" s="97"/>
      <c r="B593" s="97"/>
      <c r="C593" s="98"/>
      <c r="D593" s="99"/>
      <c r="E593" s="66"/>
      <c r="K593" s="5"/>
      <c r="L593" s="265"/>
      <c r="M593" s="5"/>
      <c r="N593" s="6"/>
      <c r="O593" s="5"/>
      <c r="P593" s="7"/>
    </row>
    <row r="594" spans="1:16" s="4" customFormat="1">
      <c r="A594" s="97"/>
      <c r="B594" s="97"/>
      <c r="C594" s="98"/>
      <c r="D594" s="99"/>
      <c r="E594" s="66"/>
      <c r="K594" s="5"/>
      <c r="L594" s="265"/>
      <c r="M594" s="5"/>
      <c r="N594" s="6"/>
      <c r="O594" s="5"/>
      <c r="P594" s="7"/>
    </row>
    <row r="595" spans="1:16" s="4" customFormat="1">
      <c r="A595" s="97"/>
      <c r="B595" s="97"/>
      <c r="C595" s="98"/>
      <c r="D595" s="99"/>
      <c r="E595" s="66"/>
      <c r="K595" s="5"/>
      <c r="L595" s="265"/>
      <c r="M595" s="5"/>
      <c r="N595" s="6"/>
      <c r="O595" s="5"/>
      <c r="P595" s="7"/>
    </row>
    <row r="596" spans="1:16" s="4" customFormat="1">
      <c r="A596" s="97"/>
      <c r="B596" s="97"/>
      <c r="C596" s="98"/>
      <c r="D596" s="99"/>
      <c r="E596" s="66"/>
      <c r="K596" s="5"/>
      <c r="L596" s="265"/>
      <c r="M596" s="5"/>
      <c r="N596" s="6"/>
      <c r="O596" s="5"/>
      <c r="P596" s="7"/>
    </row>
    <row r="597" spans="1:16" s="4" customFormat="1">
      <c r="A597" s="97"/>
      <c r="B597" s="97"/>
      <c r="C597" s="98"/>
      <c r="D597" s="99"/>
      <c r="E597" s="66"/>
      <c r="K597" s="5"/>
      <c r="L597" s="265"/>
      <c r="M597" s="5"/>
      <c r="N597" s="6"/>
      <c r="O597" s="5"/>
      <c r="P597" s="7"/>
    </row>
    <row r="598" spans="1:16" s="4" customFormat="1">
      <c r="A598" s="97"/>
      <c r="B598" s="97"/>
      <c r="C598" s="98"/>
      <c r="D598" s="99"/>
      <c r="E598" s="66"/>
      <c r="K598" s="5"/>
      <c r="L598" s="265"/>
      <c r="M598" s="5"/>
      <c r="N598" s="6"/>
      <c r="O598" s="5"/>
      <c r="P598" s="7"/>
    </row>
    <row r="599" spans="1:16" s="4" customFormat="1">
      <c r="A599" s="97"/>
      <c r="B599" s="97"/>
      <c r="C599" s="98"/>
      <c r="D599" s="99"/>
      <c r="E599" s="66"/>
      <c r="K599" s="5"/>
      <c r="L599" s="265"/>
      <c r="M599" s="5"/>
      <c r="N599" s="6"/>
      <c r="O599" s="5"/>
      <c r="P599" s="7"/>
    </row>
    <row r="600" spans="1:16" s="4" customFormat="1">
      <c r="A600" s="97"/>
      <c r="B600" s="97"/>
      <c r="C600" s="98"/>
      <c r="D600" s="99"/>
      <c r="E600" s="66"/>
      <c r="K600" s="5"/>
      <c r="L600" s="265"/>
      <c r="M600" s="5"/>
      <c r="N600" s="6"/>
      <c r="O600" s="5"/>
      <c r="P600" s="7"/>
    </row>
    <row r="601" spans="1:16" s="4" customFormat="1">
      <c r="A601" s="97"/>
      <c r="B601" s="97"/>
      <c r="C601" s="98"/>
      <c r="D601" s="99"/>
      <c r="E601" s="66"/>
      <c r="K601" s="5"/>
      <c r="L601" s="265"/>
      <c r="M601" s="5"/>
      <c r="N601" s="6"/>
      <c r="O601" s="5"/>
      <c r="P601" s="7"/>
    </row>
    <row r="602" spans="1:16" s="4" customFormat="1">
      <c r="A602" s="97"/>
      <c r="B602" s="97"/>
      <c r="C602" s="98"/>
      <c r="D602" s="99"/>
      <c r="E602" s="66"/>
      <c r="K602" s="5"/>
      <c r="L602" s="265"/>
      <c r="M602" s="5"/>
      <c r="N602" s="6"/>
      <c r="O602" s="5"/>
      <c r="P602" s="7"/>
    </row>
    <row r="603" spans="1:16" s="4" customFormat="1">
      <c r="A603" s="97"/>
      <c r="B603" s="97"/>
      <c r="C603" s="98"/>
      <c r="D603" s="99"/>
      <c r="E603" s="66"/>
      <c r="K603" s="5"/>
      <c r="L603" s="265"/>
      <c r="M603" s="5"/>
      <c r="N603" s="6"/>
      <c r="O603" s="5"/>
      <c r="P603" s="7"/>
    </row>
    <row r="604" spans="1:16" s="4" customFormat="1">
      <c r="A604" s="97"/>
      <c r="B604" s="97"/>
      <c r="C604" s="98"/>
      <c r="D604" s="99"/>
      <c r="E604" s="66"/>
      <c r="K604" s="5"/>
      <c r="L604" s="265"/>
      <c r="M604" s="5"/>
      <c r="N604" s="6"/>
      <c r="O604" s="5"/>
      <c r="P604" s="7"/>
    </row>
    <row r="605" spans="1:16" s="4" customFormat="1">
      <c r="A605" s="97"/>
      <c r="B605" s="97"/>
      <c r="C605" s="98"/>
      <c r="D605" s="99"/>
      <c r="E605" s="66"/>
      <c r="K605" s="5"/>
      <c r="L605" s="265"/>
      <c r="M605" s="5"/>
      <c r="N605" s="6"/>
      <c r="O605" s="5"/>
      <c r="P605" s="7"/>
    </row>
    <row r="606" spans="1:16" s="4" customFormat="1">
      <c r="A606" s="97"/>
      <c r="B606" s="97"/>
      <c r="C606" s="98"/>
      <c r="D606" s="99"/>
      <c r="E606" s="66"/>
      <c r="K606" s="5"/>
      <c r="L606" s="265"/>
      <c r="M606" s="5"/>
      <c r="N606" s="6"/>
      <c r="O606" s="5"/>
      <c r="P606" s="7"/>
    </row>
    <row r="607" spans="1:16" s="4" customFormat="1">
      <c r="A607" s="97"/>
      <c r="B607" s="97"/>
      <c r="C607" s="98"/>
      <c r="D607" s="99"/>
      <c r="E607" s="66"/>
      <c r="K607" s="5"/>
      <c r="L607" s="265"/>
      <c r="M607" s="5"/>
      <c r="N607" s="6"/>
      <c r="O607" s="5"/>
      <c r="P607" s="7"/>
    </row>
    <row r="608" spans="1:16" s="4" customFormat="1">
      <c r="A608" s="97"/>
      <c r="B608" s="97"/>
      <c r="C608" s="98"/>
      <c r="D608" s="99"/>
      <c r="E608" s="66"/>
      <c r="K608" s="5"/>
      <c r="L608" s="265"/>
      <c r="M608" s="5"/>
      <c r="N608" s="6"/>
      <c r="O608" s="5"/>
      <c r="P608" s="7"/>
    </row>
    <row r="609" spans="1:16" s="4" customFormat="1">
      <c r="A609" s="97"/>
      <c r="B609" s="97"/>
      <c r="C609" s="98"/>
      <c r="D609" s="99"/>
      <c r="E609" s="66"/>
      <c r="K609" s="5"/>
      <c r="L609" s="265"/>
      <c r="M609" s="5"/>
      <c r="N609" s="6"/>
      <c r="O609" s="5"/>
      <c r="P609" s="7"/>
    </row>
    <row r="610" spans="1:16" s="4" customFormat="1">
      <c r="A610" s="97"/>
      <c r="B610" s="97"/>
      <c r="C610" s="98"/>
      <c r="D610" s="99"/>
      <c r="E610" s="66"/>
      <c r="K610" s="5"/>
      <c r="L610" s="265"/>
      <c r="M610" s="5"/>
      <c r="N610" s="6"/>
      <c r="O610" s="5"/>
      <c r="P610" s="7"/>
    </row>
    <row r="611" spans="1:16" s="4" customFormat="1">
      <c r="A611" s="97"/>
      <c r="B611" s="97"/>
      <c r="C611" s="98"/>
      <c r="D611" s="99"/>
      <c r="E611" s="66"/>
      <c r="K611" s="5"/>
      <c r="L611" s="265"/>
      <c r="M611" s="5"/>
      <c r="N611" s="6"/>
      <c r="O611" s="5"/>
      <c r="P611" s="7"/>
    </row>
    <row r="612" spans="1:16" s="4" customFormat="1">
      <c r="A612" s="97"/>
      <c r="B612" s="97"/>
      <c r="C612" s="98"/>
      <c r="D612" s="99"/>
      <c r="E612" s="66"/>
      <c r="K612" s="5"/>
      <c r="L612" s="265"/>
      <c r="M612" s="5"/>
      <c r="N612" s="6"/>
      <c r="O612" s="5"/>
      <c r="P612" s="7"/>
    </row>
    <row r="613" spans="1:16" s="4" customFormat="1">
      <c r="A613" s="97"/>
      <c r="B613" s="97"/>
      <c r="C613" s="98"/>
      <c r="D613" s="99"/>
      <c r="E613" s="66"/>
      <c r="K613" s="5"/>
      <c r="L613" s="265"/>
      <c r="M613" s="5"/>
      <c r="N613" s="6"/>
      <c r="O613" s="5"/>
      <c r="P613" s="7"/>
    </row>
    <row r="614" spans="1:16" s="4" customFormat="1">
      <c r="A614" s="97"/>
      <c r="B614" s="97"/>
      <c r="C614" s="98"/>
      <c r="D614" s="99"/>
      <c r="E614" s="66"/>
      <c r="K614" s="5"/>
      <c r="L614" s="265"/>
      <c r="M614" s="5"/>
      <c r="N614" s="6"/>
      <c r="O614" s="5"/>
      <c r="P614" s="7"/>
    </row>
    <row r="615" spans="1:16" s="4" customFormat="1">
      <c r="A615" s="97"/>
      <c r="B615" s="97"/>
      <c r="C615" s="98"/>
      <c r="D615" s="99"/>
      <c r="E615" s="66"/>
      <c r="K615" s="5"/>
      <c r="L615" s="265"/>
      <c r="M615" s="5"/>
      <c r="N615" s="6"/>
      <c r="O615" s="5"/>
      <c r="P615" s="7"/>
    </row>
    <row r="616" spans="1:16" s="4" customFormat="1">
      <c r="A616" s="97"/>
      <c r="B616" s="97"/>
      <c r="C616" s="98"/>
      <c r="D616" s="99"/>
      <c r="E616" s="66"/>
      <c r="K616" s="5"/>
      <c r="L616" s="265"/>
      <c r="M616" s="5"/>
      <c r="N616" s="6"/>
      <c r="O616" s="5"/>
      <c r="P616" s="7"/>
    </row>
    <row r="617" spans="1:16" s="4" customFormat="1">
      <c r="A617" s="97"/>
      <c r="B617" s="97"/>
      <c r="C617" s="98"/>
      <c r="D617" s="99"/>
      <c r="E617" s="66"/>
      <c r="K617" s="5"/>
      <c r="L617" s="265"/>
      <c r="M617" s="5"/>
      <c r="N617" s="6"/>
      <c r="O617" s="5"/>
      <c r="P617" s="7"/>
    </row>
    <row r="618" spans="1:16" s="4" customFormat="1">
      <c r="A618" s="97"/>
      <c r="B618" s="97"/>
      <c r="C618" s="98"/>
      <c r="D618" s="99"/>
      <c r="E618" s="66"/>
      <c r="K618" s="5"/>
      <c r="L618" s="265"/>
      <c r="M618" s="5"/>
      <c r="N618" s="6"/>
      <c r="O618" s="5"/>
      <c r="P618" s="7"/>
    </row>
    <row r="619" spans="1:16" s="4" customFormat="1">
      <c r="A619" s="97"/>
      <c r="B619" s="97"/>
      <c r="C619" s="98"/>
      <c r="D619" s="99"/>
      <c r="E619" s="66"/>
      <c r="K619" s="5"/>
      <c r="L619" s="265"/>
      <c r="M619" s="5"/>
      <c r="N619" s="6"/>
      <c r="O619" s="5"/>
      <c r="P619" s="7"/>
    </row>
    <row r="620" spans="1:16" s="4" customFormat="1">
      <c r="A620" s="97"/>
      <c r="B620" s="97"/>
      <c r="C620" s="98"/>
      <c r="D620" s="99"/>
      <c r="E620" s="66"/>
      <c r="K620" s="5"/>
      <c r="L620" s="265"/>
      <c r="M620" s="5"/>
      <c r="N620" s="6"/>
      <c r="O620" s="5"/>
      <c r="P620" s="7"/>
    </row>
    <row r="621" spans="1:16" s="4" customFormat="1">
      <c r="A621" s="97"/>
      <c r="B621" s="97"/>
      <c r="C621" s="98"/>
      <c r="D621" s="99"/>
      <c r="E621" s="66"/>
      <c r="K621" s="5"/>
      <c r="L621" s="265"/>
      <c r="M621" s="5"/>
      <c r="N621" s="6"/>
      <c r="O621" s="5"/>
      <c r="P621" s="7"/>
    </row>
    <row r="622" spans="1:16" s="4" customFormat="1">
      <c r="A622" s="97"/>
      <c r="B622" s="97"/>
      <c r="C622" s="98"/>
      <c r="D622" s="99"/>
      <c r="E622" s="66"/>
      <c r="K622" s="5"/>
      <c r="L622" s="265"/>
      <c r="M622" s="5"/>
      <c r="N622" s="6"/>
      <c r="O622" s="5"/>
      <c r="P622" s="7"/>
    </row>
    <row r="623" spans="1:16" s="4" customFormat="1">
      <c r="A623" s="97"/>
      <c r="B623" s="97"/>
      <c r="C623" s="98"/>
      <c r="D623" s="99"/>
      <c r="E623" s="66"/>
      <c r="K623" s="5"/>
      <c r="L623" s="265"/>
      <c r="M623" s="5"/>
      <c r="N623" s="6"/>
      <c r="O623" s="5"/>
      <c r="P623" s="7"/>
    </row>
    <row r="624" spans="1:16" s="4" customFormat="1">
      <c r="A624" s="97"/>
      <c r="B624" s="97"/>
      <c r="C624" s="98"/>
      <c r="D624" s="99"/>
      <c r="E624" s="66"/>
      <c r="K624" s="5"/>
      <c r="L624" s="265"/>
      <c r="M624" s="5"/>
      <c r="N624" s="6"/>
      <c r="O624" s="5"/>
      <c r="P624" s="7"/>
    </row>
    <row r="625" spans="1:16" s="4" customFormat="1">
      <c r="A625" s="97"/>
      <c r="B625" s="97"/>
      <c r="C625" s="98"/>
      <c r="D625" s="99"/>
      <c r="E625" s="66"/>
      <c r="K625" s="5"/>
      <c r="L625" s="265"/>
      <c r="M625" s="5"/>
      <c r="N625" s="6"/>
      <c r="O625" s="5"/>
      <c r="P625" s="7"/>
    </row>
    <row r="626" spans="1:16" s="4" customFormat="1">
      <c r="A626" s="97"/>
      <c r="B626" s="97"/>
      <c r="C626" s="98"/>
      <c r="D626" s="99"/>
      <c r="E626" s="66"/>
      <c r="K626" s="5"/>
      <c r="L626" s="265"/>
      <c r="M626" s="5"/>
      <c r="N626" s="6"/>
      <c r="O626" s="5"/>
      <c r="P626" s="7"/>
    </row>
    <row r="627" spans="1:16" s="4" customFormat="1">
      <c r="A627" s="97"/>
      <c r="B627" s="97"/>
      <c r="C627" s="98"/>
      <c r="D627" s="99"/>
      <c r="E627" s="66"/>
      <c r="K627" s="5"/>
      <c r="L627" s="265"/>
      <c r="M627" s="5"/>
      <c r="N627" s="6"/>
      <c r="O627" s="5"/>
      <c r="P627" s="7"/>
    </row>
    <row r="628" spans="1:16" s="4" customFormat="1">
      <c r="A628" s="97"/>
      <c r="B628" s="97"/>
      <c r="C628" s="98"/>
      <c r="D628" s="99"/>
      <c r="E628" s="66"/>
      <c r="K628" s="5"/>
      <c r="L628" s="265"/>
      <c r="M628" s="5"/>
      <c r="N628" s="6"/>
      <c r="O628" s="5"/>
      <c r="P628" s="7"/>
    </row>
    <row r="629" spans="1:16" s="4" customFormat="1">
      <c r="A629" s="97"/>
      <c r="B629" s="97"/>
      <c r="C629" s="98"/>
      <c r="D629" s="99"/>
      <c r="E629" s="66"/>
      <c r="K629" s="5"/>
      <c r="L629" s="265"/>
      <c r="M629" s="5"/>
      <c r="N629" s="6"/>
      <c r="O629" s="5"/>
      <c r="P629" s="7"/>
    </row>
    <row r="630" spans="1:16" s="4" customFormat="1">
      <c r="A630" s="97"/>
      <c r="B630" s="97"/>
      <c r="C630" s="98"/>
      <c r="D630" s="99"/>
      <c r="E630" s="66"/>
      <c r="K630" s="5"/>
      <c r="L630" s="265"/>
      <c r="M630" s="5"/>
      <c r="N630" s="6"/>
      <c r="O630" s="5"/>
      <c r="P630" s="7"/>
    </row>
    <row r="631" spans="1:16" s="4" customFormat="1">
      <c r="A631" s="97"/>
      <c r="B631" s="97"/>
      <c r="C631" s="98"/>
      <c r="D631" s="99"/>
      <c r="E631" s="66"/>
      <c r="K631" s="5"/>
      <c r="L631" s="265"/>
      <c r="M631" s="5"/>
      <c r="N631" s="6"/>
      <c r="O631" s="5"/>
      <c r="P631" s="7"/>
    </row>
    <row r="632" spans="1:16" s="4" customFormat="1">
      <c r="A632" s="97"/>
      <c r="B632" s="97"/>
      <c r="C632" s="98"/>
      <c r="D632" s="99"/>
      <c r="E632" s="66"/>
      <c r="K632" s="5"/>
      <c r="L632" s="265"/>
      <c r="M632" s="5"/>
      <c r="N632" s="6"/>
      <c r="O632" s="5"/>
      <c r="P632" s="7"/>
    </row>
    <row r="633" spans="1:16" s="4" customFormat="1">
      <c r="A633" s="97"/>
      <c r="B633" s="97"/>
      <c r="C633" s="98"/>
      <c r="D633" s="99"/>
      <c r="E633" s="66"/>
      <c r="K633" s="5"/>
      <c r="L633" s="265"/>
      <c r="M633" s="5"/>
      <c r="N633" s="6"/>
      <c r="O633" s="5"/>
      <c r="P633" s="7"/>
    </row>
    <row r="634" spans="1:16" s="4" customFormat="1">
      <c r="A634" s="97"/>
      <c r="B634" s="97"/>
      <c r="C634" s="98"/>
      <c r="D634" s="99"/>
      <c r="E634" s="66"/>
      <c r="K634" s="5"/>
      <c r="L634" s="265"/>
      <c r="M634" s="5"/>
      <c r="N634" s="6"/>
      <c r="O634" s="5"/>
      <c r="P634" s="7"/>
    </row>
    <row r="635" spans="1:16" s="4" customFormat="1">
      <c r="A635" s="97"/>
      <c r="B635" s="97"/>
      <c r="C635" s="98"/>
      <c r="D635" s="99"/>
      <c r="E635" s="66"/>
      <c r="K635" s="5"/>
      <c r="L635" s="265"/>
      <c r="M635" s="5"/>
      <c r="N635" s="6"/>
      <c r="O635" s="5"/>
      <c r="P635" s="7"/>
    </row>
    <row r="636" spans="1:16" s="4" customFormat="1">
      <c r="A636" s="97"/>
      <c r="B636" s="97"/>
      <c r="C636" s="98"/>
      <c r="D636" s="99"/>
      <c r="E636" s="66"/>
      <c r="K636" s="5"/>
      <c r="L636" s="265"/>
      <c r="M636" s="5"/>
      <c r="N636" s="6"/>
      <c r="O636" s="5"/>
      <c r="P636" s="7"/>
    </row>
    <row r="637" spans="1:16" s="4" customFormat="1">
      <c r="A637" s="97"/>
      <c r="B637" s="97"/>
      <c r="C637" s="98"/>
      <c r="D637" s="99"/>
      <c r="E637" s="66"/>
      <c r="K637" s="5"/>
      <c r="L637" s="265"/>
      <c r="M637" s="5"/>
      <c r="N637" s="6"/>
      <c r="O637" s="5"/>
      <c r="P637" s="7"/>
    </row>
    <row r="638" spans="1:16" s="4" customFormat="1">
      <c r="A638" s="97"/>
      <c r="B638" s="97"/>
      <c r="C638" s="98"/>
      <c r="D638" s="99"/>
      <c r="E638" s="66"/>
      <c r="K638" s="5"/>
      <c r="L638" s="265"/>
      <c r="M638" s="5"/>
      <c r="N638" s="6"/>
      <c r="O638" s="5"/>
      <c r="P638" s="7"/>
    </row>
    <row r="639" spans="1:16" s="4" customFormat="1">
      <c r="A639" s="97"/>
      <c r="B639" s="97"/>
      <c r="C639" s="98"/>
      <c r="D639" s="99"/>
      <c r="E639" s="66"/>
      <c r="K639" s="5"/>
      <c r="L639" s="265"/>
      <c r="M639" s="5"/>
      <c r="N639" s="6"/>
      <c r="O639" s="5"/>
      <c r="P639" s="7"/>
    </row>
    <row r="640" spans="1:16" s="4" customFormat="1">
      <c r="A640" s="97"/>
      <c r="B640" s="97"/>
      <c r="C640" s="98"/>
      <c r="D640" s="99"/>
      <c r="E640" s="66"/>
      <c r="K640" s="5"/>
      <c r="L640" s="265"/>
      <c r="M640" s="5"/>
      <c r="N640" s="6"/>
      <c r="O640" s="5"/>
      <c r="P640" s="7"/>
    </row>
    <row r="641" spans="1:16" s="4" customFormat="1">
      <c r="A641" s="97"/>
      <c r="B641" s="97"/>
      <c r="C641" s="98"/>
      <c r="D641" s="99"/>
      <c r="E641" s="66"/>
      <c r="K641" s="5"/>
      <c r="L641" s="265"/>
      <c r="M641" s="5"/>
      <c r="N641" s="6"/>
      <c r="O641" s="5"/>
      <c r="P641" s="7"/>
    </row>
    <row r="642" spans="1:16" s="4" customFormat="1">
      <c r="A642" s="97"/>
      <c r="B642" s="97"/>
      <c r="C642" s="98"/>
      <c r="D642" s="99"/>
      <c r="E642" s="66"/>
      <c r="K642" s="5"/>
      <c r="L642" s="265"/>
      <c r="M642" s="5"/>
      <c r="N642" s="6"/>
      <c r="O642" s="5"/>
      <c r="P642" s="7"/>
    </row>
    <row r="643" spans="1:16" s="4" customFormat="1">
      <c r="A643" s="97"/>
      <c r="B643" s="97"/>
      <c r="C643" s="98"/>
      <c r="D643" s="99"/>
      <c r="E643" s="66"/>
      <c r="K643" s="5"/>
      <c r="L643" s="265"/>
      <c r="M643" s="5"/>
      <c r="N643" s="6"/>
      <c r="O643" s="5"/>
      <c r="P643" s="7"/>
    </row>
    <row r="644" spans="1:16" s="4" customFormat="1">
      <c r="A644" s="97"/>
      <c r="B644" s="97"/>
      <c r="C644" s="98"/>
      <c r="D644" s="99"/>
      <c r="E644" s="66"/>
      <c r="K644" s="5"/>
      <c r="L644" s="265"/>
      <c r="M644" s="5"/>
      <c r="N644" s="6"/>
      <c r="O644" s="5"/>
      <c r="P644" s="7"/>
    </row>
    <row r="645" spans="1:16" s="4" customFormat="1">
      <c r="A645" s="97"/>
      <c r="B645" s="97"/>
      <c r="C645" s="98"/>
      <c r="D645" s="99"/>
      <c r="E645" s="66"/>
      <c r="K645" s="5"/>
      <c r="L645" s="265"/>
      <c r="M645" s="5"/>
      <c r="N645" s="6"/>
      <c r="O645" s="5"/>
      <c r="P645" s="7"/>
    </row>
    <row r="646" spans="1:16" s="4" customFormat="1">
      <c r="A646" s="97"/>
      <c r="B646" s="97"/>
      <c r="C646" s="98"/>
      <c r="D646" s="99"/>
      <c r="E646" s="66"/>
      <c r="K646" s="5"/>
      <c r="L646" s="265"/>
      <c r="M646" s="5"/>
      <c r="N646" s="6"/>
      <c r="O646" s="5"/>
      <c r="P646" s="7"/>
    </row>
    <row r="647" spans="1:16" s="4" customFormat="1">
      <c r="A647" s="97"/>
      <c r="B647" s="97"/>
      <c r="C647" s="98"/>
      <c r="D647" s="99"/>
      <c r="E647" s="66"/>
      <c r="K647" s="5"/>
      <c r="L647" s="265"/>
      <c r="M647" s="5"/>
      <c r="N647" s="6"/>
      <c r="O647" s="5"/>
      <c r="P647" s="7"/>
    </row>
    <row r="648" spans="1:16" s="4" customFormat="1">
      <c r="A648" s="97"/>
      <c r="B648" s="97"/>
      <c r="C648" s="98"/>
      <c r="D648" s="99"/>
      <c r="E648" s="66"/>
      <c r="K648" s="5"/>
      <c r="L648" s="265"/>
      <c r="M648" s="5"/>
      <c r="N648" s="6"/>
      <c r="O648" s="5"/>
      <c r="P648" s="7"/>
    </row>
    <row r="649" spans="1:16" s="4" customFormat="1">
      <c r="A649" s="97"/>
      <c r="B649" s="97"/>
      <c r="C649" s="98"/>
      <c r="D649" s="99"/>
      <c r="E649" s="66"/>
      <c r="K649" s="5"/>
      <c r="L649" s="265"/>
      <c r="M649" s="5"/>
      <c r="N649" s="6"/>
      <c r="O649" s="5"/>
      <c r="P649" s="7"/>
    </row>
    <row r="650" spans="1:16" s="4" customFormat="1">
      <c r="A650" s="97"/>
      <c r="B650" s="97"/>
      <c r="C650" s="98"/>
      <c r="D650" s="99"/>
      <c r="E650" s="66"/>
      <c r="K650" s="5"/>
      <c r="L650" s="265"/>
      <c r="M650" s="5"/>
      <c r="N650" s="6"/>
      <c r="O650" s="5"/>
      <c r="P650" s="7"/>
    </row>
    <row r="651" spans="1:16" s="4" customFormat="1">
      <c r="A651" s="97"/>
      <c r="B651" s="97"/>
      <c r="C651" s="98"/>
      <c r="D651" s="99"/>
      <c r="E651" s="66"/>
      <c r="K651" s="5"/>
      <c r="L651" s="265"/>
      <c r="M651" s="5"/>
      <c r="N651" s="6"/>
      <c r="O651" s="5"/>
      <c r="P651" s="7"/>
    </row>
    <row r="652" spans="1:16" s="4" customFormat="1">
      <c r="A652" s="97"/>
      <c r="B652" s="97"/>
      <c r="C652" s="98"/>
      <c r="D652" s="99"/>
      <c r="E652" s="66"/>
      <c r="K652" s="5"/>
      <c r="L652" s="265"/>
      <c r="M652" s="5"/>
      <c r="N652" s="6"/>
      <c r="O652" s="5"/>
      <c r="P652" s="7"/>
    </row>
    <row r="653" spans="1:16" s="4" customFormat="1">
      <c r="A653" s="97"/>
      <c r="B653" s="97"/>
      <c r="C653" s="98"/>
      <c r="D653" s="99"/>
      <c r="E653" s="66"/>
      <c r="K653" s="5"/>
      <c r="L653" s="265"/>
      <c r="M653" s="5"/>
      <c r="N653" s="6"/>
      <c r="O653" s="5"/>
      <c r="P653" s="7"/>
    </row>
    <row r="654" spans="1:16" s="4" customFormat="1">
      <c r="A654" s="97"/>
      <c r="B654" s="97"/>
      <c r="C654" s="98"/>
      <c r="D654" s="99"/>
      <c r="E654" s="66"/>
      <c r="K654" s="5"/>
      <c r="L654" s="265"/>
      <c r="M654" s="5"/>
      <c r="N654" s="6"/>
      <c r="O654" s="5"/>
      <c r="P654" s="7"/>
    </row>
    <row r="655" spans="1:16" s="4" customFormat="1">
      <c r="A655" s="97"/>
      <c r="B655" s="97"/>
      <c r="C655" s="98"/>
      <c r="D655" s="99"/>
      <c r="E655" s="66"/>
      <c r="K655" s="5"/>
      <c r="L655" s="265"/>
      <c r="M655" s="5"/>
      <c r="N655" s="6"/>
      <c r="O655" s="5"/>
      <c r="P655" s="7"/>
    </row>
    <row r="656" spans="1:16" s="4" customFormat="1">
      <c r="A656" s="97"/>
      <c r="B656" s="97"/>
      <c r="C656" s="98"/>
      <c r="D656" s="99"/>
      <c r="E656" s="66"/>
      <c r="K656" s="5"/>
      <c r="L656" s="265"/>
      <c r="M656" s="5"/>
      <c r="N656" s="6"/>
      <c r="O656" s="5"/>
      <c r="P656" s="7"/>
    </row>
    <row r="657" spans="1:17" s="4" customFormat="1">
      <c r="A657" s="97"/>
      <c r="B657" s="97"/>
      <c r="C657" s="98"/>
      <c r="D657" s="99"/>
      <c r="E657" s="66"/>
      <c r="K657" s="5"/>
      <c r="L657" s="265"/>
      <c r="M657" s="5"/>
      <c r="N657" s="6"/>
      <c r="O657" s="5"/>
      <c r="P657" s="7"/>
    </row>
    <row r="658" spans="1:17" s="4" customFormat="1">
      <c r="A658" s="97"/>
      <c r="B658" s="97"/>
      <c r="C658" s="98"/>
      <c r="D658" s="99"/>
      <c r="E658" s="66"/>
      <c r="K658" s="5"/>
      <c r="L658" s="265"/>
      <c r="M658" s="5"/>
      <c r="N658" s="6"/>
      <c r="O658" s="5"/>
      <c r="P658" s="7"/>
    </row>
    <row r="659" spans="1:17" s="4" customFormat="1">
      <c r="A659" s="97"/>
      <c r="B659" s="97"/>
      <c r="C659" s="98"/>
      <c r="D659" s="99"/>
      <c r="E659" s="66"/>
      <c r="K659" s="5"/>
      <c r="L659" s="265"/>
      <c r="M659" s="5"/>
      <c r="N659" s="6"/>
      <c r="O659" s="5"/>
      <c r="P659" s="7"/>
    </row>
    <row r="660" spans="1:17" s="4" customFormat="1">
      <c r="A660" s="97"/>
      <c r="B660" s="97"/>
      <c r="C660" s="98"/>
      <c r="D660" s="99"/>
      <c r="E660" s="66"/>
      <c r="K660" s="5"/>
      <c r="L660" s="265"/>
      <c r="M660" s="5"/>
      <c r="N660" s="6"/>
      <c r="O660" s="5"/>
      <c r="P660" s="7"/>
    </row>
    <row r="661" spans="1:17" s="4" customFormat="1">
      <c r="A661" s="97"/>
      <c r="B661" s="97"/>
      <c r="C661" s="98"/>
      <c r="D661" s="99"/>
      <c r="E661" s="66"/>
      <c r="K661" s="5"/>
      <c r="L661" s="265"/>
      <c r="M661" s="5"/>
      <c r="N661" s="6"/>
      <c r="O661" s="5"/>
      <c r="P661" s="7"/>
    </row>
    <row r="662" spans="1:17" s="4" customFormat="1">
      <c r="A662" s="97"/>
      <c r="B662" s="97"/>
      <c r="C662" s="98"/>
      <c r="D662" s="99"/>
      <c r="E662" s="66"/>
      <c r="K662" s="5"/>
      <c r="L662" s="265"/>
      <c r="M662" s="5"/>
      <c r="N662" s="6"/>
      <c r="O662" s="5"/>
      <c r="P662" s="7"/>
    </row>
    <row r="663" spans="1:17" s="4" customFormat="1">
      <c r="A663" s="97"/>
      <c r="B663" s="97"/>
      <c r="C663" s="98"/>
      <c r="D663" s="99"/>
      <c r="E663" s="66"/>
      <c r="K663" s="5"/>
      <c r="L663" s="265"/>
      <c r="M663" s="5"/>
      <c r="N663" s="6"/>
      <c r="O663" s="5"/>
      <c r="P663" s="7"/>
    </row>
    <row r="664" spans="1:17" s="4" customFormat="1">
      <c r="A664" s="97"/>
      <c r="B664" s="97"/>
      <c r="C664" s="98"/>
      <c r="D664" s="99"/>
      <c r="E664" s="66"/>
      <c r="K664" s="5"/>
      <c r="L664" s="265"/>
      <c r="M664" s="5"/>
      <c r="N664" s="6"/>
      <c r="O664" s="5"/>
      <c r="P664" s="7"/>
      <c r="Q664" s="6"/>
    </row>
    <row r="665" spans="1:17" s="4" customFormat="1">
      <c r="A665" s="97"/>
      <c r="B665" s="97"/>
      <c r="C665" s="98"/>
      <c r="D665" s="99"/>
      <c r="E665" s="66"/>
      <c r="K665" s="5"/>
      <c r="L665" s="265"/>
      <c r="M665" s="5"/>
      <c r="N665" s="6"/>
      <c r="O665" s="5"/>
      <c r="P665" s="7"/>
      <c r="Q665" s="6"/>
    </row>
    <row r="666" spans="1:17" s="4" customFormat="1">
      <c r="A666" s="97"/>
      <c r="B666" s="97"/>
      <c r="C666" s="98"/>
      <c r="D666" s="99"/>
      <c r="E666" s="66"/>
      <c r="K666" s="5"/>
      <c r="L666" s="265"/>
      <c r="M666" s="5"/>
      <c r="N666" s="6"/>
      <c r="O666" s="5"/>
      <c r="P666" s="7"/>
      <c r="Q666" s="6"/>
    </row>
    <row r="667" spans="1:17" s="4" customFormat="1">
      <c r="A667" s="97"/>
      <c r="B667" s="97"/>
      <c r="C667" s="98"/>
      <c r="D667" s="99"/>
      <c r="E667" s="66"/>
      <c r="K667" s="5"/>
      <c r="L667" s="265"/>
      <c r="M667" s="5"/>
      <c r="N667" s="6"/>
      <c r="O667" s="5"/>
      <c r="P667" s="7"/>
      <c r="Q667" s="6"/>
    </row>
    <row r="668" spans="1:17" s="4" customFormat="1">
      <c r="A668" s="97"/>
      <c r="B668" s="97"/>
      <c r="C668" s="98"/>
      <c r="D668" s="99"/>
      <c r="E668" s="66"/>
      <c r="K668" s="5"/>
      <c r="L668" s="265"/>
      <c r="M668" s="5"/>
      <c r="N668" s="6"/>
      <c r="O668" s="5"/>
      <c r="P668" s="7"/>
      <c r="Q668" s="6"/>
    </row>
    <row r="669" spans="1:17">
      <c r="E669" s="66"/>
    </row>
    <row r="670" spans="1:17">
      <c r="E670" s="66"/>
    </row>
    <row r="671" spans="1:17">
      <c r="E671" s="66"/>
    </row>
    <row r="672" spans="1:17">
      <c r="E672" s="66"/>
    </row>
    <row r="673" spans="1:17">
      <c r="E673" s="66"/>
    </row>
    <row r="674" spans="1:17" s="4" customFormat="1">
      <c r="A674" s="97"/>
      <c r="B674" s="97"/>
      <c r="C674" s="98"/>
      <c r="D674" s="99"/>
      <c r="E674" s="66"/>
      <c r="K674" s="5"/>
      <c r="L674" s="265"/>
      <c r="M674" s="5"/>
      <c r="N674" s="6"/>
      <c r="O674" s="5"/>
      <c r="P674" s="7"/>
      <c r="Q674" s="6"/>
    </row>
    <row r="675" spans="1:17" s="4" customFormat="1">
      <c r="A675" s="97"/>
      <c r="B675" s="97"/>
      <c r="C675" s="98"/>
      <c r="D675" s="99"/>
      <c r="E675" s="66"/>
      <c r="K675" s="5"/>
      <c r="L675" s="265"/>
      <c r="M675" s="5"/>
      <c r="N675" s="6"/>
      <c r="O675" s="5"/>
      <c r="P675" s="7"/>
      <c r="Q675" s="6"/>
    </row>
    <row r="676" spans="1:17" s="4" customFormat="1">
      <c r="A676" s="97"/>
      <c r="B676" s="97"/>
      <c r="C676" s="98"/>
      <c r="D676" s="99"/>
      <c r="E676" s="66"/>
      <c r="K676" s="5"/>
      <c r="L676" s="265"/>
      <c r="M676" s="5"/>
      <c r="N676" s="6"/>
      <c r="O676" s="5"/>
      <c r="P676" s="7"/>
      <c r="Q676" s="6"/>
    </row>
    <row r="677" spans="1:17" s="4" customFormat="1">
      <c r="A677" s="97"/>
      <c r="B677" s="97"/>
      <c r="C677" s="98"/>
      <c r="D677" s="99"/>
      <c r="E677" s="66"/>
      <c r="K677" s="5"/>
      <c r="L677" s="265"/>
      <c r="M677" s="5"/>
      <c r="N677" s="6"/>
      <c r="O677" s="5"/>
      <c r="P677" s="7"/>
      <c r="Q677" s="6"/>
    </row>
    <row r="678" spans="1:17" s="4" customFormat="1">
      <c r="A678" s="97"/>
      <c r="B678" s="97"/>
      <c r="C678" s="98"/>
      <c r="D678" s="99"/>
      <c r="E678" s="66"/>
      <c r="K678" s="5"/>
      <c r="L678" s="265"/>
      <c r="M678" s="5"/>
      <c r="N678" s="6"/>
      <c r="O678" s="5"/>
      <c r="P678" s="7"/>
      <c r="Q678" s="6"/>
    </row>
    <row r="679" spans="1:17" s="4" customFormat="1">
      <c r="A679" s="97"/>
      <c r="B679" s="97"/>
      <c r="C679" s="98"/>
      <c r="D679" s="99"/>
      <c r="E679" s="66"/>
      <c r="K679" s="5"/>
      <c r="L679" s="265"/>
      <c r="M679" s="5"/>
      <c r="N679" s="6"/>
      <c r="O679" s="5"/>
      <c r="P679" s="7"/>
      <c r="Q679" s="6"/>
    </row>
    <row r="680" spans="1:17" s="4" customFormat="1">
      <c r="A680" s="97"/>
      <c r="B680" s="97"/>
      <c r="C680" s="98"/>
      <c r="D680" s="99"/>
      <c r="E680" s="66"/>
      <c r="K680" s="5"/>
      <c r="L680" s="265"/>
      <c r="M680" s="5"/>
      <c r="N680" s="6"/>
      <c r="O680" s="5"/>
      <c r="P680" s="7"/>
      <c r="Q680" s="6"/>
    </row>
    <row r="681" spans="1:17" s="4" customFormat="1">
      <c r="A681" s="97"/>
      <c r="B681" s="97"/>
      <c r="C681" s="98"/>
      <c r="D681" s="99"/>
      <c r="E681" s="66"/>
      <c r="K681" s="5"/>
      <c r="L681" s="265"/>
      <c r="M681" s="5"/>
      <c r="N681" s="6"/>
      <c r="O681" s="5"/>
      <c r="P681" s="7"/>
      <c r="Q681" s="6"/>
    </row>
    <row r="682" spans="1:17" s="4" customFormat="1">
      <c r="A682" s="97"/>
      <c r="B682" s="97"/>
      <c r="C682" s="98"/>
      <c r="D682" s="99"/>
      <c r="E682" s="66"/>
      <c r="K682" s="5"/>
      <c r="L682" s="265"/>
      <c r="M682" s="5"/>
      <c r="N682" s="6"/>
      <c r="O682" s="5"/>
      <c r="P682" s="7"/>
      <c r="Q682" s="6"/>
    </row>
    <row r="683" spans="1:17" s="4" customFormat="1">
      <c r="A683" s="97"/>
      <c r="B683" s="97"/>
      <c r="C683" s="98"/>
      <c r="D683" s="99"/>
      <c r="E683" s="66"/>
      <c r="K683" s="5"/>
      <c r="L683" s="265"/>
      <c r="M683" s="5"/>
      <c r="N683" s="6"/>
      <c r="O683" s="5"/>
      <c r="P683" s="7"/>
      <c r="Q683" s="6"/>
    </row>
    <row r="684" spans="1:17" s="4" customFormat="1">
      <c r="A684" s="97"/>
      <c r="B684" s="97"/>
      <c r="C684" s="98"/>
      <c r="D684" s="99"/>
      <c r="E684" s="66"/>
      <c r="K684" s="5"/>
      <c r="L684" s="265"/>
      <c r="M684" s="5"/>
      <c r="N684" s="6"/>
      <c r="O684" s="5"/>
      <c r="P684" s="7"/>
      <c r="Q684" s="6"/>
    </row>
    <row r="685" spans="1:17" s="4" customFormat="1">
      <c r="A685" s="97"/>
      <c r="B685" s="97"/>
      <c r="C685" s="98"/>
      <c r="D685" s="99"/>
      <c r="E685" s="66"/>
      <c r="K685" s="5"/>
      <c r="L685" s="265"/>
      <c r="M685" s="5"/>
      <c r="N685" s="6"/>
      <c r="O685" s="5"/>
      <c r="P685" s="7"/>
      <c r="Q685" s="6"/>
    </row>
    <row r="686" spans="1:17" s="4" customFormat="1">
      <c r="A686" s="97"/>
      <c r="B686" s="97"/>
      <c r="C686" s="98"/>
      <c r="D686" s="99"/>
      <c r="E686" s="66"/>
      <c r="K686" s="5"/>
      <c r="L686" s="265"/>
      <c r="M686" s="5"/>
      <c r="N686" s="6"/>
      <c r="O686" s="5"/>
      <c r="P686" s="7"/>
      <c r="Q686" s="6"/>
    </row>
    <row r="687" spans="1:17" s="4" customFormat="1">
      <c r="A687" s="97"/>
      <c r="B687" s="97"/>
      <c r="C687" s="98"/>
      <c r="D687" s="99"/>
      <c r="E687" s="66"/>
      <c r="K687" s="5"/>
      <c r="L687" s="265"/>
      <c r="M687" s="5"/>
      <c r="N687" s="6"/>
      <c r="O687" s="5"/>
      <c r="P687" s="7"/>
      <c r="Q687" s="6"/>
    </row>
    <row r="688" spans="1:17" s="4" customFormat="1">
      <c r="A688" s="97"/>
      <c r="B688" s="97"/>
      <c r="C688" s="98"/>
      <c r="D688" s="99"/>
      <c r="E688" s="66"/>
      <c r="K688" s="5"/>
      <c r="L688" s="265"/>
      <c r="M688" s="5"/>
      <c r="N688" s="6"/>
      <c r="O688" s="5"/>
      <c r="P688" s="7"/>
      <c r="Q688" s="6"/>
    </row>
    <row r="689" spans="1:17" s="4" customFormat="1">
      <c r="A689" s="97"/>
      <c r="B689" s="97"/>
      <c r="C689" s="98"/>
      <c r="D689" s="99"/>
      <c r="E689" s="66"/>
      <c r="K689" s="5"/>
      <c r="L689" s="265"/>
      <c r="M689" s="5"/>
      <c r="N689" s="6"/>
      <c r="O689" s="5"/>
      <c r="P689" s="7"/>
      <c r="Q689" s="6"/>
    </row>
    <row r="690" spans="1:17" s="4" customFormat="1">
      <c r="A690" s="97"/>
      <c r="B690" s="97"/>
      <c r="C690" s="98"/>
      <c r="D690" s="99"/>
      <c r="E690" s="66"/>
      <c r="K690" s="5"/>
      <c r="L690" s="265"/>
      <c r="M690" s="5"/>
      <c r="N690" s="6"/>
      <c r="O690" s="5"/>
      <c r="P690" s="7"/>
      <c r="Q690" s="6"/>
    </row>
    <row r="691" spans="1:17" s="4" customFormat="1">
      <c r="A691" s="97"/>
      <c r="B691" s="97"/>
      <c r="C691" s="98"/>
      <c r="D691" s="99"/>
      <c r="E691" s="66"/>
      <c r="K691" s="5"/>
      <c r="L691" s="265"/>
      <c r="M691" s="5"/>
      <c r="N691" s="6"/>
      <c r="O691" s="5"/>
      <c r="P691" s="7"/>
      <c r="Q691" s="6"/>
    </row>
    <row r="692" spans="1:17" s="4" customFormat="1">
      <c r="A692" s="97"/>
      <c r="B692" s="97"/>
      <c r="C692" s="98"/>
      <c r="D692" s="99"/>
      <c r="E692" s="66"/>
      <c r="K692" s="5"/>
      <c r="L692" s="265"/>
      <c r="M692" s="5"/>
      <c r="N692" s="6"/>
      <c r="O692" s="5"/>
      <c r="P692" s="7"/>
      <c r="Q692" s="6"/>
    </row>
    <row r="693" spans="1:17" s="4" customFormat="1">
      <c r="A693" s="97"/>
      <c r="B693" s="97"/>
      <c r="C693" s="98"/>
      <c r="D693" s="99"/>
      <c r="E693" s="66"/>
      <c r="K693" s="5"/>
      <c r="L693" s="265"/>
      <c r="M693" s="5"/>
      <c r="N693" s="6"/>
      <c r="O693" s="5"/>
      <c r="P693" s="7"/>
      <c r="Q693" s="6"/>
    </row>
    <row r="694" spans="1:17" s="4" customFormat="1">
      <c r="A694" s="97"/>
      <c r="B694" s="97"/>
      <c r="C694" s="98"/>
      <c r="D694" s="99"/>
      <c r="E694" s="66"/>
      <c r="K694" s="5"/>
      <c r="L694" s="265"/>
      <c r="M694" s="5"/>
      <c r="N694" s="6"/>
      <c r="O694" s="5"/>
      <c r="P694" s="7"/>
      <c r="Q694" s="6"/>
    </row>
    <row r="695" spans="1:17" s="4" customFormat="1">
      <c r="A695" s="97"/>
      <c r="B695" s="97"/>
      <c r="C695" s="98"/>
      <c r="D695" s="99"/>
      <c r="E695" s="66"/>
      <c r="K695" s="5"/>
      <c r="L695" s="265"/>
      <c r="M695" s="5"/>
      <c r="N695" s="6"/>
      <c r="O695" s="5"/>
      <c r="P695" s="7"/>
      <c r="Q695" s="6"/>
    </row>
    <row r="696" spans="1:17" s="4" customFormat="1">
      <c r="A696" s="97"/>
      <c r="B696" s="97"/>
      <c r="C696" s="98"/>
      <c r="D696" s="99"/>
      <c r="E696" s="66"/>
      <c r="K696" s="5"/>
      <c r="L696" s="265"/>
      <c r="M696" s="5"/>
      <c r="N696" s="6"/>
      <c r="O696" s="5"/>
      <c r="P696" s="7"/>
      <c r="Q696" s="6"/>
    </row>
    <row r="697" spans="1:17" s="4" customFormat="1">
      <c r="A697" s="97"/>
      <c r="B697" s="97"/>
      <c r="C697" s="98"/>
      <c r="D697" s="99"/>
      <c r="E697" s="66"/>
      <c r="K697" s="5"/>
      <c r="L697" s="265"/>
      <c r="M697" s="5"/>
      <c r="N697" s="6"/>
      <c r="O697" s="5"/>
      <c r="P697" s="7"/>
      <c r="Q697" s="6"/>
    </row>
    <row r="698" spans="1:17" s="4" customFormat="1">
      <c r="A698" s="97"/>
      <c r="B698" s="97"/>
      <c r="C698" s="98"/>
      <c r="D698" s="99"/>
      <c r="E698" s="66"/>
      <c r="K698" s="5"/>
      <c r="L698" s="265"/>
      <c r="M698" s="5"/>
      <c r="N698" s="6"/>
      <c r="O698" s="5"/>
      <c r="P698" s="7"/>
      <c r="Q698" s="6"/>
    </row>
    <row r="699" spans="1:17" s="4" customFormat="1">
      <c r="A699" s="97"/>
      <c r="B699" s="97"/>
      <c r="C699" s="98"/>
      <c r="D699" s="99"/>
      <c r="E699" s="66"/>
      <c r="K699" s="5"/>
      <c r="L699" s="265"/>
      <c r="M699" s="5"/>
      <c r="N699" s="6"/>
      <c r="O699" s="5"/>
      <c r="P699" s="7"/>
      <c r="Q699" s="6"/>
    </row>
    <row r="700" spans="1:17" s="4" customFormat="1">
      <c r="A700" s="97"/>
      <c r="B700" s="97"/>
      <c r="C700" s="98"/>
      <c r="D700" s="99"/>
      <c r="E700" s="66"/>
      <c r="K700" s="5"/>
      <c r="L700" s="265"/>
      <c r="M700" s="5"/>
      <c r="N700" s="6"/>
      <c r="O700" s="5"/>
      <c r="P700" s="7"/>
      <c r="Q700" s="6"/>
    </row>
    <row r="701" spans="1:17" s="4" customFormat="1">
      <c r="A701" s="97"/>
      <c r="B701" s="97"/>
      <c r="C701" s="98"/>
      <c r="D701" s="99"/>
      <c r="E701" s="66"/>
      <c r="K701" s="5"/>
      <c r="L701" s="265"/>
      <c r="M701" s="5"/>
      <c r="N701" s="6"/>
      <c r="O701" s="5"/>
      <c r="P701" s="7"/>
      <c r="Q701" s="6"/>
    </row>
    <row r="702" spans="1:17" s="4" customFormat="1">
      <c r="A702" s="97"/>
      <c r="B702" s="97"/>
      <c r="C702" s="98"/>
      <c r="D702" s="99"/>
      <c r="E702" s="66"/>
      <c r="K702" s="5"/>
      <c r="L702" s="265"/>
      <c r="M702" s="5"/>
      <c r="N702" s="6"/>
      <c r="O702" s="5"/>
      <c r="P702" s="7"/>
      <c r="Q702" s="6"/>
    </row>
    <row r="703" spans="1:17" s="4" customFormat="1">
      <c r="A703" s="97"/>
      <c r="B703" s="97"/>
      <c r="C703" s="98"/>
      <c r="D703" s="99"/>
      <c r="E703" s="66"/>
      <c r="K703" s="5"/>
      <c r="L703" s="265"/>
      <c r="M703" s="5"/>
      <c r="N703" s="6"/>
      <c r="O703" s="5"/>
      <c r="P703" s="7"/>
      <c r="Q703" s="6"/>
    </row>
    <row r="704" spans="1:17" s="4" customFormat="1">
      <c r="A704" s="97"/>
      <c r="B704" s="97"/>
      <c r="C704" s="98"/>
      <c r="D704" s="99"/>
      <c r="E704" s="66"/>
      <c r="K704" s="5"/>
      <c r="L704" s="265"/>
      <c r="M704" s="5"/>
      <c r="N704" s="6"/>
      <c r="O704" s="5"/>
      <c r="P704" s="7"/>
      <c r="Q704" s="6"/>
    </row>
    <row r="705" spans="1:17" s="4" customFormat="1">
      <c r="A705" s="97"/>
      <c r="B705" s="97"/>
      <c r="C705" s="98"/>
      <c r="D705" s="99"/>
      <c r="E705" s="66"/>
      <c r="K705" s="5"/>
      <c r="L705" s="265"/>
      <c r="M705" s="5"/>
      <c r="N705" s="6"/>
      <c r="O705" s="5"/>
      <c r="P705" s="7"/>
      <c r="Q705" s="6"/>
    </row>
    <row r="706" spans="1:17" s="4" customFormat="1">
      <c r="A706" s="97"/>
      <c r="B706" s="97"/>
      <c r="C706" s="98"/>
      <c r="D706" s="99"/>
      <c r="E706" s="66"/>
      <c r="K706" s="5"/>
      <c r="L706" s="265"/>
      <c r="M706" s="5"/>
      <c r="N706" s="6"/>
      <c r="O706" s="5"/>
      <c r="P706" s="7"/>
      <c r="Q706" s="6"/>
    </row>
    <row r="707" spans="1:17" s="4" customFormat="1">
      <c r="A707" s="97"/>
      <c r="B707" s="97"/>
      <c r="C707" s="98"/>
      <c r="D707" s="99"/>
      <c r="E707" s="66"/>
      <c r="K707" s="5"/>
      <c r="L707" s="265"/>
      <c r="M707" s="5"/>
      <c r="N707" s="6"/>
      <c r="O707" s="5"/>
      <c r="P707" s="7"/>
      <c r="Q707" s="6"/>
    </row>
    <row r="708" spans="1:17" s="4" customFormat="1">
      <c r="A708" s="97"/>
      <c r="B708" s="97"/>
      <c r="C708" s="98"/>
      <c r="D708" s="99"/>
      <c r="E708" s="66"/>
      <c r="K708" s="5"/>
      <c r="L708" s="265"/>
      <c r="M708" s="5"/>
      <c r="N708" s="6"/>
      <c r="O708" s="5"/>
      <c r="P708" s="7"/>
      <c r="Q708" s="6"/>
    </row>
    <row r="709" spans="1:17" s="4" customFormat="1">
      <c r="A709" s="97"/>
      <c r="B709" s="97"/>
      <c r="C709" s="98"/>
      <c r="D709" s="99"/>
      <c r="E709" s="66"/>
      <c r="K709" s="5"/>
      <c r="L709" s="265"/>
      <c r="M709" s="5"/>
      <c r="N709" s="6"/>
      <c r="O709" s="5"/>
      <c r="P709" s="7"/>
      <c r="Q709" s="6"/>
    </row>
    <row r="710" spans="1:17" s="4" customFormat="1">
      <c r="A710" s="97"/>
      <c r="B710" s="97"/>
      <c r="C710" s="98"/>
      <c r="D710" s="99"/>
      <c r="E710" s="66"/>
      <c r="K710" s="5"/>
      <c r="L710" s="265"/>
      <c r="M710" s="5"/>
      <c r="N710" s="6"/>
      <c r="O710" s="5"/>
      <c r="P710" s="7"/>
      <c r="Q710" s="6"/>
    </row>
    <row r="711" spans="1:17" s="4" customFormat="1">
      <c r="A711" s="97"/>
      <c r="B711" s="97"/>
      <c r="C711" s="98"/>
      <c r="D711" s="99"/>
      <c r="E711" s="66"/>
      <c r="K711" s="5"/>
      <c r="L711" s="265"/>
      <c r="M711" s="5"/>
      <c r="N711" s="6"/>
      <c r="O711" s="5"/>
      <c r="P711" s="7"/>
      <c r="Q711" s="6"/>
    </row>
    <row r="712" spans="1:17" s="4" customFormat="1">
      <c r="A712" s="97"/>
      <c r="B712" s="97"/>
      <c r="C712" s="98"/>
      <c r="D712" s="99"/>
      <c r="E712" s="66"/>
      <c r="K712" s="5"/>
      <c r="L712" s="265"/>
      <c r="M712" s="5"/>
      <c r="N712" s="6"/>
      <c r="O712" s="5"/>
      <c r="P712" s="7"/>
      <c r="Q712" s="6"/>
    </row>
    <row r="713" spans="1:17" s="4" customFormat="1">
      <c r="A713" s="97"/>
      <c r="B713" s="97"/>
      <c r="C713" s="98"/>
      <c r="D713" s="99"/>
      <c r="E713" s="66"/>
      <c r="K713" s="5"/>
      <c r="L713" s="265"/>
      <c r="M713" s="5"/>
      <c r="N713" s="6"/>
      <c r="O713" s="5"/>
      <c r="P713" s="7"/>
      <c r="Q713" s="6"/>
    </row>
    <row r="714" spans="1:17" s="4" customFormat="1">
      <c r="A714" s="97"/>
      <c r="B714" s="97"/>
      <c r="C714" s="98"/>
      <c r="D714" s="99"/>
      <c r="E714" s="66"/>
      <c r="K714" s="5"/>
      <c r="L714" s="265"/>
      <c r="M714" s="5"/>
      <c r="N714" s="6"/>
      <c r="O714" s="5"/>
      <c r="P714" s="7"/>
      <c r="Q714" s="6"/>
    </row>
    <row r="715" spans="1:17" s="4" customFormat="1">
      <c r="A715" s="97"/>
      <c r="B715" s="97"/>
      <c r="C715" s="98"/>
      <c r="D715" s="99"/>
      <c r="E715" s="66"/>
      <c r="K715" s="5"/>
      <c r="L715" s="265"/>
      <c r="M715" s="5"/>
      <c r="N715" s="6"/>
      <c r="O715" s="5"/>
      <c r="P715" s="7"/>
      <c r="Q715" s="6"/>
    </row>
    <row r="716" spans="1:17" s="4" customFormat="1">
      <c r="A716" s="97"/>
      <c r="B716" s="97"/>
      <c r="C716" s="98"/>
      <c r="D716" s="99"/>
      <c r="E716" s="66"/>
      <c r="K716" s="5"/>
      <c r="L716" s="265"/>
      <c r="M716" s="5"/>
      <c r="N716" s="6"/>
      <c r="O716" s="5"/>
      <c r="P716" s="7"/>
      <c r="Q716" s="6"/>
    </row>
    <row r="717" spans="1:17" s="4" customFormat="1">
      <c r="A717" s="97"/>
      <c r="B717" s="97"/>
      <c r="C717" s="98"/>
      <c r="D717" s="99"/>
      <c r="E717" s="66"/>
      <c r="K717" s="5"/>
      <c r="L717" s="265"/>
      <c r="M717" s="5"/>
      <c r="N717" s="6"/>
      <c r="O717" s="5"/>
      <c r="P717" s="7"/>
      <c r="Q717" s="6"/>
    </row>
    <row r="718" spans="1:17" s="4" customFormat="1">
      <c r="A718" s="97"/>
      <c r="B718" s="97"/>
      <c r="C718" s="98"/>
      <c r="D718" s="99"/>
      <c r="E718" s="66"/>
      <c r="K718" s="5"/>
      <c r="L718" s="265"/>
      <c r="M718" s="5"/>
      <c r="N718" s="6"/>
      <c r="O718" s="5"/>
      <c r="P718" s="7"/>
      <c r="Q718" s="6"/>
    </row>
    <row r="719" spans="1:17" s="4" customFormat="1">
      <c r="A719" s="97"/>
      <c r="B719" s="97"/>
      <c r="C719" s="98"/>
      <c r="D719" s="99"/>
      <c r="E719" s="66"/>
      <c r="K719" s="5"/>
      <c r="L719" s="265"/>
      <c r="M719" s="5"/>
      <c r="N719" s="6"/>
      <c r="O719" s="5"/>
      <c r="P719" s="7"/>
      <c r="Q719" s="6"/>
    </row>
    <row r="720" spans="1:17" s="4" customFormat="1">
      <c r="A720" s="97"/>
      <c r="B720" s="97"/>
      <c r="C720" s="98"/>
      <c r="D720" s="99"/>
      <c r="E720" s="66"/>
      <c r="K720" s="5"/>
      <c r="L720" s="265"/>
      <c r="M720" s="5"/>
      <c r="N720" s="6"/>
      <c r="O720" s="5"/>
      <c r="P720" s="7"/>
      <c r="Q720" s="6"/>
    </row>
    <row r="721" spans="1:17" s="4" customFormat="1">
      <c r="A721" s="97"/>
      <c r="B721" s="97"/>
      <c r="C721" s="98"/>
      <c r="D721" s="99"/>
      <c r="E721" s="66"/>
      <c r="K721" s="5"/>
      <c r="L721" s="265"/>
      <c r="M721" s="5"/>
      <c r="N721" s="6"/>
      <c r="O721" s="5"/>
      <c r="P721" s="7"/>
      <c r="Q721" s="6"/>
    </row>
  </sheetData>
  <autoFilter ref="O7:Q551"/>
  <mergeCells count="12">
    <mergeCell ref="F17:F18"/>
    <mergeCell ref="G17:G18"/>
    <mergeCell ref="H17:H18"/>
    <mergeCell ref="I17:I18"/>
    <mergeCell ref="J17:J18"/>
    <mergeCell ref="A2:J2"/>
    <mergeCell ref="A4:E4"/>
    <mergeCell ref="F10:F12"/>
    <mergeCell ref="G10:G12"/>
    <mergeCell ref="H10:H12"/>
    <mergeCell ref="I10:I12"/>
    <mergeCell ref="J10:J12"/>
  </mergeCells>
  <pageMargins left="0.31" right="0.19685039370078741" top="0.4" bottom="0.19" header="0.22" footer="0.15"/>
  <pageSetup paperSize="9" scale="50" fitToHeight="0" orientation="landscape" r:id="rId1"/>
  <headerFooter alignWithMargins="0">
    <oddHeader>&amp;R&amp;P</oddHeader>
  </headerFooter>
  <colBreaks count="1" manualBreakCount="1">
    <brk id="5" max="54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2:Q766"/>
  <sheetViews>
    <sheetView view="pageBreakPreview" topLeftCell="A157" zoomScale="63" zoomScaleNormal="75" zoomScaleSheetLayoutView="63" workbookViewId="0">
      <selection activeCell="D181" sqref="D181"/>
    </sheetView>
  </sheetViews>
  <sheetFormatPr defaultColWidth="9.140625" defaultRowHeight="18.75"/>
  <cols>
    <col min="1" max="1" width="11.28515625" style="97" customWidth="1"/>
    <col min="2" max="2" width="5.5703125" style="97" customWidth="1"/>
    <col min="3" max="3" width="9.140625" style="98"/>
    <col min="4" max="4" width="16.7109375" style="99" customWidth="1"/>
    <col min="5" max="5" width="95.5703125" style="323" customWidth="1"/>
    <col min="6" max="6" width="14.5703125" style="4" customWidth="1"/>
    <col min="7" max="7" width="10.85546875" style="4" customWidth="1"/>
    <col min="8" max="8" width="17.140625" style="4" customWidth="1"/>
    <col min="9" max="9" width="13.5703125" style="4" customWidth="1"/>
    <col min="10" max="10" width="95.28515625" style="265" customWidth="1"/>
    <col min="11" max="11" width="16.42578125" style="5" customWidth="1"/>
    <col min="12" max="12" width="40.85546875" style="265" customWidth="1"/>
    <col min="13" max="13" width="16.42578125" style="5" customWidth="1"/>
    <col min="14" max="14" width="9.140625" style="6" customWidth="1"/>
    <col min="15" max="15" width="20.140625" style="5" customWidth="1"/>
    <col min="16" max="16" width="19.28515625" style="7" bestFit="1" customWidth="1"/>
    <col min="17" max="17" width="19.7109375" style="6" bestFit="1" customWidth="1"/>
    <col min="18" max="16384" width="9.140625" style="6"/>
  </cols>
  <sheetData>
    <row r="2" spans="1:17" s="2" customFormat="1">
      <c r="A2" s="329" t="s">
        <v>1776</v>
      </c>
      <c r="B2" s="330"/>
      <c r="C2" s="331"/>
      <c r="D2" s="331"/>
      <c r="E2" s="331"/>
      <c r="F2" s="332"/>
      <c r="G2" s="332"/>
      <c r="H2" s="332"/>
      <c r="I2" s="332"/>
      <c r="J2" s="332"/>
      <c r="K2" s="1"/>
      <c r="L2" s="264"/>
      <c r="M2" s="1"/>
      <c r="O2" s="1"/>
      <c r="P2" s="3"/>
    </row>
    <row r="3" spans="1:17">
      <c r="A3" s="63"/>
      <c r="B3" s="63"/>
      <c r="C3" s="64"/>
      <c r="D3" s="65"/>
      <c r="E3" s="312"/>
    </row>
    <row r="4" spans="1:17">
      <c r="A4" s="333"/>
      <c r="B4" s="334"/>
      <c r="C4" s="335"/>
      <c r="D4" s="335"/>
      <c r="E4" s="335"/>
    </row>
    <row r="5" spans="1:17" ht="112.5">
      <c r="A5" s="158" t="s">
        <v>1775</v>
      </c>
      <c r="B5" s="158" t="s">
        <v>1</v>
      </c>
      <c r="C5" s="278" t="s">
        <v>2</v>
      </c>
      <c r="D5" s="159" t="s">
        <v>3</v>
      </c>
      <c r="E5" s="299" t="s">
        <v>4</v>
      </c>
      <c r="F5" s="158" t="s">
        <v>1775</v>
      </c>
      <c r="G5" s="158" t="s">
        <v>1</v>
      </c>
      <c r="H5" s="158" t="s">
        <v>5</v>
      </c>
      <c r="I5" s="158" t="s">
        <v>6</v>
      </c>
      <c r="J5" s="299" t="s">
        <v>4</v>
      </c>
    </row>
    <row r="6" spans="1:17">
      <c r="A6" s="14">
        <v>1</v>
      </c>
      <c r="B6" s="14">
        <v>2</v>
      </c>
      <c r="C6" s="298">
        <v>3</v>
      </c>
      <c r="D6" s="298">
        <v>4</v>
      </c>
      <c r="E6" s="298">
        <v>5</v>
      </c>
      <c r="F6" s="298">
        <v>6</v>
      </c>
      <c r="G6" s="298">
        <v>7</v>
      </c>
      <c r="H6" s="298">
        <v>8</v>
      </c>
      <c r="I6" s="298">
        <v>9</v>
      </c>
      <c r="J6" s="298">
        <v>10</v>
      </c>
    </row>
    <row r="7" spans="1:17" ht="45">
      <c r="A7" s="266" t="s">
        <v>7</v>
      </c>
      <c r="B7" s="266" t="s">
        <v>8</v>
      </c>
      <c r="C7" s="267" t="s">
        <v>9</v>
      </c>
      <c r="D7" s="268" t="s">
        <v>10</v>
      </c>
      <c r="E7" s="307" t="s">
        <v>11</v>
      </c>
      <c r="F7" s="9" t="s">
        <v>7</v>
      </c>
      <c r="G7" s="9" t="s">
        <v>8</v>
      </c>
      <c r="H7" s="9" t="s">
        <v>12</v>
      </c>
      <c r="I7" s="9" t="s">
        <v>13</v>
      </c>
      <c r="J7" s="149" t="s">
        <v>11</v>
      </c>
      <c r="K7" s="5" t="str">
        <f>CONCATENATE(F7," ",G7," ",H7," ",I7)</f>
        <v>01 0 00 00000</v>
      </c>
      <c r="L7" s="265" t="str">
        <f>VLOOKUP(O7,'цср уточн 2016'!$A$1:$B$549,2,0)</f>
        <v>Муниципальная программа «Развитие образования в городе Ставрополе на 2014 - 2018 годы»</v>
      </c>
      <c r="O7" s="11" t="s">
        <v>14</v>
      </c>
      <c r="P7" s="7" t="b">
        <f t="shared" ref="P7:P74" si="0">K7=O7</f>
        <v>1</v>
      </c>
      <c r="Q7" s="7" t="b">
        <f>J7=L7</f>
        <v>1</v>
      </c>
    </row>
    <row r="8" spans="1:17" ht="37.5">
      <c r="A8" s="269" t="s">
        <v>7</v>
      </c>
      <c r="B8" s="269" t="s">
        <v>15</v>
      </c>
      <c r="C8" s="270" t="s">
        <v>9</v>
      </c>
      <c r="D8" s="271" t="s">
        <v>16</v>
      </c>
      <c r="E8" s="308" t="s">
        <v>17</v>
      </c>
      <c r="F8" s="25" t="s">
        <v>7</v>
      </c>
      <c r="G8" s="25" t="s">
        <v>15</v>
      </c>
      <c r="H8" s="25" t="s">
        <v>12</v>
      </c>
      <c r="I8" s="25" t="s">
        <v>13</v>
      </c>
      <c r="J8" s="236" t="s">
        <v>17</v>
      </c>
      <c r="K8" s="5" t="str">
        <f>CONCATENATE(F8," ",G8," ",H8," ",I8)</f>
        <v>01 1 00 00000</v>
      </c>
      <c r="L8" s="265" t="str">
        <f>VLOOKUP(O8,'цср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O8" s="12" t="s">
        <v>18</v>
      </c>
      <c r="P8" s="7" t="b">
        <f t="shared" si="0"/>
        <v>1</v>
      </c>
      <c r="Q8" s="7" t="b">
        <f t="shared" ref="Q8:Q85" si="1">J8=L8</f>
        <v>1</v>
      </c>
    </row>
    <row r="9" spans="1:17" ht="39">
      <c r="A9" s="272"/>
      <c r="B9" s="272"/>
      <c r="C9" s="273"/>
      <c r="D9" s="274"/>
      <c r="E9" s="313"/>
      <c r="F9" s="172" t="s">
        <v>7</v>
      </c>
      <c r="G9" s="172" t="s">
        <v>15</v>
      </c>
      <c r="H9" s="172" t="s">
        <v>7</v>
      </c>
      <c r="I9" s="172" t="s">
        <v>13</v>
      </c>
      <c r="J9" s="174" t="s">
        <v>1229</v>
      </c>
      <c r="K9" s="5" t="str">
        <f>CONCATENATE(F9," ",G9," ",H9," ",I9)</f>
        <v>01 1 01 00000</v>
      </c>
      <c r="L9" s="265" t="str">
        <f>VLOOKUP(O9,'цср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O9" s="13" t="s">
        <v>19</v>
      </c>
      <c r="P9" s="7" t="b">
        <f t="shared" si="0"/>
        <v>1</v>
      </c>
      <c r="Q9" s="7" t="b">
        <f t="shared" si="1"/>
        <v>1</v>
      </c>
    </row>
    <row r="10" spans="1:17" ht="37.5">
      <c r="A10" s="14" t="s">
        <v>7</v>
      </c>
      <c r="B10" s="14" t="s">
        <v>15</v>
      </c>
      <c r="C10" s="275">
        <v>1113</v>
      </c>
      <c r="D10" s="276" t="s">
        <v>20</v>
      </c>
      <c r="E10" s="302" t="s">
        <v>21</v>
      </c>
      <c r="F10" s="336" t="s">
        <v>7</v>
      </c>
      <c r="G10" s="336" t="s">
        <v>15</v>
      </c>
      <c r="H10" s="336" t="s">
        <v>7</v>
      </c>
      <c r="I10" s="336" t="s">
        <v>22</v>
      </c>
      <c r="J10" s="344" t="s">
        <v>34</v>
      </c>
      <c r="K10" s="5" t="str">
        <f>CONCATENATE(F10," ",G10," ",H10," ",I10)</f>
        <v>01 1 01 11010</v>
      </c>
      <c r="L10" s="265" t="str">
        <f>VLOOKUP(O10,'цср уточн 2016'!$A$1:$B$549,2,0)</f>
        <v>Расходы на обеспечение деятельности (оказание услуг) муниципальных учреждений</v>
      </c>
      <c r="O10" s="13" t="s">
        <v>23</v>
      </c>
      <c r="P10" s="7" t="b">
        <f t="shared" si="0"/>
        <v>1</v>
      </c>
      <c r="Q10" s="7" t="b">
        <f t="shared" si="1"/>
        <v>1</v>
      </c>
    </row>
    <row r="11" spans="1:17" ht="37.5">
      <c r="A11" s="15" t="s">
        <v>7</v>
      </c>
      <c r="B11" s="15" t="s">
        <v>15</v>
      </c>
      <c r="C11" s="17">
        <v>2031</v>
      </c>
      <c r="D11" s="277" t="s">
        <v>32</v>
      </c>
      <c r="E11" s="300" t="s">
        <v>33</v>
      </c>
      <c r="F11" s="336"/>
      <c r="G11" s="336"/>
      <c r="H11" s="336"/>
      <c r="I11" s="336"/>
      <c r="J11" s="344"/>
      <c r="L11" s="265" t="e">
        <f>VLOOKUP(O11,'цср уточн 2016'!$A$1:$B$549,2,0)</f>
        <v>#N/A</v>
      </c>
      <c r="O11" s="13"/>
      <c r="P11" s="7" t="b">
        <f t="shared" si="0"/>
        <v>1</v>
      </c>
      <c r="Q11" s="7" t="e">
        <f t="shared" si="1"/>
        <v>#N/A</v>
      </c>
    </row>
    <row r="12" spans="1:17" ht="37.5">
      <c r="A12" s="15" t="s">
        <v>7</v>
      </c>
      <c r="B12" s="15" t="s">
        <v>15</v>
      </c>
      <c r="C12" s="17">
        <v>2032</v>
      </c>
      <c r="D12" s="277" t="s">
        <v>35</v>
      </c>
      <c r="E12" s="300" t="s">
        <v>36</v>
      </c>
      <c r="F12" s="336"/>
      <c r="G12" s="336"/>
      <c r="H12" s="336"/>
      <c r="I12" s="336"/>
      <c r="J12" s="344"/>
      <c r="L12" s="265" t="e">
        <f>VLOOKUP(O12,'цср уточн 2016'!$A$1:$B$549,2,0)</f>
        <v>#N/A</v>
      </c>
      <c r="O12" s="13"/>
      <c r="P12" s="7" t="b">
        <f t="shared" si="0"/>
        <v>1</v>
      </c>
      <c r="Q12" s="7" t="e">
        <f t="shared" si="1"/>
        <v>#N/A</v>
      </c>
    </row>
    <row r="13" spans="1:17" s="4" customFormat="1" ht="131.25">
      <c r="A13" s="15" t="s">
        <v>7</v>
      </c>
      <c r="B13" s="15" t="s">
        <v>15</v>
      </c>
      <c r="C13" s="17">
        <v>7614</v>
      </c>
      <c r="D13" s="277" t="s">
        <v>24</v>
      </c>
      <c r="E13" s="300" t="s">
        <v>25</v>
      </c>
      <c r="F13" s="15" t="s">
        <v>7</v>
      </c>
      <c r="G13" s="15" t="s">
        <v>15</v>
      </c>
      <c r="H13" s="15" t="s">
        <v>7</v>
      </c>
      <c r="I13" s="15" t="s">
        <v>26</v>
      </c>
      <c r="J13" s="147" t="s">
        <v>1231</v>
      </c>
      <c r="K13" s="5" t="str">
        <f>CONCATENATE(F13," ",G13," ",H13," ",I13)</f>
        <v>01 1 01 76140</v>
      </c>
      <c r="L13" s="265" t="str">
        <f>VLOOKUP(O13,'цср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M13" s="5"/>
      <c r="O13" s="13" t="s">
        <v>27</v>
      </c>
      <c r="P13" s="7" t="b">
        <f t="shared" si="0"/>
        <v>1</v>
      </c>
      <c r="Q13" s="7" t="b">
        <f t="shared" si="1"/>
        <v>1</v>
      </c>
    </row>
    <row r="14" spans="1:17" s="4" customFormat="1" ht="93.75">
      <c r="A14" s="15" t="s">
        <v>7</v>
      </c>
      <c r="B14" s="15">
        <v>1</v>
      </c>
      <c r="C14" s="17">
        <v>7657</v>
      </c>
      <c r="D14" s="277" t="s">
        <v>28</v>
      </c>
      <c r="E14" s="300" t="s">
        <v>29</v>
      </c>
      <c r="F14" s="345" t="s">
        <v>7</v>
      </c>
      <c r="G14" s="345" t="s">
        <v>15</v>
      </c>
      <c r="H14" s="345" t="s">
        <v>7</v>
      </c>
      <c r="I14" s="345" t="s">
        <v>30</v>
      </c>
      <c r="J14" s="342" t="s">
        <v>1232</v>
      </c>
      <c r="K14" s="5" t="str">
        <f>CONCATENATE(F14," ",G14," ",H14," ",I14)</f>
        <v>01 1 01 77170</v>
      </c>
      <c r="L14" s="265" t="str">
        <f>VLOOKUP(O14,'цср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M14" s="5"/>
      <c r="O14" s="13" t="s">
        <v>31</v>
      </c>
      <c r="P14" s="7" t="b">
        <f t="shared" si="0"/>
        <v>1</v>
      </c>
      <c r="Q14" s="7" t="b">
        <f t="shared" si="1"/>
        <v>1</v>
      </c>
    </row>
    <row r="15" spans="1:17" s="4" customFormat="1" ht="168.75">
      <c r="A15" s="15" t="s">
        <v>7</v>
      </c>
      <c r="B15" s="15" t="s">
        <v>15</v>
      </c>
      <c r="C15" s="17">
        <v>7705</v>
      </c>
      <c r="D15" s="277" t="s">
        <v>1628</v>
      </c>
      <c r="E15" s="300" t="s">
        <v>1629</v>
      </c>
      <c r="F15" s="346"/>
      <c r="G15" s="346"/>
      <c r="H15" s="346"/>
      <c r="I15" s="346"/>
      <c r="J15" s="343"/>
      <c r="K15" s="5"/>
      <c r="L15" s="265"/>
      <c r="M15" s="5"/>
      <c r="O15" s="13"/>
      <c r="P15" s="7"/>
      <c r="Q15" s="7"/>
    </row>
    <row r="16" spans="1:17" s="19" customFormat="1" ht="37.5">
      <c r="A16" s="73"/>
      <c r="B16" s="73"/>
      <c r="C16" s="74"/>
      <c r="D16" s="75"/>
      <c r="E16" s="203" t="s">
        <v>1545</v>
      </c>
      <c r="F16" s="15" t="s">
        <v>7</v>
      </c>
      <c r="G16" s="15" t="s">
        <v>15</v>
      </c>
      <c r="H16" s="15" t="s">
        <v>7</v>
      </c>
      <c r="I16" s="15" t="s">
        <v>1544</v>
      </c>
      <c r="J16" s="147" t="s">
        <v>1233</v>
      </c>
      <c r="K16" s="5" t="str">
        <f t="shared" ref="K16:K77" si="2">CONCATENATE(F16," ",G16," ",H16," ",I16)</f>
        <v>01 1 01 77250</v>
      </c>
      <c r="L16" s="265" t="str">
        <f>VLOOKUP(O16,'цср уточн 2016'!$A$1:$B$549,2,0)</f>
        <v>Расходы на обеспечение выплаты работникам организаций минимального размера оплаты труда</v>
      </c>
      <c r="M16" s="5"/>
      <c r="N16" s="4"/>
      <c r="O16" s="13" t="s">
        <v>1234</v>
      </c>
      <c r="P16" s="7" t="b">
        <f t="shared" si="0"/>
        <v>1</v>
      </c>
      <c r="Q16" s="7" t="b">
        <f t="shared" si="1"/>
        <v>1</v>
      </c>
    </row>
    <row r="17" spans="1:17" ht="58.5">
      <c r="A17" s="168"/>
      <c r="B17" s="168"/>
      <c r="C17" s="169"/>
      <c r="D17" s="170"/>
      <c r="E17" s="314"/>
      <c r="F17" s="172" t="s">
        <v>7</v>
      </c>
      <c r="G17" s="172" t="s">
        <v>15</v>
      </c>
      <c r="H17" s="172" t="s">
        <v>37</v>
      </c>
      <c r="I17" s="172" t="s">
        <v>13</v>
      </c>
      <c r="J17" s="174" t="s">
        <v>1235</v>
      </c>
      <c r="K17" s="5" t="str">
        <f t="shared" si="2"/>
        <v>01 1 02 00000</v>
      </c>
      <c r="L17" s="265" t="str">
        <f>VLOOKUP(O17,'цср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N17" s="4"/>
      <c r="O17" s="13" t="s">
        <v>38</v>
      </c>
      <c r="P17" s="7" t="b">
        <f t="shared" si="0"/>
        <v>1</v>
      </c>
      <c r="Q17" s="7" t="b">
        <f t="shared" si="1"/>
        <v>1</v>
      </c>
    </row>
    <row r="18" spans="1:17" s="19" customFormat="1" ht="37.5">
      <c r="A18" s="15" t="s">
        <v>7</v>
      </c>
      <c r="B18" s="15" t="s">
        <v>15</v>
      </c>
      <c r="C18" s="17">
        <v>1114</v>
      </c>
      <c r="D18" s="277" t="s">
        <v>39</v>
      </c>
      <c r="E18" s="300" t="s">
        <v>40</v>
      </c>
      <c r="F18" s="336" t="s">
        <v>7</v>
      </c>
      <c r="G18" s="336" t="s">
        <v>15</v>
      </c>
      <c r="H18" s="336" t="s">
        <v>37</v>
      </c>
      <c r="I18" s="336" t="s">
        <v>22</v>
      </c>
      <c r="J18" s="344" t="s">
        <v>34</v>
      </c>
      <c r="K18" s="5" t="str">
        <f t="shared" si="2"/>
        <v>01 1 02 11010</v>
      </c>
      <c r="L18" s="265" t="str">
        <f>VLOOKUP(O18,'цср уточн 2016'!$A$1:$B$549,2,0)</f>
        <v>Расходы на обеспечение деятельности (оказание услуг) муниципальных учреждений</v>
      </c>
      <c r="M18" s="5"/>
      <c r="N18" s="4"/>
      <c r="O18" s="13" t="s">
        <v>41</v>
      </c>
      <c r="P18" s="7" t="b">
        <f t="shared" si="0"/>
        <v>1</v>
      </c>
      <c r="Q18" s="7" t="b">
        <f t="shared" si="1"/>
        <v>1</v>
      </c>
    </row>
    <row r="19" spans="1:17" s="19" customFormat="1" ht="37.5">
      <c r="A19" s="15" t="s">
        <v>7</v>
      </c>
      <c r="B19" s="15" t="s">
        <v>15</v>
      </c>
      <c r="C19" s="17">
        <v>1115</v>
      </c>
      <c r="D19" s="277" t="s">
        <v>42</v>
      </c>
      <c r="E19" s="300" t="s">
        <v>43</v>
      </c>
      <c r="F19" s="336"/>
      <c r="G19" s="336"/>
      <c r="H19" s="336"/>
      <c r="I19" s="336"/>
      <c r="J19" s="344"/>
      <c r="K19" s="5" t="str">
        <f t="shared" si="2"/>
        <v xml:space="preserve">   </v>
      </c>
      <c r="L19" s="265" t="e">
        <f>VLOOKUP(O19,'цср уточн 2016'!$A$1:$B$549,2,0)</f>
        <v>#N/A</v>
      </c>
      <c r="M19" s="5"/>
      <c r="N19" s="4"/>
      <c r="O19" s="13"/>
      <c r="P19" s="7" t="b">
        <f t="shared" si="0"/>
        <v>0</v>
      </c>
      <c r="Q19" s="7" t="e">
        <f t="shared" si="1"/>
        <v>#N/A</v>
      </c>
    </row>
    <row r="20" spans="1:17" s="4" customFormat="1" ht="112.5">
      <c r="A20" s="14" t="s">
        <v>7</v>
      </c>
      <c r="B20" s="14" t="s">
        <v>15</v>
      </c>
      <c r="C20" s="275">
        <v>7613</v>
      </c>
      <c r="D20" s="276" t="s">
        <v>44</v>
      </c>
      <c r="E20" s="302" t="s">
        <v>45</v>
      </c>
      <c r="F20" s="345" t="s">
        <v>7</v>
      </c>
      <c r="G20" s="345" t="s">
        <v>15</v>
      </c>
      <c r="H20" s="345" t="s">
        <v>37</v>
      </c>
      <c r="I20" s="345" t="s">
        <v>46</v>
      </c>
      <c r="J20" s="342" t="s">
        <v>1236</v>
      </c>
      <c r="K20" s="5" t="str">
        <f t="shared" si="2"/>
        <v>01 1 02 77160</v>
      </c>
      <c r="L20" s="265" t="str">
        <f>VLOOKUP(O20,'цср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M20" s="5"/>
      <c r="N20" s="19"/>
      <c r="O20" s="13" t="s">
        <v>47</v>
      </c>
      <c r="P20" s="7" t="b">
        <f t="shared" si="0"/>
        <v>1</v>
      </c>
      <c r="Q20" s="7" t="b">
        <f t="shared" si="1"/>
        <v>1</v>
      </c>
    </row>
    <row r="21" spans="1:17" s="4" customFormat="1" ht="131.25">
      <c r="A21" s="14" t="s">
        <v>7</v>
      </c>
      <c r="B21" s="14" t="s">
        <v>15</v>
      </c>
      <c r="C21" s="275">
        <v>7704</v>
      </c>
      <c r="D21" s="276" t="s">
        <v>1626</v>
      </c>
      <c r="E21" s="203" t="s">
        <v>1627</v>
      </c>
      <c r="F21" s="346"/>
      <c r="G21" s="346"/>
      <c r="H21" s="346"/>
      <c r="I21" s="346"/>
      <c r="J21" s="343"/>
      <c r="K21" s="5"/>
      <c r="L21" s="265"/>
      <c r="M21" s="5"/>
      <c r="N21" s="19"/>
      <c r="O21" s="13"/>
      <c r="P21" s="7"/>
      <c r="Q21" s="7"/>
    </row>
    <row r="22" spans="1:17" s="4" customFormat="1" ht="37.5">
      <c r="A22" s="69"/>
      <c r="B22" s="69"/>
      <c r="C22" s="70"/>
      <c r="D22" s="71"/>
      <c r="E22" s="203" t="s">
        <v>1545</v>
      </c>
      <c r="F22" s="15" t="s">
        <v>7</v>
      </c>
      <c r="G22" s="15" t="s">
        <v>15</v>
      </c>
      <c r="H22" s="15" t="s">
        <v>37</v>
      </c>
      <c r="I22" s="15" t="s">
        <v>1544</v>
      </c>
      <c r="J22" s="147" t="s">
        <v>1233</v>
      </c>
      <c r="K22" s="5" t="str">
        <f t="shared" si="2"/>
        <v>01 1 02 77250</v>
      </c>
      <c r="L22" s="265" t="str">
        <f>VLOOKUP(O22,'цср уточн 2016'!$A$1:$B$549,2,0)</f>
        <v>Расходы на обеспечение выплаты работникам организаций минимального размера оплаты труда</v>
      </c>
      <c r="M22" s="5"/>
      <c r="N22" s="19"/>
      <c r="O22" s="13" t="s">
        <v>1237</v>
      </c>
      <c r="P22" s="7" t="b">
        <f t="shared" si="0"/>
        <v>1</v>
      </c>
      <c r="Q22" s="7" t="b">
        <f t="shared" si="1"/>
        <v>1</v>
      </c>
    </row>
    <row r="23" spans="1:17" s="4" customFormat="1" ht="56.25">
      <c r="A23" s="15" t="s">
        <v>7</v>
      </c>
      <c r="B23" s="15" t="s">
        <v>15</v>
      </c>
      <c r="C23" s="17">
        <v>1713</v>
      </c>
      <c r="D23" s="277" t="s">
        <v>1614</v>
      </c>
      <c r="E23" s="203" t="s">
        <v>1615</v>
      </c>
      <c r="F23" s="15"/>
      <c r="G23" s="15"/>
      <c r="H23" s="15"/>
      <c r="I23" s="15"/>
      <c r="J23" s="203" t="s">
        <v>1562</v>
      </c>
      <c r="K23" s="5"/>
      <c r="L23" s="265"/>
      <c r="M23" s="5"/>
      <c r="N23" s="19"/>
      <c r="O23" s="13"/>
      <c r="P23" s="7"/>
      <c r="Q23" s="7"/>
    </row>
    <row r="24" spans="1:17" s="4" customFormat="1" ht="75">
      <c r="A24" s="15" t="s">
        <v>7</v>
      </c>
      <c r="B24" s="15" t="s">
        <v>15</v>
      </c>
      <c r="C24" s="17">
        <v>1714</v>
      </c>
      <c r="D24" s="277" t="s">
        <v>1616</v>
      </c>
      <c r="E24" s="203" t="s">
        <v>1617</v>
      </c>
      <c r="F24" s="15"/>
      <c r="G24" s="15"/>
      <c r="H24" s="15"/>
      <c r="I24" s="15"/>
      <c r="J24" s="203" t="s">
        <v>1562</v>
      </c>
      <c r="K24" s="5"/>
      <c r="L24" s="265"/>
      <c r="M24" s="5"/>
      <c r="N24" s="19"/>
      <c r="O24" s="13"/>
      <c r="P24" s="7"/>
      <c r="Q24" s="7"/>
    </row>
    <row r="25" spans="1:17" s="4" customFormat="1" ht="56.25">
      <c r="A25" s="15" t="s">
        <v>7</v>
      </c>
      <c r="B25" s="15" t="s">
        <v>15</v>
      </c>
      <c r="C25" s="275">
        <v>5026</v>
      </c>
      <c r="D25" s="277" t="s">
        <v>1619</v>
      </c>
      <c r="E25" s="203" t="s">
        <v>1618</v>
      </c>
      <c r="F25" s="15"/>
      <c r="G25" s="15"/>
      <c r="H25" s="15"/>
      <c r="I25" s="15"/>
      <c r="J25" s="203" t="s">
        <v>1562</v>
      </c>
      <c r="K25" s="5"/>
      <c r="L25" s="265"/>
      <c r="M25" s="5"/>
      <c r="N25" s="19"/>
      <c r="O25" s="13"/>
      <c r="P25" s="7"/>
      <c r="Q25" s="7"/>
    </row>
    <row r="26" spans="1:17" s="4" customFormat="1" ht="75">
      <c r="A26" s="15" t="s">
        <v>7</v>
      </c>
      <c r="B26" s="15" t="s">
        <v>15</v>
      </c>
      <c r="C26" s="275">
        <v>5027</v>
      </c>
      <c r="D26" s="277" t="s">
        <v>1620</v>
      </c>
      <c r="E26" s="203" t="s">
        <v>1621</v>
      </c>
      <c r="F26" s="15"/>
      <c r="G26" s="15"/>
      <c r="H26" s="15"/>
      <c r="I26" s="15"/>
      <c r="J26" s="203" t="s">
        <v>1562</v>
      </c>
      <c r="K26" s="5"/>
      <c r="L26" s="265"/>
      <c r="M26" s="5"/>
      <c r="N26" s="19"/>
      <c r="O26" s="13"/>
      <c r="P26" s="7"/>
      <c r="Q26" s="7"/>
    </row>
    <row r="27" spans="1:17" s="4" customFormat="1" ht="93.75">
      <c r="A27" s="15" t="s">
        <v>7</v>
      </c>
      <c r="B27" s="15" t="s">
        <v>15</v>
      </c>
      <c r="C27" s="275">
        <v>7616</v>
      </c>
      <c r="D27" s="277" t="s">
        <v>1623</v>
      </c>
      <c r="E27" s="203" t="s">
        <v>1622</v>
      </c>
      <c r="F27" s="15"/>
      <c r="G27" s="15"/>
      <c r="H27" s="15"/>
      <c r="I27" s="15"/>
      <c r="J27" s="203" t="s">
        <v>1562</v>
      </c>
      <c r="K27" s="5"/>
      <c r="L27" s="265"/>
      <c r="M27" s="5"/>
      <c r="N27" s="19"/>
      <c r="O27" s="13"/>
      <c r="P27" s="7"/>
      <c r="Q27" s="7"/>
    </row>
    <row r="28" spans="1:17" s="4" customFormat="1" ht="56.25">
      <c r="A28" s="15" t="s">
        <v>7</v>
      </c>
      <c r="B28" s="15" t="s">
        <v>15</v>
      </c>
      <c r="C28" s="275">
        <v>7713</v>
      </c>
      <c r="D28" s="277" t="s">
        <v>1630</v>
      </c>
      <c r="E28" s="203" t="s">
        <v>1631</v>
      </c>
      <c r="F28" s="15"/>
      <c r="G28" s="15"/>
      <c r="H28" s="15"/>
      <c r="I28" s="15"/>
      <c r="J28" s="203" t="s">
        <v>1562</v>
      </c>
      <c r="K28" s="5"/>
      <c r="L28" s="265"/>
      <c r="M28" s="5"/>
      <c r="N28" s="19"/>
      <c r="O28" s="13"/>
      <c r="P28" s="7"/>
      <c r="Q28" s="7"/>
    </row>
    <row r="29" spans="1:17" s="20" customFormat="1" ht="39">
      <c r="A29" s="168"/>
      <c r="B29" s="168"/>
      <c r="C29" s="169"/>
      <c r="D29" s="170"/>
      <c r="E29" s="314"/>
      <c r="F29" s="172" t="s">
        <v>7</v>
      </c>
      <c r="G29" s="172" t="s">
        <v>15</v>
      </c>
      <c r="H29" s="172" t="s">
        <v>48</v>
      </c>
      <c r="I29" s="172" t="s">
        <v>13</v>
      </c>
      <c r="J29" s="174" t="s">
        <v>1238</v>
      </c>
      <c r="K29" s="5" t="str">
        <f t="shared" si="2"/>
        <v>01 1 03 00000</v>
      </c>
      <c r="L29" s="265" t="str">
        <f>VLOOKUP(O29,'цср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M29" s="5"/>
      <c r="N29" s="6"/>
      <c r="O29" s="13" t="s">
        <v>49</v>
      </c>
      <c r="P29" s="7" t="b">
        <f t="shared" si="0"/>
        <v>1</v>
      </c>
      <c r="Q29" s="7" t="b">
        <f t="shared" si="1"/>
        <v>1</v>
      </c>
    </row>
    <row r="30" spans="1:17" s="4" customFormat="1" ht="75">
      <c r="A30" s="14" t="s">
        <v>7</v>
      </c>
      <c r="B30" s="14" t="s">
        <v>15</v>
      </c>
      <c r="C30" s="275">
        <v>1130</v>
      </c>
      <c r="D30" s="276" t="s">
        <v>50</v>
      </c>
      <c r="E30" s="302" t="s">
        <v>51</v>
      </c>
      <c r="F30" s="15" t="s">
        <v>7</v>
      </c>
      <c r="G30" s="15" t="s">
        <v>15</v>
      </c>
      <c r="H30" s="15" t="s">
        <v>48</v>
      </c>
      <c r="I30" s="15" t="s">
        <v>22</v>
      </c>
      <c r="J30" s="147" t="s">
        <v>34</v>
      </c>
      <c r="K30" s="5" t="str">
        <f t="shared" si="2"/>
        <v>01 1 03 11010</v>
      </c>
      <c r="L30" s="265" t="str">
        <f>VLOOKUP(O30,'цср уточн 2016'!$A$1:$B$549,2,0)</f>
        <v>Расходы на обеспечение деятельности (оказание услуг) муниципальных учреждений</v>
      </c>
      <c r="M30" s="5"/>
      <c r="N30" s="6"/>
      <c r="O30" s="13" t="s">
        <v>52</v>
      </c>
      <c r="P30" s="7" t="b">
        <f t="shared" si="0"/>
        <v>1</v>
      </c>
      <c r="Q30" s="7" t="b">
        <f t="shared" si="1"/>
        <v>1</v>
      </c>
    </row>
    <row r="31" spans="1:17" s="21" customFormat="1" ht="56.25">
      <c r="A31" s="69"/>
      <c r="B31" s="69"/>
      <c r="C31" s="70"/>
      <c r="D31" s="71"/>
      <c r="E31" s="203" t="s">
        <v>1545</v>
      </c>
      <c r="F31" s="15" t="s">
        <v>7</v>
      </c>
      <c r="G31" s="15" t="s">
        <v>15</v>
      </c>
      <c r="H31" s="15" t="s">
        <v>48</v>
      </c>
      <c r="I31" s="15" t="s">
        <v>1547</v>
      </c>
      <c r="J31" s="147" t="s">
        <v>1239</v>
      </c>
      <c r="K31" s="5" t="str">
        <f t="shared" si="2"/>
        <v>01 1 03 77080</v>
      </c>
      <c r="L31" s="265" t="str">
        <f>VLOOKUP(O31,'цср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31" s="5"/>
      <c r="N31" s="19"/>
      <c r="O31" s="13" t="s">
        <v>1240</v>
      </c>
      <c r="P31" s="7" t="b">
        <f t="shared" si="0"/>
        <v>1</v>
      </c>
      <c r="Q31" s="7" t="b">
        <f t="shared" si="1"/>
        <v>1</v>
      </c>
    </row>
    <row r="32" spans="1:17" s="21" customFormat="1" ht="37.5">
      <c r="A32" s="69"/>
      <c r="B32" s="69"/>
      <c r="C32" s="70"/>
      <c r="D32" s="71"/>
      <c r="E32" s="203" t="s">
        <v>1545</v>
      </c>
      <c r="F32" s="15" t="s">
        <v>7</v>
      </c>
      <c r="G32" s="15" t="s">
        <v>15</v>
      </c>
      <c r="H32" s="15" t="s">
        <v>48</v>
      </c>
      <c r="I32" s="15" t="s">
        <v>1544</v>
      </c>
      <c r="J32" s="147" t="s">
        <v>1233</v>
      </c>
      <c r="K32" s="5" t="str">
        <f t="shared" si="2"/>
        <v>01 1 03 77250</v>
      </c>
      <c r="L32" s="265" t="str">
        <f>VLOOKUP(O32,'цср уточн 2016'!$A$1:$B$549,2,0)</f>
        <v>Расходы на обеспечение выплаты работникам организаций минимального размера оплаты труда</v>
      </c>
      <c r="M32" s="5"/>
      <c r="N32" s="20"/>
      <c r="O32" s="13" t="s">
        <v>1241</v>
      </c>
      <c r="P32" s="7" t="b">
        <f t="shared" si="0"/>
        <v>1</v>
      </c>
      <c r="Q32" s="7" t="b">
        <f t="shared" si="1"/>
        <v>1</v>
      </c>
    </row>
    <row r="33" spans="1:17" ht="56.25">
      <c r="A33" s="69"/>
      <c r="B33" s="69"/>
      <c r="C33" s="70"/>
      <c r="D33" s="71"/>
      <c r="E33" s="203" t="s">
        <v>1545</v>
      </c>
      <c r="F33" s="15" t="s">
        <v>7</v>
      </c>
      <c r="G33" s="15" t="s">
        <v>15</v>
      </c>
      <c r="H33" s="15" t="s">
        <v>48</v>
      </c>
      <c r="I33" s="15" t="s">
        <v>1548</v>
      </c>
      <c r="J33" s="147" t="s">
        <v>1242</v>
      </c>
      <c r="K33" s="5" t="str">
        <f t="shared" si="2"/>
        <v>01 1 03 S7080</v>
      </c>
      <c r="L33" s="265" t="str">
        <f>VLOOKUP(O33,'цср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N33" s="4"/>
      <c r="O33" s="13" t="s">
        <v>1243</v>
      </c>
      <c r="P33" s="7" t="b">
        <f t="shared" si="0"/>
        <v>1</v>
      </c>
      <c r="Q33" s="7" t="b">
        <f t="shared" si="1"/>
        <v>1</v>
      </c>
    </row>
    <row r="34" spans="1:17" s="4" customFormat="1" ht="39">
      <c r="A34" s="168"/>
      <c r="B34" s="168"/>
      <c r="C34" s="169"/>
      <c r="D34" s="170"/>
      <c r="E34" s="314"/>
      <c r="F34" s="172" t="s">
        <v>7</v>
      </c>
      <c r="G34" s="172" t="s">
        <v>15</v>
      </c>
      <c r="H34" s="172" t="s">
        <v>53</v>
      </c>
      <c r="I34" s="172" t="s">
        <v>13</v>
      </c>
      <c r="J34" s="174" t="s">
        <v>1244</v>
      </c>
      <c r="K34" s="5" t="str">
        <f t="shared" si="2"/>
        <v>01 1 04 00000</v>
      </c>
      <c r="L34" s="265" t="str">
        <f>VLOOKUP(O34,'цср уточн 2016'!$A$1:$B$549,2,0)</f>
        <v>Основное мероприятие «Организация отдыха детей в каникулярное время»</v>
      </c>
      <c r="M34" s="5"/>
      <c r="N34" s="19"/>
      <c r="O34" s="13" t="s">
        <v>54</v>
      </c>
      <c r="P34" s="7" t="b">
        <f t="shared" si="0"/>
        <v>1</v>
      </c>
      <c r="Q34" s="7" t="b">
        <f t="shared" si="1"/>
        <v>1</v>
      </c>
    </row>
    <row r="35" spans="1:17" s="4" customFormat="1" ht="37.5">
      <c r="A35" s="14" t="s">
        <v>7</v>
      </c>
      <c r="B35" s="14" t="s">
        <v>15</v>
      </c>
      <c r="C35" s="275">
        <v>1154</v>
      </c>
      <c r="D35" s="276" t="s">
        <v>55</v>
      </c>
      <c r="E35" s="302" t="s">
        <v>56</v>
      </c>
      <c r="F35" s="15" t="s">
        <v>7</v>
      </c>
      <c r="G35" s="15" t="s">
        <v>15</v>
      </c>
      <c r="H35" s="15" t="s">
        <v>53</v>
      </c>
      <c r="I35" s="15" t="s">
        <v>22</v>
      </c>
      <c r="J35" s="147" t="s">
        <v>34</v>
      </c>
      <c r="K35" s="5" t="str">
        <f t="shared" si="2"/>
        <v>01 1 04 11010</v>
      </c>
      <c r="L35" s="265" t="str">
        <f>VLOOKUP(O35,'цср уточн 2016'!$A$1:$B$549,2,0)</f>
        <v>Расходы на обеспечение деятельности (оказание услуг) муниципальных учреждений</v>
      </c>
      <c r="M35" s="5"/>
      <c r="O35" s="13" t="s">
        <v>57</v>
      </c>
      <c r="P35" s="7" t="b">
        <f t="shared" si="0"/>
        <v>1</v>
      </c>
      <c r="Q35" s="7" t="b">
        <f t="shared" si="1"/>
        <v>1</v>
      </c>
    </row>
    <row r="36" spans="1:17" s="4" customFormat="1">
      <c r="A36" s="14" t="s">
        <v>7</v>
      </c>
      <c r="B36" s="14" t="s">
        <v>15</v>
      </c>
      <c r="C36" s="275">
        <v>2033</v>
      </c>
      <c r="D36" s="276" t="s">
        <v>58</v>
      </c>
      <c r="E36" s="302" t="s">
        <v>59</v>
      </c>
      <c r="F36" s="15" t="s">
        <v>7</v>
      </c>
      <c r="G36" s="15" t="s">
        <v>15</v>
      </c>
      <c r="H36" s="15" t="s">
        <v>53</v>
      </c>
      <c r="I36" s="15" t="s">
        <v>60</v>
      </c>
      <c r="J36" s="147" t="s">
        <v>1245</v>
      </c>
      <c r="K36" s="5" t="str">
        <f t="shared" si="2"/>
        <v>01 1 04 20330</v>
      </c>
      <c r="L36" s="265" t="str">
        <f>VLOOKUP(O36,'цср уточн 2016'!$A$1:$B$549,2,0)</f>
        <v>Расходы на проведение мероприятий по оздоровлению детей</v>
      </c>
      <c r="M36" s="5"/>
      <c r="O36" s="13" t="s">
        <v>61</v>
      </c>
      <c r="P36" s="7" t="b">
        <f t="shared" si="0"/>
        <v>1</v>
      </c>
      <c r="Q36" s="7" t="b">
        <f t="shared" si="1"/>
        <v>1</v>
      </c>
    </row>
    <row r="37" spans="1:17" ht="58.5">
      <c r="A37" s="168"/>
      <c r="B37" s="168"/>
      <c r="C37" s="169"/>
      <c r="D37" s="170"/>
      <c r="E37" s="314"/>
      <c r="F37" s="172" t="s">
        <v>7</v>
      </c>
      <c r="G37" s="172" t="s">
        <v>15</v>
      </c>
      <c r="H37" s="172" t="s">
        <v>62</v>
      </c>
      <c r="I37" s="172" t="s">
        <v>13</v>
      </c>
      <c r="J37" s="174" t="s">
        <v>1246</v>
      </c>
      <c r="K37" s="5" t="str">
        <f t="shared" si="2"/>
        <v>01 1 05 00000</v>
      </c>
      <c r="L37" s="265" t="str">
        <f>VLOOKUP(O37,'цср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N37" s="4"/>
      <c r="O37" s="13" t="s">
        <v>63</v>
      </c>
      <c r="P37" s="7" t="b">
        <f t="shared" si="0"/>
        <v>1</v>
      </c>
      <c r="Q37" s="7" t="b">
        <f t="shared" si="1"/>
        <v>1</v>
      </c>
    </row>
    <row r="38" spans="1:17" s="4" customFormat="1">
      <c r="A38" s="14" t="s">
        <v>7</v>
      </c>
      <c r="B38" s="14" t="s">
        <v>15</v>
      </c>
      <c r="C38" s="275">
        <v>2024</v>
      </c>
      <c r="D38" s="276" t="s">
        <v>64</v>
      </c>
      <c r="E38" s="147" t="s">
        <v>65</v>
      </c>
      <c r="F38" s="15" t="s">
        <v>7</v>
      </c>
      <c r="G38" s="15" t="s">
        <v>15</v>
      </c>
      <c r="H38" s="15" t="s">
        <v>62</v>
      </c>
      <c r="I38" s="15" t="s">
        <v>66</v>
      </c>
      <c r="J38" s="147" t="s">
        <v>65</v>
      </c>
      <c r="K38" s="5" t="str">
        <f t="shared" si="2"/>
        <v>01 1 05 20240</v>
      </c>
      <c r="L38" s="265" t="str">
        <f>VLOOKUP(O38,'цср уточн 2016'!$A$1:$B$549,2,0)</f>
        <v>Расходы на проведение мероприятий для детей и молодежи</v>
      </c>
      <c r="M38" s="5"/>
      <c r="O38" s="13" t="s">
        <v>67</v>
      </c>
      <c r="P38" s="7" t="b">
        <f t="shared" si="0"/>
        <v>1</v>
      </c>
      <c r="Q38" s="7" t="b">
        <f t="shared" si="1"/>
        <v>1</v>
      </c>
    </row>
    <row r="39" spans="1:17" s="4" customFormat="1" ht="78">
      <c r="A39" s="168"/>
      <c r="B39" s="168"/>
      <c r="C39" s="169"/>
      <c r="D39" s="170"/>
      <c r="E39" s="314"/>
      <c r="F39" s="172" t="s">
        <v>7</v>
      </c>
      <c r="G39" s="172" t="s">
        <v>15</v>
      </c>
      <c r="H39" s="172" t="s">
        <v>68</v>
      </c>
      <c r="I39" s="172" t="s">
        <v>13</v>
      </c>
      <c r="J39" s="174" t="s">
        <v>1247</v>
      </c>
      <c r="K39" s="5" t="str">
        <f t="shared" si="2"/>
        <v>01 1 06 00000</v>
      </c>
      <c r="L39" s="265" t="str">
        <f>VLOOKUP(O39,'цср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M39" s="5"/>
      <c r="N39" s="6"/>
      <c r="O39" s="13" t="s">
        <v>69</v>
      </c>
      <c r="P39" s="7" t="b">
        <f t="shared" si="0"/>
        <v>1</v>
      </c>
      <c r="Q39" s="7" t="b">
        <f t="shared" si="1"/>
        <v>1</v>
      </c>
    </row>
    <row r="40" spans="1:17" s="4" customFormat="1" ht="37.5">
      <c r="A40" s="14" t="s">
        <v>7</v>
      </c>
      <c r="B40" s="14" t="s">
        <v>15</v>
      </c>
      <c r="C40" s="275">
        <v>2041</v>
      </c>
      <c r="D40" s="276" t="s">
        <v>70</v>
      </c>
      <c r="E40" s="302" t="s">
        <v>71</v>
      </c>
      <c r="F40" s="15" t="s">
        <v>7</v>
      </c>
      <c r="G40" s="15" t="s">
        <v>15</v>
      </c>
      <c r="H40" s="15" t="s">
        <v>68</v>
      </c>
      <c r="I40" s="15" t="s">
        <v>22</v>
      </c>
      <c r="J40" s="147" t="s">
        <v>34</v>
      </c>
      <c r="K40" s="5" t="str">
        <f t="shared" si="2"/>
        <v>01 1 06 11010</v>
      </c>
      <c r="L40" s="265" t="str">
        <f>VLOOKUP(O40,'цср уточн 2016'!$A$1:$B$549,2,0)</f>
        <v>Расходы на обеспечение деятельности (оказание услуг) муниципальных учреждений</v>
      </c>
      <c r="M40" s="5"/>
      <c r="N40" s="21"/>
      <c r="O40" s="13" t="s">
        <v>72</v>
      </c>
      <c r="P40" s="7" t="b">
        <f t="shared" si="0"/>
        <v>1</v>
      </c>
      <c r="Q40" s="7" t="b">
        <f t="shared" si="1"/>
        <v>1</v>
      </c>
    </row>
    <row r="41" spans="1:17" s="4" customFormat="1" ht="56.25">
      <c r="A41" s="14" t="s">
        <v>7</v>
      </c>
      <c r="B41" s="14" t="s">
        <v>15</v>
      </c>
      <c r="C41" s="275">
        <v>7669</v>
      </c>
      <c r="D41" s="276" t="s">
        <v>1625</v>
      </c>
      <c r="E41" s="302" t="s">
        <v>1624</v>
      </c>
      <c r="F41" s="15" t="s">
        <v>7</v>
      </c>
      <c r="G41" s="15" t="s">
        <v>15</v>
      </c>
      <c r="H41" s="15" t="s">
        <v>68</v>
      </c>
      <c r="I41" s="15" t="s">
        <v>1549</v>
      </c>
      <c r="J41" s="147" t="s">
        <v>1248</v>
      </c>
      <c r="K41" s="5" t="str">
        <f t="shared" si="2"/>
        <v>01 1 06 76690</v>
      </c>
      <c r="L41" s="265" t="str">
        <f>VLOOKUP(O41,'цср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M41" s="5"/>
      <c r="N41" s="21"/>
      <c r="O41" s="13" t="s">
        <v>1249</v>
      </c>
      <c r="P41" s="7" t="b">
        <f t="shared" si="0"/>
        <v>1</v>
      </c>
      <c r="Q41" s="7" t="b">
        <f t="shared" si="1"/>
        <v>1</v>
      </c>
    </row>
    <row r="42" spans="1:17" s="4" customFormat="1" ht="56.25">
      <c r="A42" s="14" t="s">
        <v>7</v>
      </c>
      <c r="B42" s="14" t="s">
        <v>15</v>
      </c>
      <c r="C42" s="275">
        <v>1169</v>
      </c>
      <c r="D42" s="276" t="s">
        <v>1612</v>
      </c>
      <c r="E42" s="302" t="s">
        <v>1613</v>
      </c>
      <c r="F42" s="15" t="s">
        <v>7</v>
      </c>
      <c r="G42" s="15" t="s">
        <v>15</v>
      </c>
      <c r="H42" s="15" t="s">
        <v>68</v>
      </c>
      <c r="I42" s="15" t="s">
        <v>1550</v>
      </c>
      <c r="J42" s="147" t="s">
        <v>1250</v>
      </c>
      <c r="K42" s="5" t="str">
        <f t="shared" si="2"/>
        <v>01 1 06 S6690</v>
      </c>
      <c r="L42" s="265" t="str">
        <f>VLOOKUP(O42,'цср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M42" s="5"/>
      <c r="N42" s="6"/>
      <c r="O42" s="13" t="s">
        <v>1251</v>
      </c>
      <c r="P42" s="7" t="b">
        <f t="shared" si="0"/>
        <v>1</v>
      </c>
      <c r="Q42" s="7" t="b">
        <f t="shared" si="1"/>
        <v>1</v>
      </c>
    </row>
    <row r="43" spans="1:17" s="4" customFormat="1" ht="39">
      <c r="A43" s="168"/>
      <c r="B43" s="168"/>
      <c r="C43" s="169"/>
      <c r="D43" s="170"/>
      <c r="E43" s="314"/>
      <c r="F43" s="172" t="s">
        <v>7</v>
      </c>
      <c r="G43" s="172" t="s">
        <v>15</v>
      </c>
      <c r="H43" s="172" t="s">
        <v>73</v>
      </c>
      <c r="I43" s="172" t="s">
        <v>13</v>
      </c>
      <c r="J43" s="174" t="s">
        <v>1252</v>
      </c>
      <c r="K43" s="5" t="str">
        <f t="shared" si="2"/>
        <v>01 1 07 00000</v>
      </c>
      <c r="L43" s="265" t="str">
        <f>VLOOKUP(O43,'цср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M43" s="5"/>
      <c r="N43" s="6"/>
      <c r="O43" s="13" t="s">
        <v>74</v>
      </c>
      <c r="P43" s="7" t="b">
        <f t="shared" si="0"/>
        <v>1</v>
      </c>
      <c r="Q43" s="7" t="b">
        <f t="shared" si="1"/>
        <v>1</v>
      </c>
    </row>
    <row r="44" spans="1:17" s="4" customFormat="1" ht="131.25">
      <c r="A44" s="14" t="s">
        <v>7</v>
      </c>
      <c r="B44" s="14" t="s">
        <v>15</v>
      </c>
      <c r="C44" s="275">
        <v>7617</v>
      </c>
      <c r="D44" s="276" t="s">
        <v>75</v>
      </c>
      <c r="E44" s="147" t="s">
        <v>76</v>
      </c>
      <c r="F44" s="15" t="s">
        <v>7</v>
      </c>
      <c r="G44" s="15" t="s">
        <v>15</v>
      </c>
      <c r="H44" s="15" t="s">
        <v>73</v>
      </c>
      <c r="I44" s="15" t="s">
        <v>77</v>
      </c>
      <c r="J44" s="147" t="s">
        <v>78</v>
      </c>
      <c r="K44" s="5" t="str">
        <f t="shared" si="2"/>
        <v>01 1 07 76170</v>
      </c>
      <c r="L44" s="265" t="str">
        <f>VLOOKUP(O44,'цср уточн 2016'!$A$1:$B$549,2,0)</f>
        <v>Расходы на выплату денежных средств на содержание ребенка опекуну (попечителю)</v>
      </c>
      <c r="M44" s="5"/>
      <c r="N44" s="6"/>
      <c r="O44" s="13" t="s">
        <v>79</v>
      </c>
      <c r="P44" s="7" t="b">
        <f t="shared" si="0"/>
        <v>1</v>
      </c>
      <c r="Q44" s="7" t="b">
        <f t="shared" si="1"/>
        <v>1</v>
      </c>
    </row>
    <row r="45" spans="1:17" s="4" customFormat="1" ht="168.75">
      <c r="A45" s="14" t="s">
        <v>7</v>
      </c>
      <c r="B45" s="14" t="s">
        <v>15</v>
      </c>
      <c r="C45" s="275">
        <v>7618</v>
      </c>
      <c r="D45" s="276" t="s">
        <v>80</v>
      </c>
      <c r="E45" s="147" t="s">
        <v>81</v>
      </c>
      <c r="F45" s="15" t="s">
        <v>7</v>
      </c>
      <c r="G45" s="15" t="s">
        <v>15</v>
      </c>
      <c r="H45" s="15" t="s">
        <v>73</v>
      </c>
      <c r="I45" s="15" t="s">
        <v>82</v>
      </c>
      <c r="J45" s="147" t="s">
        <v>1253</v>
      </c>
      <c r="K45" s="5" t="str">
        <f t="shared" si="2"/>
        <v>01 1 07 76180</v>
      </c>
      <c r="L45" s="265" t="str">
        <f>VLOOKUP(O45,'цср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M45" s="5"/>
      <c r="O45" s="13" t="s">
        <v>83</v>
      </c>
      <c r="P45" s="7" t="b">
        <f t="shared" si="0"/>
        <v>1</v>
      </c>
      <c r="Q45" s="7" t="b">
        <f t="shared" si="1"/>
        <v>1</v>
      </c>
    </row>
    <row r="46" spans="1:17" s="4" customFormat="1" ht="150">
      <c r="A46" s="14" t="s">
        <v>7</v>
      </c>
      <c r="B46" s="14" t="s">
        <v>15</v>
      </c>
      <c r="C46" s="275">
        <v>7619</v>
      </c>
      <c r="D46" s="276" t="s">
        <v>84</v>
      </c>
      <c r="E46" s="147" t="s">
        <v>85</v>
      </c>
      <c r="F46" s="15" t="s">
        <v>7</v>
      </c>
      <c r="G46" s="15" t="s">
        <v>15</v>
      </c>
      <c r="H46" s="15" t="s">
        <v>73</v>
      </c>
      <c r="I46" s="15" t="s">
        <v>86</v>
      </c>
      <c r="J46" s="147" t="s">
        <v>1254</v>
      </c>
      <c r="K46" s="5" t="str">
        <f t="shared" si="2"/>
        <v>01 1 07 76190</v>
      </c>
      <c r="L46" s="265" t="str">
        <f>VLOOKUP(O46,'цср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M46" s="5"/>
      <c r="O46" s="13" t="s">
        <v>87</v>
      </c>
      <c r="P46" s="7" t="b">
        <f t="shared" si="0"/>
        <v>1</v>
      </c>
      <c r="Q46" s="7" t="b">
        <f t="shared" si="1"/>
        <v>1</v>
      </c>
    </row>
    <row r="47" spans="1:17" s="4" customFormat="1" ht="93.75">
      <c r="A47" s="14" t="s">
        <v>7</v>
      </c>
      <c r="B47" s="14" t="s">
        <v>15</v>
      </c>
      <c r="C47" s="275">
        <v>7660</v>
      </c>
      <c r="D47" s="276" t="s">
        <v>88</v>
      </c>
      <c r="E47" s="147" t="s">
        <v>89</v>
      </c>
      <c r="F47" s="15" t="s">
        <v>7</v>
      </c>
      <c r="G47" s="15" t="s">
        <v>15</v>
      </c>
      <c r="H47" s="15" t="s">
        <v>73</v>
      </c>
      <c r="I47" s="15" t="s">
        <v>90</v>
      </c>
      <c r="J47" s="147" t="s">
        <v>91</v>
      </c>
      <c r="K47" s="5" t="str">
        <f t="shared" si="2"/>
        <v>01 1 07 76600</v>
      </c>
      <c r="L47" s="265" t="str">
        <f>VLOOKUP(O47,'цср уточн 2016'!$A$1:$B$549,2,0)</f>
        <v>Расходы на выплату единовременного пособия усыновителям</v>
      </c>
      <c r="M47" s="5"/>
      <c r="O47" s="13" t="s">
        <v>92</v>
      </c>
      <c r="P47" s="7" t="b">
        <f t="shared" si="0"/>
        <v>1</v>
      </c>
      <c r="Q47" s="7" t="b">
        <f t="shared" si="1"/>
        <v>1</v>
      </c>
    </row>
    <row r="48" spans="1:17" s="4" customFormat="1" ht="39">
      <c r="A48" s="168"/>
      <c r="B48" s="168"/>
      <c r="C48" s="169"/>
      <c r="D48" s="170"/>
      <c r="E48" s="314"/>
      <c r="F48" s="172" t="s">
        <v>7</v>
      </c>
      <c r="G48" s="172" t="s">
        <v>15</v>
      </c>
      <c r="H48" s="172" t="s">
        <v>93</v>
      </c>
      <c r="I48" s="172" t="s">
        <v>13</v>
      </c>
      <c r="J48" s="174" t="s">
        <v>1255</v>
      </c>
      <c r="K48" s="5" t="str">
        <f t="shared" si="2"/>
        <v>01 1 08 00000</v>
      </c>
      <c r="L48" s="265" t="str">
        <f>VLOOKUP(O48,'цср уточн 2016'!$A$1:$B$549,2,0)</f>
        <v>Основное мероприятие «Обеспечение образовательной деятельности, оценки качества образования»</v>
      </c>
      <c r="M48" s="5"/>
      <c r="O48" s="13" t="s">
        <v>1256</v>
      </c>
      <c r="P48" s="7" t="b">
        <f t="shared" si="0"/>
        <v>1</v>
      </c>
      <c r="Q48" s="7" t="b">
        <f t="shared" si="1"/>
        <v>1</v>
      </c>
    </row>
    <row r="49" spans="1:17" s="4" customFormat="1" ht="75">
      <c r="A49" s="14" t="s">
        <v>7</v>
      </c>
      <c r="B49" s="14" t="s">
        <v>15</v>
      </c>
      <c r="C49" s="275">
        <v>1130</v>
      </c>
      <c r="D49" s="276" t="s">
        <v>50</v>
      </c>
      <c r="E49" s="302" t="s">
        <v>51</v>
      </c>
      <c r="F49" s="15" t="s">
        <v>7</v>
      </c>
      <c r="G49" s="15" t="s">
        <v>15</v>
      </c>
      <c r="H49" s="15" t="s">
        <v>93</v>
      </c>
      <c r="I49" s="15" t="s">
        <v>22</v>
      </c>
      <c r="J49" s="147" t="s">
        <v>34</v>
      </c>
      <c r="K49" s="5" t="str">
        <f t="shared" si="2"/>
        <v>01 1 08 11010</v>
      </c>
      <c r="L49" s="265" t="str">
        <f>VLOOKUP(O49,'цср уточн 2016'!$A$1:$B$549,2,0)</f>
        <v>Расходы на обеспечение деятельности (оказание услуг) муниципальных учреждений</v>
      </c>
      <c r="M49" s="5"/>
      <c r="O49" s="13" t="s">
        <v>1257</v>
      </c>
      <c r="P49" s="7" t="b">
        <f t="shared" si="0"/>
        <v>1</v>
      </c>
      <c r="Q49" s="7" t="b">
        <f t="shared" si="1"/>
        <v>1</v>
      </c>
    </row>
    <row r="50" spans="1:17" s="4" customFormat="1" ht="37.5">
      <c r="A50" s="69"/>
      <c r="B50" s="69"/>
      <c r="C50" s="70"/>
      <c r="D50" s="71"/>
      <c r="E50" s="203" t="s">
        <v>1545</v>
      </c>
      <c r="F50" s="15" t="s">
        <v>7</v>
      </c>
      <c r="G50" s="15" t="s">
        <v>15</v>
      </c>
      <c r="H50" s="15" t="s">
        <v>93</v>
      </c>
      <c r="I50" s="15" t="s">
        <v>1544</v>
      </c>
      <c r="J50" s="147" t="s">
        <v>1233</v>
      </c>
      <c r="K50" s="5" t="str">
        <f t="shared" si="2"/>
        <v>01 1 08 77250</v>
      </c>
      <c r="L50" s="265" t="str">
        <f>VLOOKUP(O50,'цср уточн 2016'!$A$1:$B$549,2,0)</f>
        <v>Расходы на обеспечение выплаты работникам организаций минимального размера оплаты труда</v>
      </c>
      <c r="M50" s="5"/>
      <c r="O50" s="13" t="s">
        <v>1258</v>
      </c>
      <c r="P50" s="7" t="b">
        <f t="shared" si="0"/>
        <v>1</v>
      </c>
      <c r="Q50" s="7" t="b">
        <f t="shared" si="1"/>
        <v>1</v>
      </c>
    </row>
    <row r="51" spans="1:17" s="4" customFormat="1" ht="56.25">
      <c r="A51" s="24" t="s">
        <v>7</v>
      </c>
      <c r="B51" s="24" t="s">
        <v>94</v>
      </c>
      <c r="C51" s="255" t="s">
        <v>9</v>
      </c>
      <c r="D51" s="224" t="s">
        <v>95</v>
      </c>
      <c r="E51" s="245" t="s">
        <v>96</v>
      </c>
      <c r="F51" s="25" t="s">
        <v>7</v>
      </c>
      <c r="G51" s="25" t="s">
        <v>94</v>
      </c>
      <c r="H51" s="25" t="s">
        <v>12</v>
      </c>
      <c r="I51" s="25" t="s">
        <v>13</v>
      </c>
      <c r="J51" s="236" t="s">
        <v>96</v>
      </c>
      <c r="K51" s="5" t="str">
        <f t="shared" si="2"/>
        <v>01 2 00 00000</v>
      </c>
      <c r="L51" s="265" t="str">
        <f>VLOOKUP(O51,'цср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M51" s="5"/>
      <c r="O51" s="12" t="s">
        <v>97</v>
      </c>
      <c r="P51" s="7" t="b">
        <f t="shared" si="0"/>
        <v>1</v>
      </c>
      <c r="Q51" s="7" t="b">
        <f t="shared" si="1"/>
        <v>1</v>
      </c>
    </row>
    <row r="52" spans="1:17" s="4" customFormat="1" ht="58.5">
      <c r="A52" s="168"/>
      <c r="B52" s="168"/>
      <c r="C52" s="169"/>
      <c r="D52" s="170"/>
      <c r="E52" s="314"/>
      <c r="F52" s="172" t="s">
        <v>7</v>
      </c>
      <c r="G52" s="172" t="s">
        <v>94</v>
      </c>
      <c r="H52" s="172" t="s">
        <v>7</v>
      </c>
      <c r="I52" s="172" t="s">
        <v>13</v>
      </c>
      <c r="J52" s="174" t="s">
        <v>1259</v>
      </c>
      <c r="K52" s="5" t="str">
        <f t="shared" si="2"/>
        <v>01 2 01 00000</v>
      </c>
      <c r="L52" s="265" t="str">
        <f>VLOOKUP(O52,'цср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M52" s="5"/>
      <c r="O52" s="22" t="s">
        <v>98</v>
      </c>
      <c r="P52" s="7" t="b">
        <f t="shared" si="0"/>
        <v>1</v>
      </c>
      <c r="Q52" s="7" t="b">
        <f t="shared" si="1"/>
        <v>1</v>
      </c>
    </row>
    <row r="53" spans="1:17" s="4" customFormat="1" ht="57" thickBot="1">
      <c r="A53" s="14" t="s">
        <v>7</v>
      </c>
      <c r="B53" s="14" t="s">
        <v>94</v>
      </c>
      <c r="C53" s="275">
        <v>4001</v>
      </c>
      <c r="D53" s="276" t="s">
        <v>99</v>
      </c>
      <c r="E53" s="147" t="s">
        <v>100</v>
      </c>
      <c r="F53" s="15" t="s">
        <v>7</v>
      </c>
      <c r="G53" s="15" t="s">
        <v>94</v>
      </c>
      <c r="H53" s="15" t="s">
        <v>7</v>
      </c>
      <c r="I53" s="15" t="s">
        <v>101</v>
      </c>
      <c r="J53" s="147" t="s">
        <v>100</v>
      </c>
      <c r="K53" s="5" t="str">
        <f t="shared" si="2"/>
        <v>01 2 01 40010</v>
      </c>
      <c r="L53" s="265" t="str">
        <f>VLOOKUP(O53,'цср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53" s="5"/>
      <c r="O53" s="22" t="s">
        <v>102</v>
      </c>
      <c r="P53" s="7" t="b">
        <f t="shared" si="0"/>
        <v>1</v>
      </c>
      <c r="Q53" s="7" t="b">
        <f t="shared" si="1"/>
        <v>1</v>
      </c>
    </row>
    <row r="54" spans="1:17" s="27" customFormat="1" ht="94.5" thickBot="1">
      <c r="A54" s="14" t="s">
        <v>7</v>
      </c>
      <c r="B54" s="14" t="s">
        <v>94</v>
      </c>
      <c r="C54" s="275">
        <v>5101</v>
      </c>
      <c r="D54" s="276" t="s">
        <v>1636</v>
      </c>
      <c r="E54" s="147" t="s">
        <v>1637</v>
      </c>
      <c r="F54" s="15" t="s">
        <v>7</v>
      </c>
      <c r="G54" s="15" t="s">
        <v>94</v>
      </c>
      <c r="H54" s="15" t="s">
        <v>7</v>
      </c>
      <c r="I54" s="15" t="s">
        <v>1551</v>
      </c>
      <c r="J54" s="147" t="s">
        <v>1260</v>
      </c>
      <c r="K54" s="5" t="str">
        <f t="shared" si="2"/>
        <v>01 2 01 51122</v>
      </c>
      <c r="L54" s="265" t="str">
        <f>VLOOKUP(O54,'цср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M54" s="5"/>
      <c r="N54" s="4"/>
      <c r="O54" s="22" t="s">
        <v>1261</v>
      </c>
      <c r="P54" s="7" t="b">
        <f t="shared" si="0"/>
        <v>1</v>
      </c>
      <c r="Q54" s="7" t="b">
        <f t="shared" si="1"/>
        <v>1</v>
      </c>
    </row>
    <row r="55" spans="1:17" s="148" customFormat="1" ht="75.75" thickBot="1">
      <c r="A55" s="14" t="s">
        <v>7</v>
      </c>
      <c r="B55" s="14" t="s">
        <v>94</v>
      </c>
      <c r="C55" s="275">
        <v>7101</v>
      </c>
      <c r="D55" s="276" t="s">
        <v>1640</v>
      </c>
      <c r="E55" s="147" t="s">
        <v>1637</v>
      </c>
      <c r="F55" s="15" t="s">
        <v>7</v>
      </c>
      <c r="G55" s="15" t="s">
        <v>94</v>
      </c>
      <c r="H55" s="15" t="s">
        <v>7</v>
      </c>
      <c r="I55" s="15" t="s">
        <v>1552</v>
      </c>
      <c r="J55" s="147" t="s">
        <v>1262</v>
      </c>
      <c r="K55" s="5" t="str">
        <f t="shared" si="2"/>
        <v>01 2 01 71010</v>
      </c>
      <c r="L55" s="265" t="str">
        <f>VLOOKUP(O55,'цср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M55" s="5"/>
      <c r="N55" s="4"/>
      <c r="O55" s="22" t="s">
        <v>1263</v>
      </c>
      <c r="P55" s="7" t="b">
        <f t="shared" si="0"/>
        <v>1</v>
      </c>
      <c r="Q55" s="7" t="b">
        <f t="shared" si="1"/>
        <v>1</v>
      </c>
    </row>
    <row r="56" spans="1:17" s="148" customFormat="1" ht="57" thickBot="1">
      <c r="A56" s="69"/>
      <c r="B56" s="69"/>
      <c r="C56" s="70"/>
      <c r="D56" s="71"/>
      <c r="E56" s="203" t="s">
        <v>1545</v>
      </c>
      <c r="F56" s="15" t="s">
        <v>7</v>
      </c>
      <c r="G56" s="15" t="s">
        <v>94</v>
      </c>
      <c r="H56" s="15" t="s">
        <v>7</v>
      </c>
      <c r="I56" s="15" t="s">
        <v>1553</v>
      </c>
      <c r="J56" s="147" t="s">
        <v>100</v>
      </c>
      <c r="K56" s="5" t="str">
        <f t="shared" si="2"/>
        <v>01 2 01 S6970</v>
      </c>
      <c r="L56" s="265" t="str">
        <f>VLOOKUP(O56,'цср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56" s="5"/>
      <c r="N56" s="27"/>
      <c r="O56" s="112" t="s">
        <v>1264</v>
      </c>
      <c r="P56" s="7" t="b">
        <f t="shared" si="0"/>
        <v>1</v>
      </c>
      <c r="Q56" s="7" t="b">
        <f t="shared" si="1"/>
        <v>1</v>
      </c>
    </row>
    <row r="57" spans="1:17" s="148" customFormat="1" ht="75">
      <c r="A57" s="69"/>
      <c r="B57" s="69"/>
      <c r="C57" s="70"/>
      <c r="D57" s="71"/>
      <c r="E57" s="203" t="s">
        <v>1545</v>
      </c>
      <c r="F57" s="15" t="s">
        <v>7</v>
      </c>
      <c r="G57" s="15" t="s">
        <v>94</v>
      </c>
      <c r="H57" s="15" t="s">
        <v>7</v>
      </c>
      <c r="I57" s="15" t="s">
        <v>1554</v>
      </c>
      <c r="J57" s="147" t="s">
        <v>1265</v>
      </c>
      <c r="K57" s="5" t="str">
        <f t="shared" si="2"/>
        <v>01 2 01 L1010</v>
      </c>
      <c r="L57" s="265" t="str">
        <f>VLOOKUP(O57,'цср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M57" s="5"/>
      <c r="N57" s="6"/>
      <c r="O57" s="112" t="s">
        <v>1266</v>
      </c>
      <c r="P57" s="7" t="b">
        <f t="shared" si="0"/>
        <v>1</v>
      </c>
      <c r="Q57" s="7" t="b">
        <f t="shared" si="1"/>
        <v>1</v>
      </c>
    </row>
    <row r="58" spans="1:17" s="148" customFormat="1" ht="93.75">
      <c r="A58" s="69"/>
      <c r="B58" s="69"/>
      <c r="C58" s="70"/>
      <c r="D58" s="71"/>
      <c r="E58" s="203" t="s">
        <v>1545</v>
      </c>
      <c r="F58" s="15" t="s">
        <v>7</v>
      </c>
      <c r="G58" s="15" t="s">
        <v>94</v>
      </c>
      <c r="H58" s="15" t="s">
        <v>7</v>
      </c>
      <c r="I58" s="15" t="s">
        <v>1555</v>
      </c>
      <c r="J58" s="147" t="s">
        <v>1267</v>
      </c>
      <c r="K58" s="5" t="str">
        <f t="shared" si="2"/>
        <v>01 2 01 L1122</v>
      </c>
      <c r="L58" s="265" t="str">
        <f>VLOOKUP(O58,'цср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M58" s="5"/>
      <c r="N58" s="6"/>
      <c r="O58" s="22" t="s">
        <v>1268</v>
      </c>
      <c r="P58" s="7" t="b">
        <f t="shared" si="0"/>
        <v>1</v>
      </c>
      <c r="Q58" s="7" t="b">
        <f t="shared" si="1"/>
        <v>1</v>
      </c>
    </row>
    <row r="59" spans="1:17" ht="93.75">
      <c r="A59" s="69"/>
      <c r="B59" s="69"/>
      <c r="C59" s="70"/>
      <c r="D59" s="71"/>
      <c r="E59" s="203" t="s">
        <v>1545</v>
      </c>
      <c r="F59" s="15" t="s">
        <v>7</v>
      </c>
      <c r="G59" s="15" t="s">
        <v>94</v>
      </c>
      <c r="H59" s="15" t="s">
        <v>7</v>
      </c>
      <c r="I59" s="15" t="s">
        <v>1556</v>
      </c>
      <c r="J59" s="147" t="s">
        <v>1269</v>
      </c>
      <c r="K59" s="5" t="str">
        <f t="shared" si="2"/>
        <v>01 2 01 R1122</v>
      </c>
      <c r="L59" s="265" t="str">
        <f>VLOOKUP(O59,'цср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O59" s="22" t="s">
        <v>1270</v>
      </c>
      <c r="P59" s="7" t="b">
        <f t="shared" si="0"/>
        <v>1</v>
      </c>
      <c r="Q59" s="7" t="b">
        <f t="shared" si="1"/>
        <v>1</v>
      </c>
    </row>
    <row r="60" spans="1:17" ht="37.5">
      <c r="A60" s="14" t="s">
        <v>7</v>
      </c>
      <c r="B60" s="14" t="s">
        <v>94</v>
      </c>
      <c r="C60" s="275">
        <v>4004</v>
      </c>
      <c r="D60" s="276" t="s">
        <v>1632</v>
      </c>
      <c r="E60" s="324" t="s">
        <v>1777</v>
      </c>
      <c r="F60" s="15"/>
      <c r="G60" s="15"/>
      <c r="H60" s="15"/>
      <c r="I60" s="15"/>
      <c r="J60" s="203" t="s">
        <v>1562</v>
      </c>
      <c r="O60" s="22"/>
      <c r="Q60" s="7"/>
    </row>
    <row r="61" spans="1:17" ht="37.5">
      <c r="A61" s="14" t="s">
        <v>7</v>
      </c>
      <c r="B61" s="14" t="s">
        <v>94</v>
      </c>
      <c r="C61" s="275">
        <v>5059</v>
      </c>
      <c r="D61" s="276" t="s">
        <v>1634</v>
      </c>
      <c r="E61" s="147" t="s">
        <v>1635</v>
      </c>
      <c r="F61" s="15"/>
      <c r="G61" s="15"/>
      <c r="H61" s="15"/>
      <c r="I61" s="15"/>
      <c r="J61" s="203" t="s">
        <v>1562</v>
      </c>
      <c r="O61" s="22"/>
      <c r="Q61" s="7"/>
    </row>
    <row r="62" spans="1:17" ht="37.5">
      <c r="A62" s="14" t="s">
        <v>7</v>
      </c>
      <c r="B62" s="14" t="s">
        <v>94</v>
      </c>
      <c r="C62" s="275">
        <v>7059</v>
      </c>
      <c r="D62" s="276" t="s">
        <v>1638</v>
      </c>
      <c r="E62" s="147" t="s">
        <v>1639</v>
      </c>
      <c r="F62" s="15"/>
      <c r="G62" s="15"/>
      <c r="H62" s="15"/>
      <c r="I62" s="15"/>
      <c r="J62" s="203" t="s">
        <v>1562</v>
      </c>
      <c r="O62" s="22"/>
      <c r="Q62" s="7"/>
    </row>
    <row r="63" spans="1:17" ht="75">
      <c r="A63" s="14" t="s">
        <v>7</v>
      </c>
      <c r="B63" s="14" t="s">
        <v>94</v>
      </c>
      <c r="C63" s="275">
        <v>7655</v>
      </c>
      <c r="D63" s="276" t="s">
        <v>1641</v>
      </c>
      <c r="E63" s="147" t="s">
        <v>1642</v>
      </c>
      <c r="F63" s="15"/>
      <c r="G63" s="15"/>
      <c r="H63" s="15"/>
      <c r="I63" s="15"/>
      <c r="J63" s="203" t="s">
        <v>1562</v>
      </c>
      <c r="O63" s="22"/>
      <c r="Q63" s="7"/>
    </row>
    <row r="64" spans="1:17" ht="56.25">
      <c r="A64" s="14" t="s">
        <v>7</v>
      </c>
      <c r="B64" s="14" t="s">
        <v>94</v>
      </c>
      <c r="C64" s="275">
        <v>7697</v>
      </c>
      <c r="D64" s="276" t="s">
        <v>1643</v>
      </c>
      <c r="E64" s="147" t="s">
        <v>100</v>
      </c>
      <c r="F64" s="15"/>
      <c r="G64" s="15"/>
      <c r="H64" s="15"/>
      <c r="I64" s="15"/>
      <c r="J64" s="203" t="s">
        <v>1562</v>
      </c>
      <c r="O64" s="22"/>
      <c r="Q64" s="7"/>
    </row>
    <row r="65" spans="1:17" ht="37.5">
      <c r="A65" s="14" t="s">
        <v>7</v>
      </c>
      <c r="B65" s="14" t="s">
        <v>94</v>
      </c>
      <c r="C65" s="275">
        <v>7707</v>
      </c>
      <c r="D65" s="276" t="s">
        <v>1644</v>
      </c>
      <c r="E65" s="147" t="s">
        <v>1645</v>
      </c>
      <c r="F65" s="15"/>
      <c r="G65" s="15"/>
      <c r="H65" s="15"/>
      <c r="I65" s="15"/>
      <c r="J65" s="203" t="s">
        <v>1562</v>
      </c>
      <c r="O65" s="22"/>
      <c r="Q65" s="7"/>
    </row>
    <row r="66" spans="1:17" ht="90">
      <c r="A66" s="23" t="s">
        <v>37</v>
      </c>
      <c r="B66" s="23" t="s">
        <v>8</v>
      </c>
      <c r="C66" s="279" t="s">
        <v>9</v>
      </c>
      <c r="D66" s="222">
        <v>200000</v>
      </c>
      <c r="E66" s="149" t="s">
        <v>103</v>
      </c>
      <c r="F66" s="9" t="s">
        <v>37</v>
      </c>
      <c r="G66" s="9" t="s">
        <v>8</v>
      </c>
      <c r="H66" s="9" t="s">
        <v>12</v>
      </c>
      <c r="I66" s="9" t="s">
        <v>13</v>
      </c>
      <c r="J66" s="149" t="s">
        <v>103</v>
      </c>
      <c r="K66" s="5" t="str">
        <f t="shared" si="2"/>
        <v>02 0 00 00000</v>
      </c>
      <c r="L66" s="265" t="str">
        <f>VLOOKUP(O66,'цср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66" s="11" t="s">
        <v>104</v>
      </c>
      <c r="P66" s="7" t="b">
        <f t="shared" si="0"/>
        <v>1</v>
      </c>
      <c r="Q66" s="7" t="b">
        <f t="shared" si="1"/>
        <v>1</v>
      </c>
    </row>
    <row r="67" spans="1:17" ht="75">
      <c r="A67" s="24" t="s">
        <v>37</v>
      </c>
      <c r="B67" s="24" t="s">
        <v>105</v>
      </c>
      <c r="C67" s="255" t="s">
        <v>9</v>
      </c>
      <c r="D67" s="224" t="s">
        <v>106</v>
      </c>
      <c r="E67" s="245" t="s">
        <v>107</v>
      </c>
      <c r="F67" s="25" t="s">
        <v>37</v>
      </c>
      <c r="G67" s="25" t="s">
        <v>105</v>
      </c>
      <c r="H67" s="25" t="s">
        <v>12</v>
      </c>
      <c r="I67" s="25" t="s">
        <v>13</v>
      </c>
      <c r="J67" s="245" t="s">
        <v>107</v>
      </c>
      <c r="K67" s="5" t="str">
        <f t="shared" si="2"/>
        <v>02 Б 00 00000</v>
      </c>
      <c r="L67" s="265" t="str">
        <f>VLOOKUP(O67,'цср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67" s="12" t="s">
        <v>108</v>
      </c>
      <c r="P67" s="7" t="b">
        <f t="shared" si="0"/>
        <v>1</v>
      </c>
      <c r="Q67" s="7" t="b">
        <f t="shared" si="1"/>
        <v>1</v>
      </c>
    </row>
    <row r="68" spans="1:17" ht="78">
      <c r="A68" s="168"/>
      <c r="B68" s="168"/>
      <c r="C68" s="169"/>
      <c r="D68" s="170"/>
      <c r="E68" s="314"/>
      <c r="F68" s="172" t="s">
        <v>37</v>
      </c>
      <c r="G68" s="172" t="s">
        <v>105</v>
      </c>
      <c r="H68" s="172" t="s">
        <v>7</v>
      </c>
      <c r="I68" s="172" t="s">
        <v>13</v>
      </c>
      <c r="J68" s="174" t="s">
        <v>1271</v>
      </c>
      <c r="K68" s="5" t="str">
        <f t="shared" si="2"/>
        <v>02 Б 01 00000</v>
      </c>
      <c r="L68" s="265" t="str">
        <f>VLOOKUP(O68,'цср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O68" s="22" t="s">
        <v>109</v>
      </c>
      <c r="P68" s="7" t="b">
        <f t="shared" si="0"/>
        <v>1</v>
      </c>
      <c r="Q68" s="7" t="b">
        <f t="shared" si="1"/>
        <v>1</v>
      </c>
    </row>
    <row r="69" spans="1:17" ht="75">
      <c r="A69" s="14" t="s">
        <v>37</v>
      </c>
      <c r="B69" s="14" t="s">
        <v>105</v>
      </c>
      <c r="C69" s="275">
        <v>2056</v>
      </c>
      <c r="D69" s="276" t="s">
        <v>110</v>
      </c>
      <c r="E69" s="147" t="s">
        <v>111</v>
      </c>
      <c r="F69" s="15" t="s">
        <v>37</v>
      </c>
      <c r="G69" s="15" t="s">
        <v>105</v>
      </c>
      <c r="H69" s="15" t="s">
        <v>7</v>
      </c>
      <c r="I69" s="15" t="s">
        <v>112</v>
      </c>
      <c r="J69" s="147" t="s">
        <v>111</v>
      </c>
      <c r="K69" s="5" t="str">
        <f t="shared" si="2"/>
        <v>02 Б 01 20560</v>
      </c>
      <c r="L69" s="265" t="str">
        <f>VLOOKUP(O69,'цср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O69" s="22" t="s">
        <v>113</v>
      </c>
      <c r="P69" s="7" t="b">
        <f t="shared" si="0"/>
        <v>1</v>
      </c>
      <c r="Q69" s="7" t="b">
        <f t="shared" si="1"/>
        <v>1</v>
      </c>
    </row>
    <row r="70" spans="1:17" ht="78">
      <c r="A70" s="168"/>
      <c r="B70" s="168"/>
      <c r="C70" s="169"/>
      <c r="D70" s="170"/>
      <c r="E70" s="314"/>
      <c r="F70" s="172" t="s">
        <v>37</v>
      </c>
      <c r="G70" s="172" t="s">
        <v>105</v>
      </c>
      <c r="H70" s="172" t="s">
        <v>37</v>
      </c>
      <c r="I70" s="172" t="s">
        <v>13</v>
      </c>
      <c r="J70" s="174" t="s">
        <v>1272</v>
      </c>
      <c r="K70" s="5" t="str">
        <f t="shared" si="2"/>
        <v>02 Б 02 00000</v>
      </c>
      <c r="L70" s="265" t="str">
        <f>VLOOKUP(O70,'цср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O70" s="22" t="s">
        <v>114</v>
      </c>
      <c r="P70" s="7" t="b">
        <f t="shared" si="0"/>
        <v>1</v>
      </c>
      <c r="Q70" s="7" t="b">
        <f t="shared" si="1"/>
        <v>1</v>
      </c>
    </row>
    <row r="71" spans="1:17" ht="75">
      <c r="A71" s="14" t="s">
        <v>37</v>
      </c>
      <c r="B71" s="14" t="s">
        <v>105</v>
      </c>
      <c r="C71" s="275">
        <v>2016</v>
      </c>
      <c r="D71" s="276" t="s">
        <v>115</v>
      </c>
      <c r="E71" s="147" t="s">
        <v>116</v>
      </c>
      <c r="F71" s="15" t="s">
        <v>37</v>
      </c>
      <c r="G71" s="15" t="s">
        <v>105</v>
      </c>
      <c r="H71" s="15" t="s">
        <v>37</v>
      </c>
      <c r="I71" s="15" t="s">
        <v>117</v>
      </c>
      <c r="J71" s="147" t="s">
        <v>116</v>
      </c>
      <c r="K71" s="5" t="str">
        <f t="shared" si="2"/>
        <v>02 Б 02 20160</v>
      </c>
      <c r="L71" s="265" t="str">
        <f>VLOOKUP(O71,'цср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O71" s="22" t="s">
        <v>118</v>
      </c>
      <c r="P71" s="7" t="b">
        <f t="shared" si="0"/>
        <v>1</v>
      </c>
      <c r="Q71" s="7" t="b">
        <f t="shared" si="1"/>
        <v>1</v>
      </c>
    </row>
    <row r="72" spans="1:17" ht="56.25">
      <c r="A72" s="15" t="s">
        <v>37</v>
      </c>
      <c r="B72" s="15" t="s">
        <v>105</v>
      </c>
      <c r="C72" s="17">
        <v>6005</v>
      </c>
      <c r="D72" s="277" t="s">
        <v>119</v>
      </c>
      <c r="E72" s="300" t="s">
        <v>120</v>
      </c>
      <c r="F72" s="15" t="s">
        <v>37</v>
      </c>
      <c r="G72" s="15" t="s">
        <v>105</v>
      </c>
      <c r="H72" s="15" t="s">
        <v>37</v>
      </c>
      <c r="I72" s="15" t="s">
        <v>121</v>
      </c>
      <c r="J72" s="300" t="s">
        <v>120</v>
      </c>
      <c r="K72" s="5" t="str">
        <f t="shared" si="2"/>
        <v>02 Б 02 60050</v>
      </c>
      <c r="L72" s="265" t="str">
        <f>VLOOKUP(O72,'цср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O72" s="13" t="s">
        <v>122</v>
      </c>
      <c r="P72" s="7" t="b">
        <f t="shared" si="0"/>
        <v>1</v>
      </c>
      <c r="Q72" s="7" t="b">
        <f t="shared" si="1"/>
        <v>1</v>
      </c>
    </row>
    <row r="73" spans="1:17" ht="136.5">
      <c r="A73" s="168"/>
      <c r="B73" s="168"/>
      <c r="C73" s="169"/>
      <c r="D73" s="170"/>
      <c r="E73" s="314"/>
      <c r="F73" s="172" t="s">
        <v>37</v>
      </c>
      <c r="G73" s="172" t="s">
        <v>105</v>
      </c>
      <c r="H73" s="172" t="s">
        <v>48</v>
      </c>
      <c r="I73" s="172" t="s">
        <v>13</v>
      </c>
      <c r="J73" s="174" t="s">
        <v>1273</v>
      </c>
      <c r="K73" s="5" t="str">
        <f t="shared" si="2"/>
        <v>02 Б 03 00000</v>
      </c>
      <c r="L73" s="265" t="str">
        <f>VLOOKUP(O73,'цср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O73" s="22" t="s">
        <v>123</v>
      </c>
      <c r="P73" s="7" t="b">
        <f t="shared" si="0"/>
        <v>1</v>
      </c>
      <c r="Q73" s="7" t="b">
        <f t="shared" si="1"/>
        <v>1</v>
      </c>
    </row>
    <row r="74" spans="1:17" ht="56.25">
      <c r="A74" s="15" t="s">
        <v>37</v>
      </c>
      <c r="B74" s="15" t="s">
        <v>105</v>
      </c>
      <c r="C74" s="17">
        <v>6001</v>
      </c>
      <c r="D74" s="277" t="s">
        <v>124</v>
      </c>
      <c r="E74" s="300" t="s">
        <v>125</v>
      </c>
      <c r="F74" s="15" t="s">
        <v>37</v>
      </c>
      <c r="G74" s="15" t="s">
        <v>105</v>
      </c>
      <c r="H74" s="15" t="s">
        <v>48</v>
      </c>
      <c r="I74" s="15" t="s">
        <v>126</v>
      </c>
      <c r="J74" s="300" t="s">
        <v>125</v>
      </c>
      <c r="K74" s="5" t="str">
        <f t="shared" si="2"/>
        <v>02 Б 03 60010</v>
      </c>
      <c r="L74" s="265" t="str">
        <f>VLOOKUP(O74,'цср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O74" s="22" t="s">
        <v>127</v>
      </c>
      <c r="P74" s="7" t="b">
        <f t="shared" si="0"/>
        <v>1</v>
      </c>
      <c r="Q74" s="7" t="b">
        <f t="shared" si="1"/>
        <v>1</v>
      </c>
    </row>
    <row r="75" spans="1:17" ht="45">
      <c r="A75" s="266" t="s">
        <v>48</v>
      </c>
      <c r="B75" s="266" t="s">
        <v>8</v>
      </c>
      <c r="C75" s="267" t="s">
        <v>9</v>
      </c>
      <c r="D75" s="280" t="s">
        <v>128</v>
      </c>
      <c r="E75" s="307" t="s">
        <v>129</v>
      </c>
      <c r="F75" s="9" t="s">
        <v>48</v>
      </c>
      <c r="G75" s="9" t="s">
        <v>8</v>
      </c>
      <c r="H75" s="9" t="s">
        <v>12</v>
      </c>
      <c r="I75" s="9" t="s">
        <v>13</v>
      </c>
      <c r="J75" s="149" t="s">
        <v>129</v>
      </c>
      <c r="K75" s="5" t="str">
        <f t="shared" si="2"/>
        <v>03 0 00 00000</v>
      </c>
      <c r="L75" s="265" t="str">
        <f>VLOOKUP(O75,'цср уточн 2016'!$A$1:$B$549,2,0)</f>
        <v>Муниципальная программа «Социальная поддержка населения города Ставрополя на 2014 - 2018 годы»</v>
      </c>
      <c r="O75" s="11" t="s">
        <v>130</v>
      </c>
      <c r="P75" s="7" t="b">
        <f>K75=O75</f>
        <v>1</v>
      </c>
      <c r="Q75" s="7" t="b">
        <f t="shared" si="1"/>
        <v>1</v>
      </c>
    </row>
    <row r="76" spans="1:17" ht="56.25">
      <c r="A76" s="24" t="s">
        <v>48</v>
      </c>
      <c r="B76" s="24" t="s">
        <v>15</v>
      </c>
      <c r="C76" s="255" t="s">
        <v>9</v>
      </c>
      <c r="D76" s="224" t="s">
        <v>131</v>
      </c>
      <c r="E76" s="236" t="s">
        <v>132</v>
      </c>
      <c r="F76" s="25" t="s">
        <v>48</v>
      </c>
      <c r="G76" s="25" t="s">
        <v>15</v>
      </c>
      <c r="H76" s="25" t="s">
        <v>12</v>
      </c>
      <c r="I76" s="25" t="s">
        <v>13</v>
      </c>
      <c r="J76" s="236" t="s">
        <v>132</v>
      </c>
      <c r="K76" s="5" t="str">
        <f t="shared" si="2"/>
        <v>03 1 00 00000</v>
      </c>
      <c r="L76" s="265" t="e">
        <f>VLOOKUP(O76,'цср уточн 2016'!$A$1:$B$549,2,0)</f>
        <v>#N/A</v>
      </c>
      <c r="O76" s="12" t="s">
        <v>1557</v>
      </c>
      <c r="P76" s="7" t="b">
        <f t="shared" ref="P76" si="3">K76=O76</f>
        <v>1</v>
      </c>
      <c r="Q76" s="7" t="e">
        <f t="shared" si="1"/>
        <v>#N/A</v>
      </c>
    </row>
    <row r="77" spans="1:17" ht="39">
      <c r="A77" s="168"/>
      <c r="B77" s="168"/>
      <c r="C77" s="169"/>
      <c r="D77" s="170"/>
      <c r="E77" s="314"/>
      <c r="F77" s="172" t="s">
        <v>48</v>
      </c>
      <c r="G77" s="172" t="s">
        <v>15</v>
      </c>
      <c r="H77" s="172" t="s">
        <v>7</v>
      </c>
      <c r="I77" s="172" t="s">
        <v>13</v>
      </c>
      <c r="J77" s="174" t="s">
        <v>1275</v>
      </c>
      <c r="K77" s="5" t="str">
        <f t="shared" si="2"/>
        <v>03 1 01 00000</v>
      </c>
      <c r="L77" s="265" t="str">
        <f>VLOOKUP(O77,'цср уточн 2016'!$A$1:$B$549,2,0)</f>
        <v>Основное мероприятие «Предоставление мер социальной поддержки отдельным категориям граждан»</v>
      </c>
      <c r="O77" s="13" t="s">
        <v>1276</v>
      </c>
      <c r="P77" s="7" t="b">
        <f>K77=O77</f>
        <v>0</v>
      </c>
      <c r="Q77" s="7" t="b">
        <f t="shared" si="1"/>
        <v>1</v>
      </c>
    </row>
    <row r="78" spans="1:17" ht="187.5">
      <c r="A78" s="28" t="s">
        <v>48</v>
      </c>
      <c r="B78" s="28" t="s">
        <v>15</v>
      </c>
      <c r="C78" s="28" t="s">
        <v>133</v>
      </c>
      <c r="D78" s="28" t="s">
        <v>134</v>
      </c>
      <c r="E78" s="203" t="s">
        <v>135</v>
      </c>
      <c r="F78" s="30" t="s">
        <v>48</v>
      </c>
      <c r="G78" s="30" t="s">
        <v>15</v>
      </c>
      <c r="H78" s="30" t="s">
        <v>7</v>
      </c>
      <c r="I78" s="30" t="s">
        <v>136</v>
      </c>
      <c r="J78" s="203" t="s">
        <v>1277</v>
      </c>
      <c r="K78" s="5" t="str">
        <f>CONCATENATE(F78," ",G78," ",H78," ",I78)</f>
        <v>03 1 01 52200</v>
      </c>
      <c r="L78" s="265" t="str">
        <f>VLOOKUP(O78,'цср уточн 2016'!$A$1:$B$549,2,0)</f>
        <v>Ежегодная денежная выплата лицам, награжденным нагрудным знаком «Почетный донор России»</v>
      </c>
      <c r="N78" s="150"/>
      <c r="O78" s="151" t="s">
        <v>137</v>
      </c>
      <c r="P78" s="7" t="b">
        <f t="shared" ref="P78:P105" si="4">K78=O78</f>
        <v>1</v>
      </c>
      <c r="Q78" s="7" t="b">
        <f t="shared" si="1"/>
        <v>1</v>
      </c>
    </row>
    <row r="79" spans="1:17" ht="168.75">
      <c r="A79" s="28" t="s">
        <v>48</v>
      </c>
      <c r="B79" s="28" t="s">
        <v>15</v>
      </c>
      <c r="C79" s="28" t="s">
        <v>138</v>
      </c>
      <c r="D79" s="28" t="s">
        <v>139</v>
      </c>
      <c r="E79" s="203" t="s">
        <v>140</v>
      </c>
      <c r="F79" s="30" t="s">
        <v>48</v>
      </c>
      <c r="G79" s="30" t="s">
        <v>15</v>
      </c>
      <c r="H79" s="30" t="s">
        <v>7</v>
      </c>
      <c r="I79" s="30" t="s">
        <v>141</v>
      </c>
      <c r="J79" s="203" t="s">
        <v>142</v>
      </c>
      <c r="K79" s="5" t="str">
        <f t="shared" ref="K79:K102" si="5">CONCATENATE(F79," ",G79," ",H79," ",I79)</f>
        <v>03 1 01 52500</v>
      </c>
      <c r="L79" s="265" t="str">
        <f>VLOOKUP(O79,'цср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O79" s="13" t="s">
        <v>143</v>
      </c>
      <c r="P79" s="7" t="b">
        <f t="shared" si="4"/>
        <v>1</v>
      </c>
      <c r="Q79" s="7" t="b">
        <f t="shared" si="1"/>
        <v>1</v>
      </c>
    </row>
    <row r="80" spans="1:17" ht="187.5">
      <c r="A80" s="28" t="s">
        <v>48</v>
      </c>
      <c r="B80" s="28" t="s">
        <v>15</v>
      </c>
      <c r="C80" s="28" t="s">
        <v>144</v>
      </c>
      <c r="D80" s="28" t="s">
        <v>145</v>
      </c>
      <c r="E80" s="203" t="s">
        <v>146</v>
      </c>
      <c r="F80" s="30" t="s">
        <v>48</v>
      </c>
      <c r="G80" s="30" t="s">
        <v>15</v>
      </c>
      <c r="H80" s="30" t="s">
        <v>7</v>
      </c>
      <c r="I80" s="30" t="s">
        <v>147</v>
      </c>
      <c r="J80" s="203" t="s">
        <v>148</v>
      </c>
      <c r="K80" s="5" t="str">
        <f t="shared" si="5"/>
        <v>03 1 01 52800</v>
      </c>
      <c r="L80" s="265" t="str">
        <f>VLOOKUP(O80,'цср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O80" s="13" t="s">
        <v>149</v>
      </c>
      <c r="P80" s="7" t="b">
        <f t="shared" si="4"/>
        <v>1</v>
      </c>
      <c r="Q80" s="7" t="b">
        <f t="shared" si="1"/>
        <v>1</v>
      </c>
    </row>
    <row r="81" spans="1:17" ht="56.25">
      <c r="A81" s="69"/>
      <c r="B81" s="69"/>
      <c r="C81" s="69"/>
      <c r="D81" s="69"/>
      <c r="E81" s="203" t="s">
        <v>1545</v>
      </c>
      <c r="F81" s="30" t="s">
        <v>48</v>
      </c>
      <c r="G81" s="30" t="s">
        <v>15</v>
      </c>
      <c r="H81" s="30" t="s">
        <v>7</v>
      </c>
      <c r="I81" s="30" t="s">
        <v>1558</v>
      </c>
      <c r="J81" s="203" t="s">
        <v>1278</v>
      </c>
      <c r="K81" s="5" t="str">
        <f t="shared" si="5"/>
        <v>03 1 01 54620</v>
      </c>
      <c r="L81" s="265" t="str">
        <f>VLOOKUP(O81,'цср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O81" s="13" t="s">
        <v>1279</v>
      </c>
      <c r="P81" s="7" t="b">
        <f t="shared" si="4"/>
        <v>1</v>
      </c>
      <c r="Q81" s="7" t="b">
        <f t="shared" si="1"/>
        <v>1</v>
      </c>
    </row>
    <row r="82" spans="1:17" ht="168.75">
      <c r="A82" s="28" t="s">
        <v>48</v>
      </c>
      <c r="B82" s="28" t="s">
        <v>15</v>
      </c>
      <c r="C82" s="28" t="s">
        <v>150</v>
      </c>
      <c r="D82" s="28" t="s">
        <v>151</v>
      </c>
      <c r="E82" s="203" t="s">
        <v>152</v>
      </c>
      <c r="F82" s="30" t="s">
        <v>48</v>
      </c>
      <c r="G82" s="30" t="s">
        <v>15</v>
      </c>
      <c r="H82" s="30" t="s">
        <v>7</v>
      </c>
      <c r="I82" s="30" t="s">
        <v>153</v>
      </c>
      <c r="J82" s="203" t="s">
        <v>154</v>
      </c>
      <c r="K82" s="5" t="str">
        <f t="shared" si="5"/>
        <v>03 1 01 76220</v>
      </c>
      <c r="L82" s="265" t="str">
        <f>VLOOKUP(O82,'цср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O82" s="13" t="s">
        <v>155</v>
      </c>
      <c r="P82" s="7" t="b">
        <f t="shared" si="4"/>
        <v>1</v>
      </c>
      <c r="Q82" s="7" t="b">
        <f t="shared" si="1"/>
        <v>1</v>
      </c>
    </row>
    <row r="83" spans="1:17" ht="187.5">
      <c r="A83" s="14" t="s">
        <v>48</v>
      </c>
      <c r="B83" s="14" t="s">
        <v>15</v>
      </c>
      <c r="C83" s="14" t="s">
        <v>156</v>
      </c>
      <c r="D83" s="14" t="s">
        <v>157</v>
      </c>
      <c r="E83" s="147" t="s">
        <v>158</v>
      </c>
      <c r="F83" s="15" t="s">
        <v>48</v>
      </c>
      <c r="G83" s="15" t="s">
        <v>15</v>
      </c>
      <c r="H83" s="15" t="s">
        <v>7</v>
      </c>
      <c r="I83" s="15" t="s">
        <v>159</v>
      </c>
      <c r="J83" s="147" t="s">
        <v>160</v>
      </c>
      <c r="K83" s="5" t="str">
        <f t="shared" si="5"/>
        <v>03 1 01 76230</v>
      </c>
      <c r="L83" s="265" t="str">
        <f>VLOOKUP(O83,'цср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O83" s="13" t="s">
        <v>161</v>
      </c>
      <c r="P83" s="7" t="b">
        <f t="shared" si="4"/>
        <v>1</v>
      </c>
      <c r="Q83" s="7" t="b">
        <f t="shared" si="1"/>
        <v>1</v>
      </c>
    </row>
    <row r="84" spans="1:17" ht="187.5">
      <c r="A84" s="28" t="s">
        <v>48</v>
      </c>
      <c r="B84" s="28" t="s">
        <v>15</v>
      </c>
      <c r="C84" s="28" t="s">
        <v>162</v>
      </c>
      <c r="D84" s="28" t="s">
        <v>163</v>
      </c>
      <c r="E84" s="203" t="s">
        <v>164</v>
      </c>
      <c r="F84" s="30" t="s">
        <v>48</v>
      </c>
      <c r="G84" s="30" t="s">
        <v>15</v>
      </c>
      <c r="H84" s="30" t="s">
        <v>7</v>
      </c>
      <c r="I84" s="30" t="s">
        <v>165</v>
      </c>
      <c r="J84" s="203" t="s">
        <v>166</v>
      </c>
      <c r="K84" s="5" t="str">
        <f t="shared" si="5"/>
        <v>03 1 01 76240</v>
      </c>
      <c r="L84" s="265" t="str">
        <f>VLOOKUP(O84,'цср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O84" s="13" t="s">
        <v>167</v>
      </c>
      <c r="P84" s="7" t="b">
        <f t="shared" si="4"/>
        <v>1</v>
      </c>
      <c r="Q84" s="7" t="b">
        <f t="shared" si="1"/>
        <v>1</v>
      </c>
    </row>
    <row r="85" spans="1:17">
      <c r="A85" s="28" t="s">
        <v>48</v>
      </c>
      <c r="B85" s="28" t="s">
        <v>15</v>
      </c>
      <c r="C85" s="28" t="s">
        <v>1646</v>
      </c>
      <c r="D85" s="28" t="s">
        <v>1647</v>
      </c>
      <c r="E85" s="147" t="s">
        <v>1648</v>
      </c>
      <c r="F85" s="30" t="s">
        <v>48</v>
      </c>
      <c r="G85" s="30" t="s">
        <v>15</v>
      </c>
      <c r="H85" s="30" t="s">
        <v>7</v>
      </c>
      <c r="I85" s="30" t="s">
        <v>1559</v>
      </c>
      <c r="J85" s="147" t="s">
        <v>1280</v>
      </c>
      <c r="K85" s="5" t="str">
        <f t="shared" si="5"/>
        <v>03 1 01 76250</v>
      </c>
      <c r="L85" s="265" t="str">
        <f>VLOOKUP(O85,'цср уточн 2016'!$A$1:$B$549,2,0)</f>
        <v>Выплата социального пособия на погребение</v>
      </c>
      <c r="O85" s="13" t="s">
        <v>1281</v>
      </c>
      <c r="P85" s="7" t="b">
        <f t="shared" si="4"/>
        <v>1</v>
      </c>
      <c r="Q85" s="7" t="b">
        <f t="shared" si="1"/>
        <v>1</v>
      </c>
    </row>
    <row r="86" spans="1:17" ht="187.5">
      <c r="A86" s="28" t="s">
        <v>48</v>
      </c>
      <c r="B86" s="28" t="s">
        <v>15</v>
      </c>
      <c r="C86" s="28" t="s">
        <v>168</v>
      </c>
      <c r="D86" s="28" t="s">
        <v>169</v>
      </c>
      <c r="E86" s="203" t="s">
        <v>170</v>
      </c>
      <c r="F86" s="30" t="s">
        <v>48</v>
      </c>
      <c r="G86" s="30" t="s">
        <v>15</v>
      </c>
      <c r="H86" s="30" t="s">
        <v>7</v>
      </c>
      <c r="I86" s="30" t="s">
        <v>171</v>
      </c>
      <c r="J86" s="203" t="s">
        <v>172</v>
      </c>
      <c r="K86" s="5" t="str">
        <f t="shared" si="5"/>
        <v>03 1 01 76300</v>
      </c>
      <c r="L86" s="265" t="str">
        <f>VLOOKUP(O86,'цср уточн 2016'!$A$1:$B$549,2,0)</f>
        <v>Предоставление гражданам субсидии на оплату жилого помещения и коммунальных услуг</v>
      </c>
      <c r="O86" s="13" t="s">
        <v>173</v>
      </c>
      <c r="P86" s="7" t="b">
        <f t="shared" si="4"/>
        <v>1</v>
      </c>
      <c r="Q86" s="7" t="b">
        <f t="shared" ref="Q86:Q146" si="6">J86=L86</f>
        <v>1</v>
      </c>
    </row>
    <row r="87" spans="1:17" ht="187.5">
      <c r="A87" s="28" t="s">
        <v>48</v>
      </c>
      <c r="B87" s="28" t="s">
        <v>15</v>
      </c>
      <c r="C87" s="28" t="s">
        <v>174</v>
      </c>
      <c r="D87" s="28" t="s">
        <v>175</v>
      </c>
      <c r="E87" s="203" t="s">
        <v>176</v>
      </c>
      <c r="F87" s="30" t="s">
        <v>48</v>
      </c>
      <c r="G87" s="30" t="s">
        <v>15</v>
      </c>
      <c r="H87" s="30" t="s">
        <v>7</v>
      </c>
      <c r="I87" s="30" t="s">
        <v>177</v>
      </c>
      <c r="J87" s="203" t="s">
        <v>1282</v>
      </c>
      <c r="K87" s="5" t="str">
        <f t="shared" si="5"/>
        <v>03 1 01 76310</v>
      </c>
      <c r="L87" s="265" t="str">
        <f>VLOOKUP(O87,'цср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O87" s="13" t="s">
        <v>178</v>
      </c>
      <c r="P87" s="7" t="b">
        <f t="shared" si="4"/>
        <v>1</v>
      </c>
      <c r="Q87" s="7" t="b">
        <f t="shared" si="6"/>
        <v>1</v>
      </c>
    </row>
    <row r="88" spans="1:17" ht="206.25">
      <c r="A88" s="28" t="s">
        <v>48</v>
      </c>
      <c r="B88" s="28" t="s">
        <v>15</v>
      </c>
      <c r="C88" s="28" t="s">
        <v>179</v>
      </c>
      <c r="D88" s="28" t="s">
        <v>180</v>
      </c>
      <c r="E88" s="203" t="s">
        <v>181</v>
      </c>
      <c r="F88" s="30" t="s">
        <v>48</v>
      </c>
      <c r="G88" s="30" t="s">
        <v>15</v>
      </c>
      <c r="H88" s="30" t="s">
        <v>7</v>
      </c>
      <c r="I88" s="30" t="s">
        <v>182</v>
      </c>
      <c r="J88" s="203" t="s">
        <v>183</v>
      </c>
      <c r="K88" s="5" t="str">
        <f t="shared" si="5"/>
        <v>03 1 01 76320</v>
      </c>
      <c r="L88" s="265" t="str">
        <f>VLOOKUP(O88,'цср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O88" s="13" t="s">
        <v>184</v>
      </c>
      <c r="P88" s="7" t="b">
        <f t="shared" si="4"/>
        <v>1</v>
      </c>
      <c r="Q88" s="7" t="b">
        <f t="shared" si="6"/>
        <v>1</v>
      </c>
    </row>
    <row r="89" spans="1:17" ht="168.75">
      <c r="A89" s="28" t="s">
        <v>48</v>
      </c>
      <c r="B89" s="28" t="s">
        <v>15</v>
      </c>
      <c r="C89" s="28" t="s">
        <v>185</v>
      </c>
      <c r="D89" s="28" t="s">
        <v>186</v>
      </c>
      <c r="E89" s="147" t="s">
        <v>1649</v>
      </c>
      <c r="F89" s="30" t="s">
        <v>48</v>
      </c>
      <c r="G89" s="30" t="s">
        <v>15</v>
      </c>
      <c r="H89" s="30" t="s">
        <v>7</v>
      </c>
      <c r="I89" s="30" t="s">
        <v>188</v>
      </c>
      <c r="J89" s="147" t="s">
        <v>189</v>
      </c>
      <c r="K89" s="5" t="str">
        <f t="shared" si="5"/>
        <v>03 1 01 76330</v>
      </c>
      <c r="L89" s="265" t="str">
        <f>VLOOKUP(O89,'цср уточн 2016'!$A$1:$B$549,2,0)</f>
        <v>Ежемесячные денежные выплаты семьям погибших ветеранов боевых действий</v>
      </c>
      <c r="O89" s="13" t="s">
        <v>190</v>
      </c>
      <c r="P89" s="7" t="b">
        <f t="shared" si="4"/>
        <v>1</v>
      </c>
      <c r="Q89" s="7" t="b">
        <f t="shared" si="6"/>
        <v>1</v>
      </c>
    </row>
    <row r="90" spans="1:17" ht="56.25">
      <c r="A90" s="84"/>
      <c r="B90" s="84"/>
      <c r="C90" s="84"/>
      <c r="D90" s="84"/>
      <c r="E90" s="203" t="s">
        <v>1545</v>
      </c>
      <c r="F90" s="30" t="s">
        <v>48</v>
      </c>
      <c r="G90" s="30" t="s">
        <v>15</v>
      </c>
      <c r="H90" s="30" t="s">
        <v>7</v>
      </c>
      <c r="I90" s="30" t="s">
        <v>1560</v>
      </c>
      <c r="J90" s="203" t="s">
        <v>1283</v>
      </c>
      <c r="K90" s="5" t="str">
        <f t="shared" si="5"/>
        <v>03 1 01 77220</v>
      </c>
      <c r="L90" s="265" t="str">
        <f>VLOOKUP(O90,'цср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O90" s="13" t="s">
        <v>1284</v>
      </c>
      <c r="P90" s="7" t="b">
        <f t="shared" si="4"/>
        <v>1</v>
      </c>
      <c r="Q90" s="7" t="b">
        <f t="shared" si="6"/>
        <v>1</v>
      </c>
    </row>
    <row r="91" spans="1:17" ht="39">
      <c r="A91" s="168"/>
      <c r="B91" s="168"/>
      <c r="C91" s="169"/>
      <c r="D91" s="170"/>
      <c r="E91" s="314"/>
      <c r="F91" s="172" t="s">
        <v>48</v>
      </c>
      <c r="G91" s="172" t="s">
        <v>15</v>
      </c>
      <c r="H91" s="172" t="s">
        <v>37</v>
      </c>
      <c r="I91" s="172" t="s">
        <v>13</v>
      </c>
      <c r="J91" s="174" t="s">
        <v>1285</v>
      </c>
      <c r="K91" s="5" t="str">
        <f t="shared" si="5"/>
        <v>03 1 02 00000</v>
      </c>
      <c r="L91" s="265" t="str">
        <f>VLOOKUP(O91,'цср уточн 2016'!$A$1:$B$549,2,0)</f>
        <v>Основное мероприятие «Предоставление мер социальной поддержки семьям и детям»</v>
      </c>
      <c r="O91" s="13" t="s">
        <v>191</v>
      </c>
      <c r="P91" s="7" t="b">
        <f t="shared" si="4"/>
        <v>1</v>
      </c>
      <c r="Q91" s="7" t="b">
        <f t="shared" si="6"/>
        <v>1</v>
      </c>
    </row>
    <row r="92" spans="1:17" ht="206.25">
      <c r="A92" s="28" t="s">
        <v>48</v>
      </c>
      <c r="B92" s="28" t="s">
        <v>15</v>
      </c>
      <c r="C92" s="28" t="s">
        <v>192</v>
      </c>
      <c r="D92" s="28" t="s">
        <v>193</v>
      </c>
      <c r="E92" s="203" t="s">
        <v>194</v>
      </c>
      <c r="F92" s="30" t="s">
        <v>48</v>
      </c>
      <c r="G92" s="30" t="s">
        <v>15</v>
      </c>
      <c r="H92" s="30" t="s">
        <v>37</v>
      </c>
      <c r="I92" s="30" t="s">
        <v>195</v>
      </c>
      <c r="J92" s="203" t="s">
        <v>1286</v>
      </c>
      <c r="K92" s="5" t="str">
        <f t="shared" si="5"/>
        <v>03 1 02 50840</v>
      </c>
      <c r="L92" s="265" t="str">
        <f>VLOOKUP(O92,'цср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O92" s="13" t="s">
        <v>196</v>
      </c>
      <c r="P92" s="7" t="b">
        <f t="shared" si="4"/>
        <v>1</v>
      </c>
      <c r="Q92" s="7" t="b">
        <f t="shared" si="6"/>
        <v>1</v>
      </c>
    </row>
    <row r="93" spans="1:17" ht="187.5">
      <c r="A93" s="28" t="s">
        <v>48</v>
      </c>
      <c r="B93" s="28" t="s">
        <v>15</v>
      </c>
      <c r="C93" s="28" t="s">
        <v>197</v>
      </c>
      <c r="D93" s="28" t="s">
        <v>198</v>
      </c>
      <c r="E93" s="203" t="s">
        <v>199</v>
      </c>
      <c r="F93" s="30" t="s">
        <v>48</v>
      </c>
      <c r="G93" s="30" t="s">
        <v>15</v>
      </c>
      <c r="H93" s="30" t="s">
        <v>37</v>
      </c>
      <c r="I93" s="30" t="s">
        <v>200</v>
      </c>
      <c r="J93" s="203" t="s">
        <v>1287</v>
      </c>
      <c r="K93" s="5" t="str">
        <f t="shared" si="5"/>
        <v>03 1 02 R0840</v>
      </c>
      <c r="L93" s="265" t="str">
        <f>VLOOKUP(O93,'цср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O93" s="13" t="s">
        <v>201</v>
      </c>
      <c r="P93" s="7" t="b">
        <f t="shared" si="4"/>
        <v>1</v>
      </c>
      <c r="Q93" s="7" t="b">
        <f t="shared" si="6"/>
        <v>1</v>
      </c>
    </row>
    <row r="94" spans="1:17" ht="225">
      <c r="A94" s="28" t="s">
        <v>48</v>
      </c>
      <c r="B94" s="28" t="s">
        <v>15</v>
      </c>
      <c r="C94" s="28" t="s">
        <v>202</v>
      </c>
      <c r="D94" s="28" t="s">
        <v>203</v>
      </c>
      <c r="E94" s="203" t="s">
        <v>204</v>
      </c>
      <c r="F94" s="30" t="s">
        <v>48</v>
      </c>
      <c r="G94" s="30" t="s">
        <v>15</v>
      </c>
      <c r="H94" s="30" t="s">
        <v>37</v>
      </c>
      <c r="I94" s="30" t="s">
        <v>205</v>
      </c>
      <c r="J94" s="203" t="s">
        <v>1288</v>
      </c>
      <c r="K94" s="5" t="str">
        <f t="shared" si="5"/>
        <v>03 1 02 52700</v>
      </c>
      <c r="L94" s="265" t="str">
        <f>VLOOKUP(O94,'цср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O94" s="13" t="s">
        <v>206</v>
      </c>
      <c r="P94" s="7" t="b">
        <f t="shared" si="4"/>
        <v>1</v>
      </c>
      <c r="Q94" s="7" t="b">
        <f t="shared" si="6"/>
        <v>1</v>
      </c>
    </row>
    <row r="95" spans="1:17" ht="262.5">
      <c r="A95" s="28" t="s">
        <v>207</v>
      </c>
      <c r="B95" s="28" t="s">
        <v>15</v>
      </c>
      <c r="C95" s="28" t="s">
        <v>208</v>
      </c>
      <c r="D95" s="28" t="s">
        <v>209</v>
      </c>
      <c r="E95" s="203" t="s">
        <v>210</v>
      </c>
      <c r="F95" s="30" t="s">
        <v>48</v>
      </c>
      <c r="G95" s="30" t="s">
        <v>15</v>
      </c>
      <c r="H95" s="30" t="s">
        <v>37</v>
      </c>
      <c r="I95" s="30" t="s">
        <v>211</v>
      </c>
      <c r="J95" s="203" t="s">
        <v>212</v>
      </c>
      <c r="K95" s="5" t="str">
        <f t="shared" si="5"/>
        <v>03 1 02 53800</v>
      </c>
      <c r="L95" s="265" t="str">
        <f>VLOOKUP(O95,'цср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O95" s="13" t="s">
        <v>213</v>
      </c>
      <c r="P95" s="7" t="b">
        <f t="shared" si="4"/>
        <v>1</v>
      </c>
      <c r="Q95" s="7" t="b">
        <f t="shared" si="6"/>
        <v>1</v>
      </c>
    </row>
    <row r="96" spans="1:17" ht="187.5">
      <c r="A96" s="28" t="s">
        <v>48</v>
      </c>
      <c r="B96" s="28" t="s">
        <v>15</v>
      </c>
      <c r="C96" s="28" t="s">
        <v>214</v>
      </c>
      <c r="D96" s="28" t="s">
        <v>215</v>
      </c>
      <c r="E96" s="203" t="s">
        <v>216</v>
      </c>
      <c r="F96" s="30" t="s">
        <v>48</v>
      </c>
      <c r="G96" s="30" t="s">
        <v>15</v>
      </c>
      <c r="H96" s="30" t="s">
        <v>37</v>
      </c>
      <c r="I96" s="30" t="s">
        <v>217</v>
      </c>
      <c r="J96" s="203" t="s">
        <v>218</v>
      </c>
      <c r="K96" s="5" t="str">
        <f t="shared" si="5"/>
        <v>03 1 02 76260</v>
      </c>
      <c r="L96" s="265" t="str">
        <f>VLOOKUP(O96,'цср уточн 2016'!$A$1:$B$549,2,0)</f>
        <v>Выплата ежегодного социального пособия на проезд студентам</v>
      </c>
      <c r="O96" s="13" t="s">
        <v>219</v>
      </c>
      <c r="P96" s="7" t="b">
        <f t="shared" si="4"/>
        <v>1</v>
      </c>
      <c r="Q96" s="7" t="b">
        <f t="shared" si="6"/>
        <v>1</v>
      </c>
    </row>
    <row r="97" spans="1:17" ht="168.75">
      <c r="A97" s="28" t="s">
        <v>48</v>
      </c>
      <c r="B97" s="28" t="s">
        <v>15</v>
      </c>
      <c r="C97" s="28" t="s">
        <v>220</v>
      </c>
      <c r="D97" s="28" t="s">
        <v>221</v>
      </c>
      <c r="E97" s="203" t="s">
        <v>222</v>
      </c>
      <c r="F97" s="30" t="s">
        <v>48</v>
      </c>
      <c r="G97" s="30" t="s">
        <v>15</v>
      </c>
      <c r="H97" s="30" t="s">
        <v>37</v>
      </c>
      <c r="I97" s="30" t="s">
        <v>223</v>
      </c>
      <c r="J97" s="203" t="s">
        <v>224</v>
      </c>
      <c r="K97" s="5" t="str">
        <f t="shared" si="5"/>
        <v>03 1 02 76270</v>
      </c>
      <c r="L97" s="265" t="str">
        <f>VLOOKUP(O97,'цср уточн 2016'!$A$1:$B$549,2,0)</f>
        <v>Выплата ежемесячного пособия на ребенка</v>
      </c>
      <c r="O97" s="13" t="s">
        <v>225</v>
      </c>
      <c r="P97" s="7" t="b">
        <f t="shared" si="4"/>
        <v>1</v>
      </c>
      <c r="Q97" s="7" t="b">
        <f t="shared" si="6"/>
        <v>1</v>
      </c>
    </row>
    <row r="98" spans="1:17" ht="168.75">
      <c r="A98" s="28" t="s">
        <v>48</v>
      </c>
      <c r="B98" s="28" t="s">
        <v>15</v>
      </c>
      <c r="C98" s="28" t="s">
        <v>226</v>
      </c>
      <c r="D98" s="28" t="s">
        <v>227</v>
      </c>
      <c r="E98" s="203" t="s">
        <v>228</v>
      </c>
      <c r="F98" s="30" t="s">
        <v>48</v>
      </c>
      <c r="G98" s="30" t="s">
        <v>15</v>
      </c>
      <c r="H98" s="30" t="s">
        <v>37</v>
      </c>
      <c r="I98" s="30" t="s">
        <v>229</v>
      </c>
      <c r="J98" s="203" t="s">
        <v>1289</v>
      </c>
      <c r="K98" s="5" t="str">
        <f t="shared" si="5"/>
        <v>03 1 02 76280</v>
      </c>
      <c r="L98" s="265" t="str">
        <f>VLOOKUP(O98,'цср уточн 2016'!$A$1:$B$549,2,0)</f>
        <v>Выплата ежемесячной денежной компенсации на каждого ребенка в возрасте до 18 лет многодетным семьям</v>
      </c>
      <c r="O98" s="13" t="s">
        <v>230</v>
      </c>
      <c r="P98" s="7" t="b">
        <f t="shared" si="4"/>
        <v>1</v>
      </c>
      <c r="Q98" s="7" t="b">
        <f t="shared" si="6"/>
        <v>1</v>
      </c>
    </row>
    <row r="99" spans="1:17" ht="75">
      <c r="A99" s="28"/>
      <c r="B99" s="28"/>
      <c r="C99" s="28"/>
      <c r="D99" s="28"/>
      <c r="E99" s="203" t="s">
        <v>1545</v>
      </c>
      <c r="F99" s="30" t="s">
        <v>48</v>
      </c>
      <c r="G99" s="30" t="s">
        <v>15</v>
      </c>
      <c r="H99" s="30" t="s">
        <v>37</v>
      </c>
      <c r="I99" s="30" t="s">
        <v>1561</v>
      </c>
      <c r="J99" s="203" t="s">
        <v>1290</v>
      </c>
      <c r="K99" s="5" t="str">
        <f t="shared" si="5"/>
        <v>03 1 02 77190</v>
      </c>
      <c r="L99" s="265" t="str">
        <f>VLOOKUP(O99,'цср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N99" s="32"/>
      <c r="O99" s="13" t="s">
        <v>1291</v>
      </c>
      <c r="P99" s="7" t="b">
        <f t="shared" si="4"/>
        <v>1</v>
      </c>
      <c r="Q99" s="7" t="b">
        <f t="shared" si="6"/>
        <v>1</v>
      </c>
    </row>
    <row r="100" spans="1:17" ht="56.25">
      <c r="A100" s="24" t="s">
        <v>48</v>
      </c>
      <c r="B100" s="24" t="s">
        <v>94</v>
      </c>
      <c r="C100" s="255">
        <v>0</v>
      </c>
      <c r="D100" s="224" t="s">
        <v>231</v>
      </c>
      <c r="E100" s="236" t="s">
        <v>232</v>
      </c>
      <c r="F100" s="24" t="s">
        <v>48</v>
      </c>
      <c r="G100" s="24" t="s">
        <v>94</v>
      </c>
      <c r="H100" s="24" t="s">
        <v>12</v>
      </c>
      <c r="I100" s="24" t="s">
        <v>13</v>
      </c>
      <c r="J100" s="236" t="s">
        <v>233</v>
      </c>
      <c r="K100" s="5" t="str">
        <f t="shared" si="5"/>
        <v>03 2 00 00000</v>
      </c>
      <c r="L100" s="265" t="str">
        <f>VLOOKUP(O100,'цср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N100" s="32"/>
      <c r="O100" s="12" t="s">
        <v>234</v>
      </c>
      <c r="P100" s="7" t="b">
        <f t="shared" si="4"/>
        <v>1</v>
      </c>
      <c r="Q100" s="7" t="b">
        <f t="shared" si="6"/>
        <v>1</v>
      </c>
    </row>
    <row r="101" spans="1:17" s="32" customFormat="1" ht="39">
      <c r="A101" s="188"/>
      <c r="B101" s="188"/>
      <c r="C101" s="189"/>
      <c r="D101" s="190"/>
      <c r="E101" s="315"/>
      <c r="F101" s="192" t="s">
        <v>48</v>
      </c>
      <c r="G101" s="192" t="s">
        <v>94</v>
      </c>
      <c r="H101" s="192" t="s">
        <v>7</v>
      </c>
      <c r="I101" s="192" t="s">
        <v>13</v>
      </c>
      <c r="J101" s="237" t="s">
        <v>1292</v>
      </c>
      <c r="K101" s="5" t="str">
        <f t="shared" si="5"/>
        <v>03 2 01 00000</v>
      </c>
      <c r="L101" s="265" t="str">
        <f>VLOOKUP(O101,'цср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M101" s="5"/>
      <c r="O101" s="13" t="s">
        <v>235</v>
      </c>
      <c r="P101" s="7" t="b">
        <f t="shared" si="4"/>
        <v>1</v>
      </c>
      <c r="Q101" s="7" t="b">
        <f t="shared" si="6"/>
        <v>1</v>
      </c>
    </row>
    <row r="102" spans="1:17" s="32" customFormat="1" ht="93.75">
      <c r="A102" s="28" t="s">
        <v>48</v>
      </c>
      <c r="B102" s="28" t="s">
        <v>94</v>
      </c>
      <c r="C102" s="281">
        <v>8003</v>
      </c>
      <c r="D102" s="282" t="s">
        <v>238</v>
      </c>
      <c r="E102" s="203" t="s">
        <v>239</v>
      </c>
      <c r="F102" s="28" t="s">
        <v>48</v>
      </c>
      <c r="G102" s="28" t="s">
        <v>94</v>
      </c>
      <c r="H102" s="28" t="s">
        <v>7</v>
      </c>
      <c r="I102" s="28">
        <v>80030</v>
      </c>
      <c r="J102" s="203" t="s">
        <v>240</v>
      </c>
      <c r="K102" s="5" t="str">
        <f t="shared" si="5"/>
        <v>03 2 01 80030</v>
      </c>
      <c r="L102" s="265" t="str">
        <f>VLOOKUP(O102,'цср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M102" s="5"/>
      <c r="O102" s="13" t="s">
        <v>241</v>
      </c>
      <c r="P102" s="7" t="b">
        <f t="shared" si="4"/>
        <v>1</v>
      </c>
      <c r="Q102" s="7" t="b">
        <f t="shared" si="6"/>
        <v>1</v>
      </c>
    </row>
    <row r="103" spans="1:17" s="32" customFormat="1" ht="56.25">
      <c r="A103" s="28" t="s">
        <v>48</v>
      </c>
      <c r="B103" s="28" t="s">
        <v>94</v>
      </c>
      <c r="C103" s="281">
        <v>8005</v>
      </c>
      <c r="D103" s="282" t="s">
        <v>244</v>
      </c>
      <c r="E103" s="203" t="s">
        <v>245</v>
      </c>
      <c r="F103" s="28"/>
      <c r="G103" s="28"/>
      <c r="H103" s="28"/>
      <c r="I103" s="28"/>
      <c r="J103" s="203" t="s">
        <v>1562</v>
      </c>
      <c r="K103" s="5"/>
      <c r="L103" s="265" t="e">
        <f>VLOOKUP(O103,'цср уточн 2016'!$A$1:$B$549,2,0)</f>
        <v>#N/A</v>
      </c>
      <c r="M103" s="5"/>
      <c r="O103" s="13"/>
      <c r="P103" s="7"/>
      <c r="Q103" s="7" t="e">
        <f t="shared" si="6"/>
        <v>#N/A</v>
      </c>
    </row>
    <row r="104" spans="1:17" s="32" customFormat="1" ht="56.25">
      <c r="A104" s="28" t="s">
        <v>48</v>
      </c>
      <c r="B104" s="28" t="s">
        <v>94</v>
      </c>
      <c r="C104" s="281">
        <v>8006</v>
      </c>
      <c r="D104" s="282" t="s">
        <v>246</v>
      </c>
      <c r="E104" s="203" t="s">
        <v>247</v>
      </c>
      <c r="F104" s="28"/>
      <c r="G104" s="28"/>
      <c r="H104" s="28"/>
      <c r="I104" s="28"/>
      <c r="J104" s="203" t="s">
        <v>1562</v>
      </c>
      <c r="K104" s="5"/>
      <c r="L104" s="265" t="e">
        <f>VLOOKUP(O104,'цср уточн 2016'!$A$1:$B$549,2,0)</f>
        <v>#N/A</v>
      </c>
      <c r="M104" s="5"/>
      <c r="O104" s="13"/>
      <c r="P104" s="7"/>
      <c r="Q104" s="7" t="e">
        <f t="shared" si="6"/>
        <v>#N/A</v>
      </c>
    </row>
    <row r="105" spans="1:17" s="32" customFormat="1" ht="75">
      <c r="A105" s="28" t="s">
        <v>48</v>
      </c>
      <c r="B105" s="28" t="s">
        <v>94</v>
      </c>
      <c r="C105" s="281">
        <v>8007</v>
      </c>
      <c r="D105" s="282" t="s">
        <v>248</v>
      </c>
      <c r="E105" s="203" t="s">
        <v>249</v>
      </c>
      <c r="F105" s="28" t="s">
        <v>48</v>
      </c>
      <c r="G105" s="28" t="s">
        <v>94</v>
      </c>
      <c r="H105" s="28" t="s">
        <v>7</v>
      </c>
      <c r="I105" s="28">
        <v>80070</v>
      </c>
      <c r="J105" s="203" t="s">
        <v>250</v>
      </c>
      <c r="K105" s="5" t="str">
        <f t="shared" ref="K105:K173" si="7">CONCATENATE(F105," ",G105," ",H105," ",I105)</f>
        <v>03 2 01 80070</v>
      </c>
      <c r="L105" s="265" t="str">
        <f>VLOOKUP(O105,'цср уточн 2016'!$A$1:$B$549,2,0)</f>
        <v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v>
      </c>
      <c r="M105" s="5"/>
      <c r="O105" s="13" t="s">
        <v>251</v>
      </c>
      <c r="P105" s="7" t="b">
        <f t="shared" si="4"/>
        <v>1</v>
      </c>
      <c r="Q105" s="7" t="b">
        <f t="shared" si="6"/>
        <v>1</v>
      </c>
    </row>
    <row r="106" spans="1:17" s="32" customFormat="1" ht="56.25">
      <c r="A106" s="28" t="s">
        <v>48</v>
      </c>
      <c r="B106" s="28" t="s">
        <v>94</v>
      </c>
      <c r="C106" s="281">
        <v>8008</v>
      </c>
      <c r="D106" s="282" t="s">
        <v>252</v>
      </c>
      <c r="E106" s="203" t="s">
        <v>253</v>
      </c>
      <c r="F106" s="28" t="s">
        <v>48</v>
      </c>
      <c r="G106" s="28" t="s">
        <v>94</v>
      </c>
      <c r="H106" s="28" t="s">
        <v>7</v>
      </c>
      <c r="I106" s="28">
        <v>80080</v>
      </c>
      <c r="J106" s="203" t="s">
        <v>254</v>
      </c>
      <c r="K106" s="5" t="str">
        <f t="shared" si="7"/>
        <v>03 2 01 80080</v>
      </c>
      <c r="L106" s="265" t="str">
        <f>VLOOKUP(O106,'цср уточн 2016'!$A$1:$B$549,2,0)</f>
        <v>Предоставление мер социальной поддержки Почетным гражданам города Ставрополя</v>
      </c>
      <c r="M106" s="5"/>
      <c r="O106" s="13" t="s">
        <v>255</v>
      </c>
      <c r="P106" s="7" t="b">
        <f>K106=O106</f>
        <v>1</v>
      </c>
      <c r="Q106" s="7" t="b">
        <f t="shared" si="6"/>
        <v>1</v>
      </c>
    </row>
    <row r="107" spans="1:17" s="32" customFormat="1" ht="56.25">
      <c r="A107" s="28" t="s">
        <v>48</v>
      </c>
      <c r="B107" s="28" t="s">
        <v>94</v>
      </c>
      <c r="C107" s="281">
        <v>8009</v>
      </c>
      <c r="D107" s="282" t="s">
        <v>256</v>
      </c>
      <c r="E107" s="203" t="s">
        <v>257</v>
      </c>
      <c r="F107" s="28"/>
      <c r="G107" s="28"/>
      <c r="H107" s="28"/>
      <c r="I107" s="28"/>
      <c r="J107" s="203" t="s">
        <v>1562</v>
      </c>
      <c r="K107" s="5" t="str">
        <f t="shared" si="7"/>
        <v xml:space="preserve">   </v>
      </c>
      <c r="L107" s="265" t="e">
        <f>VLOOKUP(O107,'цср уточн 2016'!$A$1:$B$549,2,0)</f>
        <v>#N/A</v>
      </c>
      <c r="M107" s="5"/>
      <c r="O107" s="13"/>
      <c r="P107" s="7"/>
      <c r="Q107" s="7" t="e">
        <f t="shared" si="6"/>
        <v>#N/A</v>
      </c>
    </row>
    <row r="108" spans="1:17" s="32" customFormat="1" ht="56.25">
      <c r="A108" s="28" t="s">
        <v>48</v>
      </c>
      <c r="B108" s="28" t="s">
        <v>94</v>
      </c>
      <c r="C108" s="281">
        <v>8010</v>
      </c>
      <c r="D108" s="282" t="s">
        <v>258</v>
      </c>
      <c r="E108" s="203" t="s">
        <v>259</v>
      </c>
      <c r="F108" s="28" t="s">
        <v>48</v>
      </c>
      <c r="G108" s="28" t="s">
        <v>94</v>
      </c>
      <c r="H108" s="28" t="s">
        <v>7</v>
      </c>
      <c r="I108" s="28">
        <v>80100</v>
      </c>
      <c r="J108" s="203" t="s">
        <v>260</v>
      </c>
      <c r="K108" s="5" t="str">
        <f t="shared" si="7"/>
        <v>03 2 01 80100</v>
      </c>
      <c r="L108" s="265" t="str">
        <f>VLOOKUP(O108,'цср уточн 2016'!$A$1:$B$549,2,0)</f>
        <v>Осуществление ежемесячной дополнительной выплаты семьям, воспитывающим детей-инвалидов</v>
      </c>
      <c r="M108" s="5"/>
      <c r="O108" s="13" t="s">
        <v>261</v>
      </c>
      <c r="P108" s="7" t="b">
        <f>K108=O108</f>
        <v>1</v>
      </c>
      <c r="Q108" s="7" t="b">
        <f t="shared" si="6"/>
        <v>1</v>
      </c>
    </row>
    <row r="109" spans="1:17" s="32" customFormat="1" ht="56.25">
      <c r="A109" s="28" t="s">
        <v>48</v>
      </c>
      <c r="B109" s="28" t="s">
        <v>94</v>
      </c>
      <c r="C109" s="281">
        <v>8011</v>
      </c>
      <c r="D109" s="282" t="s">
        <v>262</v>
      </c>
      <c r="E109" s="203" t="s">
        <v>263</v>
      </c>
      <c r="F109" s="28" t="s">
        <v>48</v>
      </c>
      <c r="G109" s="28" t="s">
        <v>94</v>
      </c>
      <c r="H109" s="28" t="s">
        <v>7</v>
      </c>
      <c r="I109" s="28">
        <v>80110</v>
      </c>
      <c r="J109" s="203" t="s">
        <v>264</v>
      </c>
      <c r="K109" s="5" t="str">
        <f t="shared" si="7"/>
        <v>03 2 01 80110</v>
      </c>
      <c r="L109" s="265" t="str">
        <f>VLOOKUP(O109,'цср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M109" s="5"/>
      <c r="O109" s="13" t="s">
        <v>265</v>
      </c>
      <c r="P109" s="7" t="b">
        <f t="shared" ref="P109" si="8">K109=O109</f>
        <v>1</v>
      </c>
      <c r="Q109" s="7" t="b">
        <f t="shared" si="6"/>
        <v>1</v>
      </c>
    </row>
    <row r="110" spans="1:17" s="32" customFormat="1" ht="131.25">
      <c r="A110" s="28" t="s">
        <v>48</v>
      </c>
      <c r="B110" s="28" t="s">
        <v>94</v>
      </c>
      <c r="C110" s="281">
        <v>8012</v>
      </c>
      <c r="D110" s="282" t="s">
        <v>266</v>
      </c>
      <c r="E110" s="203" t="s">
        <v>267</v>
      </c>
      <c r="F110" s="28" t="s">
        <v>48</v>
      </c>
      <c r="G110" s="28" t="s">
        <v>94</v>
      </c>
      <c r="H110" s="28" t="s">
        <v>7</v>
      </c>
      <c r="I110" s="28">
        <v>80120</v>
      </c>
      <c r="J110" s="203" t="s">
        <v>268</v>
      </c>
      <c r="K110" s="5" t="str">
        <f t="shared" si="7"/>
        <v>03 2 01 80120</v>
      </c>
      <c r="L110" s="265" t="str">
        <f>VLOOKUP(O110,'цср уточн 2016'!$A$1:$B$549,2,0)</f>
        <v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v>
      </c>
      <c r="M110" s="5"/>
      <c r="O110" s="13" t="s">
        <v>269</v>
      </c>
      <c r="P110" s="7" t="b">
        <f>K110=O110</f>
        <v>1</v>
      </c>
      <c r="Q110" s="7" t="b">
        <f t="shared" si="6"/>
        <v>1</v>
      </c>
    </row>
    <row r="111" spans="1:17" s="32" customFormat="1" ht="56.25">
      <c r="A111" s="28" t="s">
        <v>48</v>
      </c>
      <c r="B111" s="28" t="s">
        <v>94</v>
      </c>
      <c r="C111" s="281">
        <v>8013</v>
      </c>
      <c r="D111" s="282" t="s">
        <v>270</v>
      </c>
      <c r="E111" s="203" t="s">
        <v>271</v>
      </c>
      <c r="F111" s="28"/>
      <c r="G111" s="28"/>
      <c r="H111" s="28"/>
      <c r="I111" s="28"/>
      <c r="J111" s="203" t="s">
        <v>1562</v>
      </c>
      <c r="K111" s="5" t="str">
        <f t="shared" si="7"/>
        <v xml:space="preserve">   </v>
      </c>
      <c r="L111" s="265" t="e">
        <f>VLOOKUP(O111,'цср уточн 2016'!$A$1:$B$549,2,0)</f>
        <v>#N/A</v>
      </c>
      <c r="M111" s="5"/>
      <c r="O111" s="13"/>
      <c r="P111" s="7"/>
      <c r="Q111" s="7" t="e">
        <f t="shared" si="6"/>
        <v>#N/A</v>
      </c>
    </row>
    <row r="112" spans="1:17" s="32" customFormat="1" ht="56.25">
      <c r="A112" s="28" t="s">
        <v>48</v>
      </c>
      <c r="B112" s="28" t="s">
        <v>94</v>
      </c>
      <c r="C112" s="281">
        <v>8014</v>
      </c>
      <c r="D112" s="282" t="s">
        <v>272</v>
      </c>
      <c r="E112" s="203" t="s">
        <v>273</v>
      </c>
      <c r="F112" s="28" t="s">
        <v>48</v>
      </c>
      <c r="G112" s="28" t="s">
        <v>94</v>
      </c>
      <c r="H112" s="28" t="s">
        <v>7</v>
      </c>
      <c r="I112" s="28">
        <v>80140</v>
      </c>
      <c r="J112" s="203" t="s">
        <v>274</v>
      </c>
      <c r="K112" s="5" t="str">
        <f t="shared" si="7"/>
        <v>03 2 01 80140</v>
      </c>
      <c r="L112" s="265" t="str">
        <f>VLOOKUP(O112,'цср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M112" s="5"/>
      <c r="O112" s="13" t="s">
        <v>275</v>
      </c>
      <c r="P112" s="7" t="b">
        <f t="shared" ref="P112:P132" si="9">K112=O112</f>
        <v>1</v>
      </c>
      <c r="Q112" s="7" t="b">
        <f t="shared" si="6"/>
        <v>1</v>
      </c>
    </row>
    <row r="113" spans="1:17" s="32" customFormat="1" ht="75">
      <c r="A113" s="28" t="s">
        <v>48</v>
      </c>
      <c r="B113" s="28" t="s">
        <v>94</v>
      </c>
      <c r="C113" s="281">
        <v>8015</v>
      </c>
      <c r="D113" s="282" t="s">
        <v>276</v>
      </c>
      <c r="E113" s="203" t="s">
        <v>277</v>
      </c>
      <c r="F113" s="28" t="s">
        <v>48</v>
      </c>
      <c r="G113" s="28" t="s">
        <v>94</v>
      </c>
      <c r="H113" s="28" t="s">
        <v>7</v>
      </c>
      <c r="I113" s="28">
        <v>80150</v>
      </c>
      <c r="J113" s="203" t="s">
        <v>278</v>
      </c>
      <c r="K113" s="5" t="str">
        <f t="shared" si="7"/>
        <v>03 2 01 80150</v>
      </c>
      <c r="L113" s="265" t="str">
        <f>VLOOKUP(O113,'цср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M113" s="5"/>
      <c r="O113" s="13" t="s">
        <v>279</v>
      </c>
      <c r="P113" s="7" t="b">
        <f t="shared" si="9"/>
        <v>1</v>
      </c>
      <c r="Q113" s="7" t="b">
        <f t="shared" si="6"/>
        <v>1</v>
      </c>
    </row>
    <row r="114" spans="1:17" s="32" customFormat="1" ht="56.25">
      <c r="A114" s="28" t="s">
        <v>48</v>
      </c>
      <c r="B114" s="28" t="s">
        <v>94</v>
      </c>
      <c r="C114" s="281">
        <v>8016</v>
      </c>
      <c r="D114" s="282" t="s">
        <v>280</v>
      </c>
      <c r="E114" s="203" t="s">
        <v>281</v>
      </c>
      <c r="F114" s="28" t="s">
        <v>48</v>
      </c>
      <c r="G114" s="28" t="s">
        <v>94</v>
      </c>
      <c r="H114" s="28" t="s">
        <v>7</v>
      </c>
      <c r="I114" s="28">
        <v>80160</v>
      </c>
      <c r="J114" s="203" t="s">
        <v>282</v>
      </c>
      <c r="K114" s="5" t="str">
        <f t="shared" si="7"/>
        <v>03 2 01 80160</v>
      </c>
      <c r="L114" s="265" t="str">
        <f>VLOOKUP(O114,'цср уточн 2016'!$A$1:$B$549,2,0)</f>
        <v>Выплата единовременного пособия гражданам, оказавшимся в трудной жизненной ситуации</v>
      </c>
      <c r="M114" s="5"/>
      <c r="O114" s="13" t="s">
        <v>283</v>
      </c>
      <c r="P114" s="7" t="b">
        <f t="shared" si="9"/>
        <v>1</v>
      </c>
      <c r="Q114" s="7" t="b">
        <f t="shared" si="6"/>
        <v>1</v>
      </c>
    </row>
    <row r="115" spans="1:17" s="32" customFormat="1" ht="75">
      <c r="A115" s="28" t="s">
        <v>48</v>
      </c>
      <c r="B115" s="28" t="s">
        <v>94</v>
      </c>
      <c r="C115" s="281">
        <v>8017</v>
      </c>
      <c r="D115" s="282" t="s">
        <v>284</v>
      </c>
      <c r="E115" s="203" t="s">
        <v>285</v>
      </c>
      <c r="F115" s="28" t="s">
        <v>48</v>
      </c>
      <c r="G115" s="28" t="s">
        <v>94</v>
      </c>
      <c r="H115" s="28" t="s">
        <v>7</v>
      </c>
      <c r="I115" s="28">
        <v>80170</v>
      </c>
      <c r="J115" s="203" t="s">
        <v>286</v>
      </c>
      <c r="K115" s="5" t="str">
        <f t="shared" si="7"/>
        <v>03 2 01 80170</v>
      </c>
      <c r="L115" s="265" t="str">
        <f>VLOOKUP(O115,'цср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M115" s="5"/>
      <c r="O115" s="13" t="s">
        <v>287</v>
      </c>
      <c r="P115" s="7" t="b">
        <f t="shared" si="9"/>
        <v>1</v>
      </c>
      <c r="Q115" s="7" t="b">
        <f t="shared" si="6"/>
        <v>1</v>
      </c>
    </row>
    <row r="116" spans="1:17" s="32" customFormat="1" ht="56.25">
      <c r="A116" s="28" t="s">
        <v>48</v>
      </c>
      <c r="B116" s="28" t="s">
        <v>94</v>
      </c>
      <c r="C116" s="281">
        <v>8018</v>
      </c>
      <c r="D116" s="282" t="s">
        <v>288</v>
      </c>
      <c r="E116" s="203" t="s">
        <v>289</v>
      </c>
      <c r="F116" s="28" t="s">
        <v>48</v>
      </c>
      <c r="G116" s="28" t="s">
        <v>94</v>
      </c>
      <c r="H116" s="28" t="s">
        <v>7</v>
      </c>
      <c r="I116" s="28">
        <v>80180</v>
      </c>
      <c r="J116" s="203" t="s">
        <v>290</v>
      </c>
      <c r="K116" s="5" t="str">
        <f t="shared" si="7"/>
        <v>03 2 01 80180</v>
      </c>
      <c r="L116" s="265" t="str">
        <f>VLOOKUP(O116,'цср уточн 2016'!$A$1:$B$549,2,0)</f>
        <v>Выплата семьям, воспитывающим детей-инвалидов в возрасте до 18 лет</v>
      </c>
      <c r="M116" s="5"/>
      <c r="O116" s="13" t="s">
        <v>291</v>
      </c>
      <c r="P116" s="7" t="b">
        <f t="shared" si="9"/>
        <v>1</v>
      </c>
      <c r="Q116" s="7" t="b">
        <f t="shared" si="6"/>
        <v>1</v>
      </c>
    </row>
    <row r="117" spans="1:17" s="32" customFormat="1" ht="56.25">
      <c r="A117" s="28" t="s">
        <v>48</v>
      </c>
      <c r="B117" s="28" t="s">
        <v>94</v>
      </c>
      <c r="C117" s="281">
        <v>8019</v>
      </c>
      <c r="D117" s="282" t="s">
        <v>292</v>
      </c>
      <c r="E117" s="203" t="s">
        <v>293</v>
      </c>
      <c r="F117" s="28" t="s">
        <v>48</v>
      </c>
      <c r="G117" s="28" t="s">
        <v>94</v>
      </c>
      <c r="H117" s="28" t="s">
        <v>7</v>
      </c>
      <c r="I117" s="28">
        <v>80190</v>
      </c>
      <c r="J117" s="203" t="s">
        <v>294</v>
      </c>
      <c r="K117" s="5" t="str">
        <f t="shared" si="7"/>
        <v>03 2 01 80190</v>
      </c>
      <c r="L117" s="265" t="str">
        <f>VLOOKUP(O117,'цср уточн 2016'!$A$1:$B$549,2,0)</f>
        <v>Выплата единовременного пособия инвалидам по зрению, имеющим I группу инвалидности</v>
      </c>
      <c r="M117" s="5"/>
      <c r="O117" s="13" t="s">
        <v>295</v>
      </c>
      <c r="P117" s="7" t="b">
        <f t="shared" si="9"/>
        <v>1</v>
      </c>
      <c r="Q117" s="7" t="b">
        <f t="shared" si="6"/>
        <v>1</v>
      </c>
    </row>
    <row r="118" spans="1:17" s="33" customFormat="1" ht="93.75">
      <c r="A118" s="28" t="s">
        <v>48</v>
      </c>
      <c r="B118" s="28" t="s">
        <v>94</v>
      </c>
      <c r="C118" s="281">
        <v>8021</v>
      </c>
      <c r="D118" s="282" t="s">
        <v>298</v>
      </c>
      <c r="E118" s="203" t="s">
        <v>299</v>
      </c>
      <c r="F118" s="28" t="s">
        <v>48</v>
      </c>
      <c r="G118" s="28" t="s">
        <v>94</v>
      </c>
      <c r="H118" s="28" t="s">
        <v>7</v>
      </c>
      <c r="I118" s="28">
        <v>80210</v>
      </c>
      <c r="J118" s="203" t="s">
        <v>300</v>
      </c>
      <c r="K118" s="5" t="str">
        <f t="shared" si="7"/>
        <v>03 2 01 80210</v>
      </c>
      <c r="L118" s="265" t="str">
        <f>VLOOKUP(O118,'цср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M118" s="5"/>
      <c r="N118" s="32"/>
      <c r="O118" s="13" t="s">
        <v>301</v>
      </c>
      <c r="P118" s="7" t="b">
        <f t="shared" si="9"/>
        <v>1</v>
      </c>
      <c r="Q118" s="7" t="b">
        <f t="shared" si="6"/>
        <v>1</v>
      </c>
    </row>
    <row r="119" spans="1:17" s="33" customFormat="1" ht="75">
      <c r="A119" s="84"/>
      <c r="B119" s="84"/>
      <c r="C119" s="86"/>
      <c r="D119" s="87"/>
      <c r="E119" s="203" t="s">
        <v>1545</v>
      </c>
      <c r="F119" s="28" t="s">
        <v>48</v>
      </c>
      <c r="G119" s="28" t="s">
        <v>94</v>
      </c>
      <c r="H119" s="28" t="s">
        <v>7</v>
      </c>
      <c r="I119" s="28" t="s">
        <v>1563</v>
      </c>
      <c r="J119" s="203" t="s">
        <v>1293</v>
      </c>
      <c r="K119" s="5" t="str">
        <f t="shared" si="7"/>
        <v>03 2 01 80250</v>
      </c>
      <c r="L119" s="265" t="str">
        <f>VLOOKUP(O119,'цср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M119" s="5"/>
      <c r="N119" s="32"/>
      <c r="O119" s="13" t="s">
        <v>1294</v>
      </c>
      <c r="P119" s="7" t="b">
        <f t="shared" si="9"/>
        <v>1</v>
      </c>
      <c r="Q119" s="7" t="b">
        <f t="shared" si="6"/>
        <v>1</v>
      </c>
    </row>
    <row r="120" spans="1:17" s="32" customFormat="1" ht="39">
      <c r="A120" s="194"/>
      <c r="B120" s="194"/>
      <c r="C120" s="195"/>
      <c r="D120" s="196"/>
      <c r="E120" s="316"/>
      <c r="F120" s="198" t="s">
        <v>48</v>
      </c>
      <c r="G120" s="198" t="s">
        <v>94</v>
      </c>
      <c r="H120" s="198" t="s">
        <v>37</v>
      </c>
      <c r="I120" s="198" t="s">
        <v>13</v>
      </c>
      <c r="J120" s="237" t="s">
        <v>1295</v>
      </c>
      <c r="K120" s="5" t="str">
        <f t="shared" si="7"/>
        <v>03 2 02 00000</v>
      </c>
      <c r="L120" s="265" t="str">
        <f>VLOOKUP(O120,'цср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M120" s="5"/>
      <c r="N120" s="33"/>
      <c r="O120" s="13" t="s">
        <v>302</v>
      </c>
      <c r="P120" s="7" t="b">
        <f t="shared" si="9"/>
        <v>1</v>
      </c>
      <c r="Q120" s="7" t="b">
        <f t="shared" si="6"/>
        <v>1</v>
      </c>
    </row>
    <row r="121" spans="1:17" s="32" customFormat="1" ht="56.25">
      <c r="A121" s="28" t="s">
        <v>48</v>
      </c>
      <c r="B121" s="28" t="s">
        <v>94</v>
      </c>
      <c r="C121" s="281">
        <v>8024</v>
      </c>
      <c r="D121" s="282" t="s">
        <v>303</v>
      </c>
      <c r="E121" s="203" t="s">
        <v>304</v>
      </c>
      <c r="F121" s="28" t="s">
        <v>48</v>
      </c>
      <c r="G121" s="28" t="s">
        <v>94</v>
      </c>
      <c r="H121" s="28" t="s">
        <v>37</v>
      </c>
      <c r="I121" s="28">
        <v>80240</v>
      </c>
      <c r="J121" s="203" t="s">
        <v>1296</v>
      </c>
      <c r="K121" s="5" t="str">
        <f t="shared" si="7"/>
        <v>03 2 02 80240</v>
      </c>
      <c r="L121" s="265" t="str">
        <f>VLOOKUP(O121,'цср уточн 2016'!$A$1:$B$549,2,0)</f>
        <v>Предоставление льгот на бытовые услуги по помывке в общем отделении бань отдельным категориям граждан</v>
      </c>
      <c r="M121" s="5"/>
      <c r="O121" s="13" t="s">
        <v>305</v>
      </c>
      <c r="P121" s="7" t="b">
        <f t="shared" si="9"/>
        <v>1</v>
      </c>
      <c r="Q121" s="7" t="b">
        <f t="shared" si="6"/>
        <v>1</v>
      </c>
    </row>
    <row r="122" spans="1:17" s="32" customFormat="1" ht="58.5">
      <c r="A122" s="194"/>
      <c r="B122" s="194"/>
      <c r="C122" s="195"/>
      <c r="D122" s="196"/>
      <c r="E122" s="316"/>
      <c r="F122" s="198" t="s">
        <v>48</v>
      </c>
      <c r="G122" s="198" t="s">
        <v>94</v>
      </c>
      <c r="H122" s="198" t="s">
        <v>48</v>
      </c>
      <c r="I122" s="198" t="s">
        <v>13</v>
      </c>
      <c r="J122" s="237" t="s">
        <v>1297</v>
      </c>
      <c r="K122" s="5" t="str">
        <f t="shared" si="7"/>
        <v>03 2 03 00000</v>
      </c>
      <c r="L122" s="265" t="str">
        <f>VLOOKUP(O122,'цср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M122" s="5"/>
      <c r="O122" s="13" t="s">
        <v>306</v>
      </c>
      <c r="P122" s="7" t="b">
        <f t="shared" si="9"/>
        <v>1</v>
      </c>
      <c r="Q122" s="7" t="b">
        <f t="shared" si="6"/>
        <v>1</v>
      </c>
    </row>
    <row r="123" spans="1:17" s="32" customFormat="1" ht="75">
      <c r="A123" s="28" t="s">
        <v>48</v>
      </c>
      <c r="B123" s="28" t="s">
        <v>94</v>
      </c>
      <c r="C123" s="281">
        <v>8002</v>
      </c>
      <c r="D123" s="282" t="s">
        <v>307</v>
      </c>
      <c r="E123" s="203" t="s">
        <v>308</v>
      </c>
      <c r="F123" s="28" t="s">
        <v>48</v>
      </c>
      <c r="G123" s="28" t="s">
        <v>94</v>
      </c>
      <c r="H123" s="28" t="s">
        <v>48</v>
      </c>
      <c r="I123" s="28">
        <v>80020</v>
      </c>
      <c r="J123" s="203" t="s">
        <v>309</v>
      </c>
      <c r="K123" s="5" t="str">
        <f t="shared" si="7"/>
        <v>03 2 03 80020</v>
      </c>
      <c r="L123" s="265" t="str">
        <f>VLOOKUP(O123,'цср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M123" s="5"/>
      <c r="O123" s="13" t="s">
        <v>310</v>
      </c>
      <c r="P123" s="7" t="b">
        <f t="shared" si="9"/>
        <v>1</v>
      </c>
      <c r="Q123" s="7" t="b">
        <f t="shared" si="6"/>
        <v>1</v>
      </c>
    </row>
    <row r="124" spans="1:17" ht="78">
      <c r="A124" s="194"/>
      <c r="B124" s="194"/>
      <c r="C124" s="195"/>
      <c r="D124" s="196"/>
      <c r="E124" s="316"/>
      <c r="F124" s="198" t="s">
        <v>48</v>
      </c>
      <c r="G124" s="198" t="s">
        <v>94</v>
      </c>
      <c r="H124" s="198" t="s">
        <v>53</v>
      </c>
      <c r="I124" s="198" t="s">
        <v>13</v>
      </c>
      <c r="J124" s="237" t="s">
        <v>1298</v>
      </c>
      <c r="K124" s="5" t="str">
        <f t="shared" si="7"/>
        <v>03 2 04 00000</v>
      </c>
      <c r="L124" s="265" t="str">
        <f>VLOOKUP(O124,'цср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N124" s="32"/>
      <c r="O124" s="13" t="s">
        <v>311</v>
      </c>
      <c r="P124" s="7" t="b">
        <f t="shared" si="9"/>
        <v>1</v>
      </c>
      <c r="Q124" s="7" t="b">
        <f t="shared" si="6"/>
        <v>1</v>
      </c>
    </row>
    <row r="125" spans="1:17" s="33" customFormat="1" ht="187.5">
      <c r="A125" s="28" t="s">
        <v>48</v>
      </c>
      <c r="B125" s="28" t="s">
        <v>94</v>
      </c>
      <c r="C125" s="281">
        <v>8022</v>
      </c>
      <c r="D125" s="282" t="s">
        <v>312</v>
      </c>
      <c r="E125" s="203" t="s">
        <v>313</v>
      </c>
      <c r="F125" s="28" t="s">
        <v>48</v>
      </c>
      <c r="G125" s="28" t="s">
        <v>94</v>
      </c>
      <c r="H125" s="28" t="s">
        <v>53</v>
      </c>
      <c r="I125" s="28">
        <v>80220</v>
      </c>
      <c r="J125" s="203" t="s">
        <v>314</v>
      </c>
      <c r="K125" s="5" t="str">
        <f t="shared" si="7"/>
        <v>03 2 04 80220</v>
      </c>
      <c r="L125" s="265" t="str">
        <f>VLOOKUP(O125,'цср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M125" s="5"/>
      <c r="N125" s="6"/>
      <c r="O125" s="13" t="s">
        <v>315</v>
      </c>
      <c r="P125" s="7" t="b">
        <f t="shared" si="9"/>
        <v>1</v>
      </c>
      <c r="Q125" s="7" t="b">
        <f t="shared" si="6"/>
        <v>1</v>
      </c>
    </row>
    <row r="126" spans="1:17" ht="78">
      <c r="A126" s="194"/>
      <c r="B126" s="194"/>
      <c r="C126" s="195"/>
      <c r="D126" s="196"/>
      <c r="E126" s="316"/>
      <c r="F126" s="198" t="s">
        <v>48</v>
      </c>
      <c r="G126" s="198" t="s">
        <v>94</v>
      </c>
      <c r="H126" s="198" t="s">
        <v>62</v>
      </c>
      <c r="I126" s="198" t="s">
        <v>13</v>
      </c>
      <c r="J126" s="237" t="s">
        <v>1299</v>
      </c>
      <c r="K126" s="5" t="str">
        <f t="shared" si="7"/>
        <v>03 2 05 00000</v>
      </c>
      <c r="L126" s="265" t="str">
        <f>VLOOKUP(O126,'цср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N126" s="32"/>
      <c r="O126" s="13" t="s">
        <v>1300</v>
      </c>
      <c r="P126" s="7" t="b">
        <f t="shared" si="9"/>
        <v>1</v>
      </c>
      <c r="Q126" s="7" t="b">
        <f t="shared" si="6"/>
        <v>1</v>
      </c>
    </row>
    <row r="127" spans="1:17" s="33" customFormat="1" ht="75">
      <c r="A127" s="84"/>
      <c r="B127" s="84"/>
      <c r="C127" s="86"/>
      <c r="D127" s="87"/>
      <c r="E127" s="203" t="s">
        <v>1545</v>
      </c>
      <c r="F127" s="28" t="s">
        <v>48</v>
      </c>
      <c r="G127" s="28" t="s">
        <v>94</v>
      </c>
      <c r="H127" s="28" t="s">
        <v>62</v>
      </c>
      <c r="I127" s="28" t="s">
        <v>1564</v>
      </c>
      <c r="J127" s="203" t="s">
        <v>1301</v>
      </c>
      <c r="K127" s="5" t="str">
        <f t="shared" si="7"/>
        <v>03 2 05 21150</v>
      </c>
      <c r="L127" s="265" t="str">
        <f>VLOOKUP(O127,'цср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M127" s="5"/>
      <c r="N127" s="6"/>
      <c r="O127" s="13" t="s">
        <v>1302</v>
      </c>
      <c r="P127" s="7" t="b">
        <f t="shared" si="9"/>
        <v>1</v>
      </c>
      <c r="Q127" s="7" t="b">
        <f t="shared" si="6"/>
        <v>1</v>
      </c>
    </row>
    <row r="128" spans="1:17" s="33" customFormat="1" ht="37.5">
      <c r="A128" s="24" t="s">
        <v>48</v>
      </c>
      <c r="B128" s="24" t="s">
        <v>316</v>
      </c>
      <c r="C128" s="255">
        <v>0</v>
      </c>
      <c r="D128" s="224" t="s">
        <v>317</v>
      </c>
      <c r="E128" s="236" t="s">
        <v>318</v>
      </c>
      <c r="F128" s="24" t="s">
        <v>48</v>
      </c>
      <c r="G128" s="24" t="s">
        <v>316</v>
      </c>
      <c r="H128" s="24" t="s">
        <v>12</v>
      </c>
      <c r="I128" s="24" t="s">
        <v>13</v>
      </c>
      <c r="J128" s="236" t="s">
        <v>318</v>
      </c>
      <c r="K128" s="5" t="str">
        <f t="shared" si="7"/>
        <v>03 3 00 00000</v>
      </c>
      <c r="L128" s="265" t="str">
        <f>VLOOKUP(O128,'цср уточн 2016'!$A$1:$B$549,2,0)</f>
        <v>Подпрограмма «Совершенствование социальной поддержки семьи и детей»</v>
      </c>
      <c r="M128" s="5"/>
      <c r="N128" s="6"/>
      <c r="O128" s="12" t="s">
        <v>319</v>
      </c>
      <c r="P128" s="7" t="b">
        <f t="shared" si="9"/>
        <v>1</v>
      </c>
      <c r="Q128" s="7" t="b">
        <f t="shared" si="6"/>
        <v>1</v>
      </c>
    </row>
    <row r="129" spans="1:17" s="32" customFormat="1" ht="58.5">
      <c r="A129" s="201"/>
      <c r="B129" s="201"/>
      <c r="C129" s="283"/>
      <c r="D129" s="284"/>
      <c r="E129" s="237"/>
      <c r="F129" s="198" t="s">
        <v>48</v>
      </c>
      <c r="G129" s="198" t="s">
        <v>316</v>
      </c>
      <c r="H129" s="198" t="s">
        <v>7</v>
      </c>
      <c r="I129" s="198" t="s">
        <v>13</v>
      </c>
      <c r="J129" s="237" t="s">
        <v>1303</v>
      </c>
      <c r="K129" s="5" t="str">
        <f t="shared" si="7"/>
        <v>03 3 01 00000</v>
      </c>
      <c r="L129" s="265" t="str">
        <f>VLOOKUP(O129,'цср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M129" s="5"/>
      <c r="N129" s="33"/>
      <c r="O129" s="13" t="s">
        <v>320</v>
      </c>
      <c r="P129" s="7" t="b">
        <f t="shared" si="9"/>
        <v>1</v>
      </c>
      <c r="Q129" s="7" t="b">
        <f t="shared" si="6"/>
        <v>1</v>
      </c>
    </row>
    <row r="130" spans="1:17" s="33" customFormat="1" ht="37.5">
      <c r="A130" s="28" t="s">
        <v>48</v>
      </c>
      <c r="B130" s="28" t="s">
        <v>316</v>
      </c>
      <c r="C130" s="281">
        <v>2050</v>
      </c>
      <c r="D130" s="282" t="s">
        <v>321</v>
      </c>
      <c r="E130" s="203" t="s">
        <v>322</v>
      </c>
      <c r="F130" s="28" t="s">
        <v>48</v>
      </c>
      <c r="G130" s="28" t="s">
        <v>316</v>
      </c>
      <c r="H130" s="28" t="s">
        <v>7</v>
      </c>
      <c r="I130" s="28">
        <v>20500</v>
      </c>
      <c r="J130" s="203" t="s">
        <v>322</v>
      </c>
      <c r="K130" s="5" t="str">
        <f t="shared" si="7"/>
        <v>03 3 01 20500</v>
      </c>
      <c r="L130" s="265" t="str">
        <f>VLOOKUP(O130,'цср уточн 2016'!$A$1:$B$549,2,0)</f>
        <v>Расходы на реализацию мероприятий, направленных на социальную поддержку семьи и детей</v>
      </c>
      <c r="M130" s="5"/>
      <c r="N130" s="32"/>
      <c r="O130" s="13" t="s">
        <v>323</v>
      </c>
      <c r="P130" s="7" t="b">
        <f t="shared" si="9"/>
        <v>1</v>
      </c>
      <c r="Q130" s="7" t="b">
        <f t="shared" si="6"/>
        <v>1</v>
      </c>
    </row>
    <row r="131" spans="1:17" s="32" customFormat="1" ht="19.5">
      <c r="A131" s="194"/>
      <c r="B131" s="194"/>
      <c r="C131" s="195"/>
      <c r="D131" s="196"/>
      <c r="E131" s="316"/>
      <c r="F131" s="198" t="s">
        <v>48</v>
      </c>
      <c r="G131" s="198" t="s">
        <v>316</v>
      </c>
      <c r="H131" s="198" t="s">
        <v>37</v>
      </c>
      <c r="I131" s="198" t="s">
        <v>13</v>
      </c>
      <c r="J131" s="237" t="s">
        <v>1304</v>
      </c>
      <c r="K131" s="5" t="str">
        <f t="shared" si="7"/>
        <v>03 3 02 00000</v>
      </c>
      <c r="L131" s="265" t="str">
        <f>VLOOKUP(O131,'цср уточн 2016'!$A$1:$B$549,2,0)</f>
        <v>Основное мероприятие «Поддержка семьи»</v>
      </c>
      <c r="M131" s="5"/>
      <c r="N131" s="33"/>
      <c r="O131" s="13" t="s">
        <v>324</v>
      </c>
      <c r="P131" s="7" t="b">
        <f t="shared" si="9"/>
        <v>1</v>
      </c>
      <c r="Q131" s="7" t="b">
        <f t="shared" si="6"/>
        <v>1</v>
      </c>
    </row>
    <row r="132" spans="1:17" ht="37.5">
      <c r="A132" s="28" t="s">
        <v>48</v>
      </c>
      <c r="B132" s="28" t="s">
        <v>316</v>
      </c>
      <c r="C132" s="281">
        <v>2050</v>
      </c>
      <c r="D132" s="282" t="s">
        <v>321</v>
      </c>
      <c r="E132" s="203" t="s">
        <v>322</v>
      </c>
      <c r="F132" s="28" t="s">
        <v>48</v>
      </c>
      <c r="G132" s="28" t="s">
        <v>316</v>
      </c>
      <c r="H132" s="28" t="s">
        <v>37</v>
      </c>
      <c r="I132" s="28">
        <v>20500</v>
      </c>
      <c r="J132" s="203" t="s">
        <v>322</v>
      </c>
      <c r="K132" s="5" t="str">
        <f t="shared" si="7"/>
        <v>03 3 02 20500</v>
      </c>
      <c r="L132" s="265" t="str">
        <f>VLOOKUP(O132,'цср уточн 2016'!$A$1:$B$549,2,0)</f>
        <v>Расходы на реализацию мероприятий, направленных на социальную поддержку семьи и детей</v>
      </c>
      <c r="N132" s="32"/>
      <c r="O132" s="13" t="s">
        <v>325</v>
      </c>
      <c r="P132" s="7" t="b">
        <f t="shared" si="9"/>
        <v>1</v>
      </c>
      <c r="Q132" s="7" t="b">
        <f t="shared" si="6"/>
        <v>1</v>
      </c>
    </row>
    <row r="133" spans="1:17" s="33" customFormat="1" ht="37.5">
      <c r="A133" s="24" t="s">
        <v>48</v>
      </c>
      <c r="B133" s="24" t="s">
        <v>326</v>
      </c>
      <c r="C133" s="255">
        <v>0</v>
      </c>
      <c r="D133" s="224" t="s">
        <v>327</v>
      </c>
      <c r="E133" s="236" t="s">
        <v>328</v>
      </c>
      <c r="F133" s="24" t="s">
        <v>48</v>
      </c>
      <c r="G133" s="24" t="s">
        <v>326</v>
      </c>
      <c r="H133" s="24" t="s">
        <v>12</v>
      </c>
      <c r="I133" s="24" t="s">
        <v>13</v>
      </c>
      <c r="J133" s="236" t="s">
        <v>328</v>
      </c>
      <c r="K133" s="5" t="str">
        <f t="shared" si="7"/>
        <v>03 4 00 00000</v>
      </c>
      <c r="L133" s="265" t="str">
        <f>VLOOKUP(O133,'цср уточн 2016'!$A$1:$B$549,2,0)</f>
        <v>Подпрограмма «Реабилитация людей с ограниченными возможностями и пожилых людей»</v>
      </c>
      <c r="M133" s="5"/>
      <c r="N133" s="6"/>
      <c r="O133" s="12" t="s">
        <v>329</v>
      </c>
      <c r="P133" s="7" t="b">
        <f>K133=O133</f>
        <v>1</v>
      </c>
      <c r="Q133" s="7" t="b">
        <f t="shared" si="6"/>
        <v>1</v>
      </c>
    </row>
    <row r="134" spans="1:17" s="32" customFormat="1" ht="39">
      <c r="A134" s="201"/>
      <c r="B134" s="201"/>
      <c r="C134" s="283"/>
      <c r="D134" s="284"/>
      <c r="E134" s="237"/>
      <c r="F134" s="198" t="s">
        <v>48</v>
      </c>
      <c r="G134" s="198" t="s">
        <v>326</v>
      </c>
      <c r="H134" s="198" t="s">
        <v>7</v>
      </c>
      <c r="I134" s="198" t="s">
        <v>13</v>
      </c>
      <c r="J134" s="237" t="s">
        <v>1305</v>
      </c>
      <c r="K134" s="5" t="str">
        <f t="shared" si="7"/>
        <v>03 4 01 00000</v>
      </c>
      <c r="L134" s="265" t="str">
        <f>VLOOKUP(O134,'цср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M134" s="5"/>
      <c r="N134" s="33"/>
      <c r="O134" s="13" t="s">
        <v>330</v>
      </c>
      <c r="P134" s="7" t="b">
        <f t="shared" ref="P134:P155" si="10">K134=O134</f>
        <v>1</v>
      </c>
      <c r="Q134" s="7" t="b">
        <f t="shared" si="6"/>
        <v>1</v>
      </c>
    </row>
    <row r="135" spans="1:17" s="33" customFormat="1" ht="56.25">
      <c r="A135" s="28" t="s">
        <v>48</v>
      </c>
      <c r="B135" s="28" t="s">
        <v>326</v>
      </c>
      <c r="C135" s="281">
        <v>2052</v>
      </c>
      <c r="D135" s="282" t="s">
        <v>331</v>
      </c>
      <c r="E135" s="203" t="s">
        <v>332</v>
      </c>
      <c r="F135" s="28" t="s">
        <v>48</v>
      </c>
      <c r="G135" s="28" t="s">
        <v>326</v>
      </c>
      <c r="H135" s="28" t="s">
        <v>7</v>
      </c>
      <c r="I135" s="28">
        <v>20520</v>
      </c>
      <c r="J135" s="203" t="s">
        <v>332</v>
      </c>
      <c r="K135" s="5" t="str">
        <f t="shared" si="7"/>
        <v>03 4 01 20520</v>
      </c>
      <c r="L135" s="265" t="str">
        <f>VLOOKUP(O135,'цср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M135" s="5"/>
      <c r="N135" s="32"/>
      <c r="O135" s="13" t="s">
        <v>333</v>
      </c>
      <c r="P135" s="7" t="b">
        <f t="shared" si="10"/>
        <v>1</v>
      </c>
      <c r="Q135" s="7" t="b">
        <f t="shared" si="6"/>
        <v>1</v>
      </c>
    </row>
    <row r="136" spans="1:17" s="32" customFormat="1" ht="39">
      <c r="A136" s="194"/>
      <c r="B136" s="194"/>
      <c r="C136" s="195"/>
      <c r="D136" s="196"/>
      <c r="E136" s="316"/>
      <c r="F136" s="198" t="s">
        <v>48</v>
      </c>
      <c r="G136" s="198" t="s">
        <v>326</v>
      </c>
      <c r="H136" s="198" t="s">
        <v>37</v>
      </c>
      <c r="I136" s="198" t="s">
        <v>13</v>
      </c>
      <c r="J136" s="237" t="s">
        <v>1306</v>
      </c>
      <c r="K136" s="5" t="str">
        <f t="shared" si="7"/>
        <v>03 4 02 00000</v>
      </c>
      <c r="L136" s="265" t="str">
        <f>VLOOKUP(O136,'цср уточн 2016'!$A$1:$B$549,2,0)</f>
        <v>Основное мероприятие «Расходы по договору пожизненного содержания с иждивением»</v>
      </c>
      <c r="M136" s="5"/>
      <c r="N136" s="33"/>
      <c r="O136" s="13" t="s">
        <v>334</v>
      </c>
      <c r="P136" s="7" t="b">
        <f t="shared" si="10"/>
        <v>1</v>
      </c>
      <c r="Q136" s="7" t="b">
        <f t="shared" si="6"/>
        <v>1</v>
      </c>
    </row>
    <row r="137" spans="1:17" ht="56.25">
      <c r="A137" s="28" t="s">
        <v>48</v>
      </c>
      <c r="B137" s="28" t="s">
        <v>326</v>
      </c>
      <c r="C137" s="281">
        <v>2052</v>
      </c>
      <c r="D137" s="282" t="s">
        <v>331</v>
      </c>
      <c r="E137" s="203" t="s">
        <v>332</v>
      </c>
      <c r="F137" s="28" t="s">
        <v>48</v>
      </c>
      <c r="G137" s="28" t="s">
        <v>326</v>
      </c>
      <c r="H137" s="28" t="s">
        <v>37</v>
      </c>
      <c r="I137" s="28">
        <v>21240</v>
      </c>
      <c r="J137" s="203" t="s">
        <v>1307</v>
      </c>
      <c r="K137" s="5" t="str">
        <f t="shared" si="7"/>
        <v>03 4 02 21240</v>
      </c>
      <c r="L137" s="265" t="str">
        <f>VLOOKUP(O137,'цср уточн 2016'!$A$1:$B$549,2,0)</f>
        <v>Расходы по договору пожизненного содержания с иждивением</v>
      </c>
      <c r="N137" s="32"/>
      <c r="O137" s="13" t="s">
        <v>335</v>
      </c>
      <c r="P137" s="7" t="b">
        <f t="shared" si="10"/>
        <v>1</v>
      </c>
      <c r="Q137" s="7" t="b">
        <f t="shared" si="6"/>
        <v>1</v>
      </c>
    </row>
    <row r="138" spans="1:17" s="34" customFormat="1" ht="19.5">
      <c r="A138" s="24" t="s">
        <v>48</v>
      </c>
      <c r="B138" s="24" t="s">
        <v>336</v>
      </c>
      <c r="C138" s="255">
        <v>0</v>
      </c>
      <c r="D138" s="224" t="s">
        <v>337</v>
      </c>
      <c r="E138" s="236" t="s">
        <v>338</v>
      </c>
      <c r="F138" s="24" t="s">
        <v>48</v>
      </c>
      <c r="G138" s="24" t="s">
        <v>336</v>
      </c>
      <c r="H138" s="24" t="s">
        <v>12</v>
      </c>
      <c r="I138" s="24" t="s">
        <v>13</v>
      </c>
      <c r="J138" s="236" t="s">
        <v>338</v>
      </c>
      <c r="K138" s="5" t="str">
        <f t="shared" si="7"/>
        <v>03 5 00 00000</v>
      </c>
      <c r="L138" s="265" t="str">
        <f>VLOOKUP(O138,'цср уточн 2016'!$A$1:$B$549,2,0)</f>
        <v>Подпрограмма «Доступная среда»</v>
      </c>
      <c r="M138" s="5"/>
      <c r="N138" s="6"/>
      <c r="O138" s="12" t="s">
        <v>339</v>
      </c>
      <c r="P138" s="7" t="b">
        <f t="shared" si="10"/>
        <v>1</v>
      </c>
      <c r="Q138" s="7" t="b">
        <f t="shared" si="6"/>
        <v>1</v>
      </c>
    </row>
    <row r="139" spans="1:17" s="32" customFormat="1" ht="58.5">
      <c r="A139" s="201"/>
      <c r="B139" s="201"/>
      <c r="C139" s="283"/>
      <c r="D139" s="284"/>
      <c r="E139" s="237"/>
      <c r="F139" s="201" t="s">
        <v>48</v>
      </c>
      <c r="G139" s="201" t="s">
        <v>336</v>
      </c>
      <c r="H139" s="201" t="s">
        <v>7</v>
      </c>
      <c r="I139" s="201" t="s">
        <v>13</v>
      </c>
      <c r="J139" s="237" t="s">
        <v>1308</v>
      </c>
      <c r="K139" s="5" t="str">
        <f t="shared" si="7"/>
        <v>03 5 01 00000</v>
      </c>
      <c r="L139" s="265" t="str">
        <f>VLOOKUP(O139,'цср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M139" s="5"/>
      <c r="N139" s="34"/>
      <c r="O139" s="13" t="s">
        <v>340</v>
      </c>
      <c r="P139" s="7" t="b">
        <f t="shared" si="10"/>
        <v>1</v>
      </c>
      <c r="Q139" s="7" t="b">
        <f t="shared" si="6"/>
        <v>1</v>
      </c>
    </row>
    <row r="140" spans="1:17" s="37" customFormat="1" ht="37.5">
      <c r="A140" s="28" t="s">
        <v>48</v>
      </c>
      <c r="B140" s="28" t="s">
        <v>336</v>
      </c>
      <c r="C140" s="281">
        <v>2053</v>
      </c>
      <c r="D140" s="282" t="s">
        <v>341</v>
      </c>
      <c r="E140" s="203" t="s">
        <v>342</v>
      </c>
      <c r="F140" s="28" t="s">
        <v>48</v>
      </c>
      <c r="G140" s="28" t="s">
        <v>336</v>
      </c>
      <c r="H140" s="28" t="s">
        <v>7</v>
      </c>
      <c r="I140" s="28">
        <v>20530</v>
      </c>
      <c r="J140" s="203" t="s">
        <v>342</v>
      </c>
      <c r="K140" s="5" t="str">
        <f t="shared" si="7"/>
        <v>03 5 01 20530</v>
      </c>
      <c r="L140" s="265" t="str">
        <f>VLOOKUP(O140,'цср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M140" s="5"/>
      <c r="N140" s="32"/>
      <c r="O140" s="13" t="s">
        <v>343</v>
      </c>
      <c r="P140" s="7" t="b">
        <f t="shared" si="10"/>
        <v>1</v>
      </c>
      <c r="Q140" s="7" t="b">
        <f t="shared" si="6"/>
        <v>1</v>
      </c>
    </row>
    <row r="141" spans="1:17" s="32" customFormat="1" ht="75.75" thickBot="1">
      <c r="A141" s="28" t="s">
        <v>48</v>
      </c>
      <c r="B141" s="28" t="s">
        <v>336</v>
      </c>
      <c r="C141" s="281">
        <v>5027</v>
      </c>
      <c r="D141" s="282" t="s">
        <v>1650</v>
      </c>
      <c r="E141" s="203" t="s">
        <v>1621</v>
      </c>
      <c r="F141" s="28" t="s">
        <v>48</v>
      </c>
      <c r="G141" s="28" t="s">
        <v>336</v>
      </c>
      <c r="H141" s="28" t="s">
        <v>7</v>
      </c>
      <c r="I141" s="28" t="s">
        <v>1565</v>
      </c>
      <c r="J141" s="203" t="s">
        <v>1309</v>
      </c>
      <c r="K141" s="5" t="str">
        <f t="shared" si="7"/>
        <v>03 5 01 50270</v>
      </c>
      <c r="L141" s="265" t="str">
        <f>VLOOKUP(O141,'цср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M141" s="5"/>
      <c r="N141" s="37"/>
      <c r="O141" s="13" t="s">
        <v>1310</v>
      </c>
      <c r="P141" s="7" t="b">
        <f t="shared" si="10"/>
        <v>1</v>
      </c>
      <c r="Q141" s="7" t="b">
        <f t="shared" si="6"/>
        <v>1</v>
      </c>
    </row>
    <row r="142" spans="1:17" s="38" customFormat="1" ht="57" thickBot="1">
      <c r="A142" s="28" t="s">
        <v>48</v>
      </c>
      <c r="B142" s="28" t="s">
        <v>336</v>
      </c>
      <c r="C142" s="281">
        <v>2053</v>
      </c>
      <c r="D142" s="282" t="s">
        <v>341</v>
      </c>
      <c r="E142" s="203" t="s">
        <v>342</v>
      </c>
      <c r="F142" s="28" t="s">
        <v>48</v>
      </c>
      <c r="G142" s="28" t="s">
        <v>336</v>
      </c>
      <c r="H142" s="28" t="s">
        <v>7</v>
      </c>
      <c r="I142" s="28" t="s">
        <v>344</v>
      </c>
      <c r="J142" s="203" t="s">
        <v>1311</v>
      </c>
      <c r="K142" s="5" t="str">
        <f t="shared" si="7"/>
        <v>03 5 01 L0270</v>
      </c>
      <c r="L142" s="265" t="str">
        <f>VLOOKUP(O142,'цср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M142" s="5"/>
      <c r="N142" s="32"/>
      <c r="O142" s="13" t="s">
        <v>345</v>
      </c>
      <c r="P142" s="7" t="b">
        <f t="shared" si="10"/>
        <v>1</v>
      </c>
      <c r="Q142" s="7" t="b">
        <f t="shared" si="6"/>
        <v>1</v>
      </c>
    </row>
    <row r="143" spans="1:17" s="39" customFormat="1" ht="37.5">
      <c r="A143" s="24" t="s">
        <v>48</v>
      </c>
      <c r="B143" s="24" t="s">
        <v>346</v>
      </c>
      <c r="C143" s="255">
        <v>0</v>
      </c>
      <c r="D143" s="224" t="s">
        <v>347</v>
      </c>
      <c r="E143" s="236" t="s">
        <v>348</v>
      </c>
      <c r="F143" s="24" t="s">
        <v>48</v>
      </c>
      <c r="G143" s="24" t="s">
        <v>346</v>
      </c>
      <c r="H143" s="24" t="s">
        <v>12</v>
      </c>
      <c r="I143" s="24" t="s">
        <v>13</v>
      </c>
      <c r="J143" s="236" t="s">
        <v>348</v>
      </c>
      <c r="K143" s="5" t="str">
        <f t="shared" si="7"/>
        <v>03 6 00 00000</v>
      </c>
      <c r="L143" s="265" t="str">
        <f>VLOOKUP(O143,'цср уточн 2016'!$A$1:$B$549,2,0)</f>
        <v>Подпрограмма «Поддержка социально ориентированных некоммерческих организаций»</v>
      </c>
      <c r="M143" s="5"/>
      <c r="N143" s="38"/>
      <c r="O143" s="12" t="s">
        <v>349</v>
      </c>
      <c r="P143" s="7" t="b">
        <f t="shared" si="10"/>
        <v>1</v>
      </c>
      <c r="Q143" s="7" t="b">
        <f t="shared" si="6"/>
        <v>1</v>
      </c>
    </row>
    <row r="144" spans="1:17" s="40" customFormat="1" ht="39.75" thickBot="1">
      <c r="A144" s="194"/>
      <c r="B144" s="194"/>
      <c r="C144" s="195"/>
      <c r="D144" s="196"/>
      <c r="E144" s="316"/>
      <c r="F144" s="201" t="s">
        <v>48</v>
      </c>
      <c r="G144" s="201" t="s">
        <v>346</v>
      </c>
      <c r="H144" s="201" t="s">
        <v>7</v>
      </c>
      <c r="I144" s="201" t="s">
        <v>13</v>
      </c>
      <c r="J144" s="237" t="s">
        <v>1312</v>
      </c>
      <c r="K144" s="5" t="str">
        <f t="shared" si="7"/>
        <v>03 6 01 00000</v>
      </c>
      <c r="L144" s="265" t="str">
        <f>VLOOKUP(O144,'цср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M144" s="5"/>
      <c r="N144" s="39"/>
      <c r="O144" s="13" t="s">
        <v>350</v>
      </c>
      <c r="P144" s="7" t="b">
        <f t="shared" si="10"/>
        <v>1</v>
      </c>
      <c r="Q144" s="7" t="b">
        <f t="shared" si="6"/>
        <v>1</v>
      </c>
    </row>
    <row r="145" spans="1:17" ht="57" thickBot="1">
      <c r="A145" s="28" t="s">
        <v>207</v>
      </c>
      <c r="B145" s="28" t="s">
        <v>346</v>
      </c>
      <c r="C145" s="281">
        <v>6004</v>
      </c>
      <c r="D145" s="282" t="s">
        <v>351</v>
      </c>
      <c r="E145" s="203" t="s">
        <v>352</v>
      </c>
      <c r="F145" s="28" t="s">
        <v>48</v>
      </c>
      <c r="G145" s="28" t="s">
        <v>346</v>
      </c>
      <c r="H145" s="28" t="s">
        <v>7</v>
      </c>
      <c r="I145" s="28">
        <v>60040</v>
      </c>
      <c r="J145" s="203" t="s">
        <v>1313</v>
      </c>
      <c r="K145" s="5" t="str">
        <f t="shared" si="7"/>
        <v>03 6 01 60040</v>
      </c>
      <c r="L145" s="265" t="str">
        <f>VLOOKUP(O145,'цср уточн 2016'!$A$1:$B$549,2,0)</f>
        <v>Субсидии на поддержку социально ориентированных некоммерческих организаций</v>
      </c>
      <c r="N145" s="40"/>
      <c r="O145" s="13" t="s">
        <v>353</v>
      </c>
      <c r="P145" s="7" t="b">
        <f t="shared" si="10"/>
        <v>1</v>
      </c>
      <c r="Q145" s="7" t="b">
        <f t="shared" si="6"/>
        <v>1</v>
      </c>
    </row>
    <row r="146" spans="1:17" s="41" customFormat="1" ht="38.25" thickBot="1">
      <c r="A146" s="24" t="s">
        <v>48</v>
      </c>
      <c r="B146" s="24" t="s">
        <v>354</v>
      </c>
      <c r="C146" s="255">
        <v>0</v>
      </c>
      <c r="D146" s="224" t="s">
        <v>355</v>
      </c>
      <c r="E146" s="236" t="s">
        <v>356</v>
      </c>
      <c r="F146" s="24" t="s">
        <v>48</v>
      </c>
      <c r="G146" s="24" t="s">
        <v>354</v>
      </c>
      <c r="H146" s="24" t="s">
        <v>12</v>
      </c>
      <c r="I146" s="24" t="s">
        <v>13</v>
      </c>
      <c r="J146" s="236" t="s">
        <v>356</v>
      </c>
      <c r="K146" s="5" t="str">
        <f t="shared" si="7"/>
        <v>03 7 00 00000</v>
      </c>
      <c r="L146" s="265" t="str">
        <f>VLOOKUP(O146,'цср уточн 2016'!$A$1:$B$549,2,0)</f>
        <v>Подпрограмма «Проведение мероприятий, посвященных знаменательным и памятным датам»</v>
      </c>
      <c r="M146" s="5"/>
      <c r="N146" s="6"/>
      <c r="O146" s="12" t="s">
        <v>357</v>
      </c>
      <c r="P146" s="7" t="b">
        <f t="shared" si="10"/>
        <v>1</v>
      </c>
      <c r="Q146" s="7" t="b">
        <f t="shared" si="6"/>
        <v>1</v>
      </c>
    </row>
    <row r="147" spans="1:17" s="40" customFormat="1" ht="39.75" thickBot="1">
      <c r="A147" s="285"/>
      <c r="B147" s="285"/>
      <c r="C147" s="286"/>
      <c r="D147" s="287"/>
      <c r="E147" s="317"/>
      <c r="F147" s="201" t="s">
        <v>48</v>
      </c>
      <c r="G147" s="201" t="s">
        <v>354</v>
      </c>
      <c r="H147" s="201" t="s">
        <v>7</v>
      </c>
      <c r="I147" s="201" t="s">
        <v>13</v>
      </c>
      <c r="J147" s="237" t="s">
        <v>1314</v>
      </c>
      <c r="K147" s="5" t="str">
        <f t="shared" si="7"/>
        <v>03 7 01 00000</v>
      </c>
      <c r="L147" s="265" t="str">
        <f>VLOOKUP(O147,'цср уточн 2016'!$A$1:$B$549,2,0)</f>
        <v>Основное мероприятие «Сохранение и укрепление традиций и духовно-нравственных ценностей»</v>
      </c>
      <c r="M147" s="5"/>
      <c r="N147" s="41"/>
      <c r="O147" s="13" t="s">
        <v>358</v>
      </c>
      <c r="P147" s="7" t="b">
        <f t="shared" si="10"/>
        <v>1</v>
      </c>
      <c r="Q147" s="7" t="b">
        <f t="shared" ref="Q147:Q224" si="11">J147=L147</f>
        <v>1</v>
      </c>
    </row>
    <row r="148" spans="1:17" ht="57" thickBot="1">
      <c r="A148" s="28" t="s">
        <v>48</v>
      </c>
      <c r="B148" s="28" t="s">
        <v>354</v>
      </c>
      <c r="C148" s="281">
        <v>2051</v>
      </c>
      <c r="D148" s="282" t="s">
        <v>359</v>
      </c>
      <c r="E148" s="203" t="s">
        <v>360</v>
      </c>
      <c r="F148" s="28" t="s">
        <v>48</v>
      </c>
      <c r="G148" s="28" t="s">
        <v>354</v>
      </c>
      <c r="H148" s="28" t="s">
        <v>7</v>
      </c>
      <c r="I148" s="28">
        <v>20510</v>
      </c>
      <c r="J148" s="203" t="s">
        <v>360</v>
      </c>
      <c r="K148" s="5" t="str">
        <f t="shared" si="7"/>
        <v>03 7 01 20510</v>
      </c>
      <c r="L148" s="265" t="str">
        <f>VLOOKUP(O148,'цср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N148" s="40"/>
      <c r="O148" s="13" t="s">
        <v>361</v>
      </c>
      <c r="P148" s="7" t="b">
        <f t="shared" si="10"/>
        <v>1</v>
      </c>
      <c r="Q148" s="7" t="b">
        <f t="shared" si="11"/>
        <v>1</v>
      </c>
    </row>
    <row r="149" spans="1:17" s="43" customFormat="1" ht="112.5">
      <c r="A149" s="23" t="s">
        <v>53</v>
      </c>
      <c r="B149" s="23" t="s">
        <v>8</v>
      </c>
      <c r="C149" s="279" t="s">
        <v>9</v>
      </c>
      <c r="D149" s="222" t="s">
        <v>362</v>
      </c>
      <c r="E149" s="149" t="s">
        <v>363</v>
      </c>
      <c r="F149" s="9" t="s">
        <v>53</v>
      </c>
      <c r="G149" s="9" t="s">
        <v>8</v>
      </c>
      <c r="H149" s="9" t="s">
        <v>12</v>
      </c>
      <c r="I149" s="9" t="s">
        <v>13</v>
      </c>
      <c r="J149" s="149" t="s">
        <v>364</v>
      </c>
      <c r="K149" s="5" t="str">
        <f t="shared" si="7"/>
        <v>04 0 00 00000</v>
      </c>
      <c r="L149" s="265" t="str">
        <f>VLOOKUP(O149,'цср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M149" s="5"/>
      <c r="N149" s="6"/>
      <c r="O149" s="35" t="s">
        <v>365</v>
      </c>
      <c r="P149" s="7" t="b">
        <f t="shared" si="10"/>
        <v>1</v>
      </c>
      <c r="Q149" s="7" t="b">
        <f t="shared" si="11"/>
        <v>1</v>
      </c>
    </row>
    <row r="150" spans="1:17" s="32" customFormat="1" ht="37.5">
      <c r="A150" s="24" t="s">
        <v>53</v>
      </c>
      <c r="B150" s="24" t="s">
        <v>15</v>
      </c>
      <c r="C150" s="255" t="s">
        <v>9</v>
      </c>
      <c r="D150" s="224" t="s">
        <v>366</v>
      </c>
      <c r="E150" s="236" t="s">
        <v>367</v>
      </c>
      <c r="F150" s="25" t="s">
        <v>53</v>
      </c>
      <c r="G150" s="25" t="s">
        <v>15</v>
      </c>
      <c r="H150" s="25" t="s">
        <v>12</v>
      </c>
      <c r="I150" s="25" t="s">
        <v>13</v>
      </c>
      <c r="J150" s="236" t="s">
        <v>367</v>
      </c>
      <c r="K150" s="5" t="str">
        <f t="shared" si="7"/>
        <v>04 1 00 00000</v>
      </c>
      <c r="L150" s="265" t="str">
        <f>VLOOKUP(O150,'цср уточн 2016'!$A$1:$B$549,2,0)</f>
        <v>Подпрограмма «Развитие жилищно-коммунального хозяйства на территории города Ставрополя»</v>
      </c>
      <c r="M150" s="5"/>
      <c r="N150" s="43"/>
      <c r="O150" s="36" t="s">
        <v>368</v>
      </c>
      <c r="P150" s="7" t="b">
        <f t="shared" si="10"/>
        <v>1</v>
      </c>
      <c r="Q150" s="7" t="b">
        <f t="shared" si="11"/>
        <v>1</v>
      </c>
    </row>
    <row r="151" spans="1:17" s="32" customFormat="1" ht="39">
      <c r="A151" s="288"/>
      <c r="B151" s="288"/>
      <c r="C151" s="289"/>
      <c r="D151" s="290"/>
      <c r="E151" s="214"/>
      <c r="F151" s="172" t="s">
        <v>53</v>
      </c>
      <c r="G151" s="172" t="s">
        <v>15</v>
      </c>
      <c r="H151" s="172" t="s">
        <v>7</v>
      </c>
      <c r="I151" s="172" t="s">
        <v>13</v>
      </c>
      <c r="J151" s="237" t="s">
        <v>369</v>
      </c>
      <c r="K151" s="5" t="str">
        <f t="shared" si="7"/>
        <v>04 1 01 00000</v>
      </c>
      <c r="L151" s="265" t="str">
        <f>VLOOKUP(O151,'цср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M151" s="5"/>
      <c r="O151" s="13" t="s">
        <v>370</v>
      </c>
      <c r="P151" s="7" t="b">
        <f t="shared" si="10"/>
        <v>1</v>
      </c>
      <c r="Q151" s="7" t="b">
        <f t="shared" si="11"/>
        <v>1</v>
      </c>
    </row>
    <row r="152" spans="1:17" ht="37.5">
      <c r="A152" s="28" t="s">
        <v>53</v>
      </c>
      <c r="B152" s="28" t="s">
        <v>15</v>
      </c>
      <c r="C152" s="28" t="s">
        <v>386</v>
      </c>
      <c r="D152" s="28" t="s">
        <v>387</v>
      </c>
      <c r="E152" s="246" t="s">
        <v>388</v>
      </c>
      <c r="F152" s="28" t="s">
        <v>53</v>
      </c>
      <c r="G152" s="28" t="s">
        <v>15</v>
      </c>
      <c r="H152" s="28" t="s">
        <v>7</v>
      </c>
      <c r="I152" s="28" t="s">
        <v>389</v>
      </c>
      <c r="J152" s="246" t="s">
        <v>388</v>
      </c>
      <c r="K152" s="5" t="str">
        <f t="shared" si="7"/>
        <v>04 1 01 09601</v>
      </c>
      <c r="L152" s="265" t="str">
        <f>VLOOKUP(O152,'цср уточн 2016'!$A$1:$B$549,2,0)</f>
        <v xml:space="preserve">Обеспечение мероприятий по капитальному ремонту многоквартирных домов </v>
      </c>
      <c r="O152" s="13" t="s">
        <v>390</v>
      </c>
      <c r="P152" s="7" t="b">
        <f t="shared" si="10"/>
        <v>1</v>
      </c>
      <c r="Q152" s="7" t="b">
        <f t="shared" si="11"/>
        <v>1</v>
      </c>
    </row>
    <row r="153" spans="1:17" s="32" customFormat="1" ht="37.5">
      <c r="A153" s="28" t="s">
        <v>53</v>
      </c>
      <c r="B153" s="28" t="s">
        <v>15</v>
      </c>
      <c r="C153" s="28" t="s">
        <v>371</v>
      </c>
      <c r="D153" s="28" t="s">
        <v>372</v>
      </c>
      <c r="E153" s="246" t="s">
        <v>373</v>
      </c>
      <c r="F153" s="28" t="s">
        <v>53</v>
      </c>
      <c r="G153" s="28" t="s">
        <v>15</v>
      </c>
      <c r="H153" s="28" t="s">
        <v>7</v>
      </c>
      <c r="I153" s="28" t="s">
        <v>374</v>
      </c>
      <c r="J153" s="246" t="s">
        <v>373</v>
      </c>
      <c r="K153" s="5" t="str">
        <f t="shared" si="7"/>
        <v>04 1 01 20190</v>
      </c>
      <c r="L153" s="265" t="str">
        <f>VLOOKUP(O153,'цср уточн 2016'!$A$1:$B$549,2,0)</f>
        <v>Расходы на проведение капитального ремонта муниципального жилищного фонда</v>
      </c>
      <c r="M153" s="5"/>
      <c r="O153" s="13" t="s">
        <v>375</v>
      </c>
      <c r="P153" s="7" t="b">
        <f t="shared" si="10"/>
        <v>1</v>
      </c>
      <c r="Q153" s="7" t="b">
        <f t="shared" si="11"/>
        <v>1</v>
      </c>
    </row>
    <row r="154" spans="1:17" s="32" customFormat="1">
      <c r="A154" s="28" t="s">
        <v>53</v>
      </c>
      <c r="B154" s="28" t="s">
        <v>15</v>
      </c>
      <c r="C154" s="28" t="s">
        <v>376</v>
      </c>
      <c r="D154" s="28" t="s">
        <v>377</v>
      </c>
      <c r="E154" s="246" t="s">
        <v>378</v>
      </c>
      <c r="F154" s="28" t="s">
        <v>53</v>
      </c>
      <c r="G154" s="28" t="s">
        <v>15</v>
      </c>
      <c r="H154" s="28" t="s">
        <v>7</v>
      </c>
      <c r="I154" s="28" t="s">
        <v>379</v>
      </c>
      <c r="J154" s="246" t="s">
        <v>378</v>
      </c>
      <c r="K154" s="5" t="str">
        <f t="shared" si="7"/>
        <v>04 1 01 20200</v>
      </c>
      <c r="L154" s="265" t="str">
        <f>VLOOKUP(O154,'цср уточн 2016'!$A$1:$B$549,2,0)</f>
        <v>Расходы на мероприятия в области жилищного хозяйства</v>
      </c>
      <c r="M154" s="5"/>
      <c r="O154" s="13" t="s">
        <v>380</v>
      </c>
      <c r="P154" s="7" t="b">
        <f t="shared" si="10"/>
        <v>1</v>
      </c>
      <c r="Q154" s="7" t="b">
        <f t="shared" si="11"/>
        <v>1</v>
      </c>
    </row>
    <row r="155" spans="1:17" s="32" customFormat="1" ht="75">
      <c r="A155" s="28" t="s">
        <v>53</v>
      </c>
      <c r="B155" s="28" t="s">
        <v>15</v>
      </c>
      <c r="C155" s="28" t="s">
        <v>381</v>
      </c>
      <c r="D155" s="28" t="s">
        <v>382</v>
      </c>
      <c r="E155" s="246" t="s">
        <v>383</v>
      </c>
      <c r="F155" s="28" t="s">
        <v>53</v>
      </c>
      <c r="G155" s="28" t="s">
        <v>15</v>
      </c>
      <c r="H155" s="28" t="s">
        <v>7</v>
      </c>
      <c r="I155" s="28" t="s">
        <v>384</v>
      </c>
      <c r="J155" s="246" t="s">
        <v>383</v>
      </c>
      <c r="K155" s="5" t="str">
        <f t="shared" si="7"/>
        <v>04 1 01 60140</v>
      </c>
      <c r="L155" s="265" t="str">
        <f>VLOOKUP(O155,'цср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M155" s="5"/>
      <c r="O155" s="13" t="s">
        <v>385</v>
      </c>
      <c r="P155" s="7" t="b">
        <f t="shared" si="10"/>
        <v>1</v>
      </c>
      <c r="Q155" s="7" t="b">
        <f t="shared" si="11"/>
        <v>1</v>
      </c>
    </row>
    <row r="156" spans="1:17" s="32" customFormat="1" ht="56.25">
      <c r="A156" s="28" t="s">
        <v>53</v>
      </c>
      <c r="B156" s="28" t="s">
        <v>15</v>
      </c>
      <c r="C156" s="28" t="s">
        <v>1651</v>
      </c>
      <c r="D156" s="28" t="s">
        <v>1656</v>
      </c>
      <c r="E156" s="147" t="s">
        <v>1653</v>
      </c>
      <c r="F156" s="28"/>
      <c r="G156" s="28"/>
      <c r="H156" s="28"/>
      <c r="I156" s="28"/>
      <c r="J156" s="147" t="s">
        <v>1562</v>
      </c>
      <c r="K156" s="5"/>
      <c r="L156" s="265"/>
      <c r="M156" s="5"/>
      <c r="O156" s="13"/>
      <c r="P156" s="7"/>
      <c r="Q156" s="7"/>
    </row>
    <row r="157" spans="1:17" s="32" customFormat="1" ht="56.25">
      <c r="A157" s="28" t="s">
        <v>53</v>
      </c>
      <c r="B157" s="28" t="s">
        <v>15</v>
      </c>
      <c r="C157" s="28" t="s">
        <v>1654</v>
      </c>
      <c r="D157" s="28" t="s">
        <v>1657</v>
      </c>
      <c r="E157" s="147" t="s">
        <v>1653</v>
      </c>
      <c r="F157" s="28"/>
      <c r="G157" s="28"/>
      <c r="H157" s="28"/>
      <c r="I157" s="28"/>
      <c r="J157" s="147" t="s">
        <v>1562</v>
      </c>
      <c r="K157" s="5"/>
      <c r="L157" s="265"/>
      <c r="M157" s="5"/>
      <c r="O157" s="13"/>
      <c r="P157" s="7"/>
      <c r="Q157" s="7"/>
    </row>
    <row r="158" spans="1:17" s="32" customFormat="1" ht="56.25">
      <c r="A158" s="28" t="s">
        <v>53</v>
      </c>
      <c r="B158" s="28" t="s">
        <v>15</v>
      </c>
      <c r="C158" s="28" t="s">
        <v>1658</v>
      </c>
      <c r="D158" s="28" t="s">
        <v>1659</v>
      </c>
      <c r="E158" s="147" t="s">
        <v>1660</v>
      </c>
      <c r="F158" s="28"/>
      <c r="G158" s="28"/>
      <c r="H158" s="28"/>
      <c r="I158" s="28"/>
      <c r="J158" s="147" t="s">
        <v>1562</v>
      </c>
      <c r="K158" s="5"/>
      <c r="L158" s="265"/>
      <c r="M158" s="5"/>
      <c r="O158" s="13"/>
      <c r="P158" s="7"/>
      <c r="Q158" s="7"/>
    </row>
    <row r="159" spans="1:17" s="32" customFormat="1" ht="58.5">
      <c r="A159" s="209"/>
      <c r="B159" s="209"/>
      <c r="C159" s="210"/>
      <c r="D159" s="211"/>
      <c r="E159" s="318"/>
      <c r="F159" s="172" t="s">
        <v>53</v>
      </c>
      <c r="G159" s="172" t="s">
        <v>15</v>
      </c>
      <c r="H159" s="172" t="s">
        <v>37</v>
      </c>
      <c r="I159" s="172" t="s">
        <v>13</v>
      </c>
      <c r="J159" s="237" t="s">
        <v>1315</v>
      </c>
      <c r="K159" s="5" t="str">
        <f t="shared" si="7"/>
        <v>04 1 02 00000</v>
      </c>
      <c r="L159" s="265" t="str">
        <f>VLOOKUP(O159,'цср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M159" s="5"/>
      <c r="O159" s="13" t="s">
        <v>391</v>
      </c>
      <c r="P159" s="7" t="b">
        <f>K159=O159</f>
        <v>1</v>
      </c>
      <c r="Q159" s="7" t="b">
        <f t="shared" si="11"/>
        <v>1</v>
      </c>
    </row>
    <row r="160" spans="1:17" s="32" customFormat="1">
      <c r="A160" s="28" t="s">
        <v>53</v>
      </c>
      <c r="B160" s="28" t="s">
        <v>15</v>
      </c>
      <c r="C160" s="28" t="s">
        <v>392</v>
      </c>
      <c r="D160" s="28" t="s">
        <v>393</v>
      </c>
      <c r="E160" s="246" t="s">
        <v>394</v>
      </c>
      <c r="F160" s="28" t="s">
        <v>53</v>
      </c>
      <c r="G160" s="28" t="s">
        <v>15</v>
      </c>
      <c r="H160" s="28" t="s">
        <v>37</v>
      </c>
      <c r="I160" s="28" t="s">
        <v>395</v>
      </c>
      <c r="J160" s="246" t="s">
        <v>394</v>
      </c>
      <c r="K160" s="5" t="str">
        <f t="shared" si="7"/>
        <v>04 1 02 20220</v>
      </c>
      <c r="L160" s="265" t="str">
        <f>VLOOKUP(O160,'цср уточн 2016'!$A$1:$B$549,2,0)</f>
        <v>Расходы на мероприятия в области коммунального хозяйства</v>
      </c>
      <c r="M160" s="5"/>
      <c r="O160" s="13" t="s">
        <v>396</v>
      </c>
      <c r="P160" s="7" t="b">
        <f>K160=O160</f>
        <v>1</v>
      </c>
      <c r="Q160" s="7" t="b">
        <f t="shared" si="11"/>
        <v>1</v>
      </c>
    </row>
    <row r="161" spans="1:17" s="32" customFormat="1" ht="56.25">
      <c r="A161" s="24" t="s">
        <v>53</v>
      </c>
      <c r="B161" s="24" t="s">
        <v>94</v>
      </c>
      <c r="C161" s="255" t="s">
        <v>9</v>
      </c>
      <c r="D161" s="224" t="s">
        <v>397</v>
      </c>
      <c r="E161" s="236" t="s">
        <v>398</v>
      </c>
      <c r="F161" s="25" t="s">
        <v>53</v>
      </c>
      <c r="G161" s="25" t="s">
        <v>94</v>
      </c>
      <c r="H161" s="25" t="s">
        <v>12</v>
      </c>
      <c r="I161" s="25" t="s">
        <v>13</v>
      </c>
      <c r="J161" s="236" t="s">
        <v>398</v>
      </c>
      <c r="K161" s="5" t="str">
        <f t="shared" si="7"/>
        <v>04 2 00 00000</v>
      </c>
      <c r="L161" s="265" t="str">
        <f>VLOOKUP(O161,'цср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M161" s="5"/>
      <c r="O161" s="42" t="s">
        <v>399</v>
      </c>
      <c r="P161" s="7" t="b">
        <f>K161=O161</f>
        <v>1</v>
      </c>
      <c r="Q161" s="7" t="b">
        <f t="shared" si="11"/>
        <v>1</v>
      </c>
    </row>
    <row r="162" spans="1:17" s="32" customFormat="1" ht="58.5">
      <c r="A162" s="288"/>
      <c r="B162" s="288"/>
      <c r="C162" s="289"/>
      <c r="D162" s="290"/>
      <c r="E162" s="214"/>
      <c r="F162" s="172" t="s">
        <v>53</v>
      </c>
      <c r="G162" s="172" t="s">
        <v>94</v>
      </c>
      <c r="H162" s="172" t="s">
        <v>7</v>
      </c>
      <c r="I162" s="172" t="s">
        <v>13</v>
      </c>
      <c r="J162" s="237" t="s">
        <v>1316</v>
      </c>
      <c r="K162" s="5" t="str">
        <f t="shared" si="7"/>
        <v>04 2 01 00000</v>
      </c>
      <c r="L162" s="265" t="str">
        <f>VLOOKUP(O162,'цср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M162" s="5"/>
      <c r="O162" s="22" t="s">
        <v>400</v>
      </c>
      <c r="P162" s="7" t="b">
        <f>K162=O162</f>
        <v>1</v>
      </c>
      <c r="Q162" s="7" t="b">
        <f t="shared" si="11"/>
        <v>1</v>
      </c>
    </row>
    <row r="163" spans="1:17" s="43" customFormat="1" ht="37.5">
      <c r="A163" s="28" t="s">
        <v>53</v>
      </c>
      <c r="B163" s="28" t="s">
        <v>94</v>
      </c>
      <c r="C163" s="28" t="s">
        <v>401</v>
      </c>
      <c r="D163" s="28" t="s">
        <v>402</v>
      </c>
      <c r="E163" s="203" t="s">
        <v>403</v>
      </c>
      <c r="F163" s="28" t="s">
        <v>53</v>
      </c>
      <c r="G163" s="28" t="s">
        <v>94</v>
      </c>
      <c r="H163" s="28" t="s">
        <v>7</v>
      </c>
      <c r="I163" s="28" t="s">
        <v>22</v>
      </c>
      <c r="J163" s="203" t="s">
        <v>34</v>
      </c>
      <c r="K163" s="5" t="str">
        <f t="shared" si="7"/>
        <v>04 2 01 11010</v>
      </c>
      <c r="L163" s="265" t="str">
        <f>VLOOKUP(O163,'цср уточн 2016'!$A$1:$B$549,2,0)</f>
        <v>Расходы на обеспечение деятельности (оказание услуг) муниципальных учреждений</v>
      </c>
      <c r="M163" s="5"/>
      <c r="N163" s="32"/>
      <c r="O163" s="22" t="s">
        <v>404</v>
      </c>
      <c r="P163" s="7" t="b">
        <f t="shared" ref="P163:P237" si="12">K163=O163</f>
        <v>1</v>
      </c>
      <c r="Q163" s="7" t="b">
        <f t="shared" si="11"/>
        <v>1</v>
      </c>
    </row>
    <row r="164" spans="1:17" s="43" customFormat="1">
      <c r="A164" s="28" t="s">
        <v>53</v>
      </c>
      <c r="B164" s="28" t="s">
        <v>94</v>
      </c>
      <c r="C164" s="28" t="s">
        <v>1664</v>
      </c>
      <c r="D164" s="28" t="s">
        <v>1665</v>
      </c>
      <c r="E164" s="147" t="s">
        <v>1317</v>
      </c>
      <c r="F164" s="28" t="s">
        <v>53</v>
      </c>
      <c r="G164" s="28" t="s">
        <v>94</v>
      </c>
      <c r="H164" s="28" t="s">
        <v>7</v>
      </c>
      <c r="I164" s="28" t="s">
        <v>1566</v>
      </c>
      <c r="J164" s="147" t="s">
        <v>1317</v>
      </c>
      <c r="K164" s="5" t="str">
        <f t="shared" si="7"/>
        <v>04 2 01 21170</v>
      </c>
      <c r="L164" s="265" t="str">
        <f>VLOOKUP(O164,'цср уточн 2016'!$A$1:$B$549,2,0)</f>
        <v>Проведение отдельных мероприятий в области транспорта</v>
      </c>
      <c r="M164" s="5"/>
      <c r="N164" s="32"/>
      <c r="O164" s="22" t="s">
        <v>1318</v>
      </c>
      <c r="P164" s="7" t="b">
        <f t="shared" si="12"/>
        <v>1</v>
      </c>
      <c r="Q164" s="7" t="b">
        <f t="shared" si="11"/>
        <v>1</v>
      </c>
    </row>
    <row r="165" spans="1:17" s="43" customFormat="1" ht="56.25">
      <c r="A165" s="28" t="s">
        <v>53</v>
      </c>
      <c r="B165" s="28" t="s">
        <v>94</v>
      </c>
      <c r="C165" s="28" t="s">
        <v>1651</v>
      </c>
      <c r="D165" s="28" t="s">
        <v>1652</v>
      </c>
      <c r="E165" s="147" t="s">
        <v>1653</v>
      </c>
      <c r="F165" s="28"/>
      <c r="G165" s="28"/>
      <c r="H165" s="28"/>
      <c r="I165" s="28"/>
      <c r="J165" s="147" t="s">
        <v>1562</v>
      </c>
      <c r="K165" s="5"/>
      <c r="L165" s="265"/>
      <c r="M165" s="5"/>
      <c r="N165" s="32"/>
      <c r="O165" s="22"/>
      <c r="P165" s="7"/>
      <c r="Q165" s="7"/>
    </row>
    <row r="166" spans="1:17" s="43" customFormat="1" ht="56.25">
      <c r="A166" s="28" t="s">
        <v>53</v>
      </c>
      <c r="B166" s="28" t="s">
        <v>94</v>
      </c>
      <c r="C166" s="28" t="s">
        <v>1654</v>
      </c>
      <c r="D166" s="28" t="s">
        <v>1655</v>
      </c>
      <c r="E166" s="147" t="s">
        <v>1653</v>
      </c>
      <c r="F166" s="28"/>
      <c r="G166" s="28"/>
      <c r="H166" s="28"/>
      <c r="I166" s="28"/>
      <c r="J166" s="147" t="s">
        <v>1562</v>
      </c>
      <c r="K166" s="5"/>
      <c r="L166" s="265"/>
      <c r="M166" s="5"/>
      <c r="N166" s="32"/>
      <c r="O166" s="22"/>
      <c r="P166" s="7"/>
      <c r="Q166" s="7"/>
    </row>
    <row r="167" spans="1:17" s="32" customFormat="1" ht="37.5">
      <c r="A167" s="28" t="s">
        <v>53</v>
      </c>
      <c r="B167" s="28" t="s">
        <v>94</v>
      </c>
      <c r="C167" s="28" t="s">
        <v>405</v>
      </c>
      <c r="D167" s="28" t="s">
        <v>406</v>
      </c>
      <c r="E167" s="203" t="s">
        <v>407</v>
      </c>
      <c r="F167" s="28" t="s">
        <v>53</v>
      </c>
      <c r="G167" s="28" t="s">
        <v>94</v>
      </c>
      <c r="H167" s="28" t="s">
        <v>7</v>
      </c>
      <c r="I167" s="28" t="s">
        <v>408</v>
      </c>
      <c r="J167" s="203" t="s">
        <v>407</v>
      </c>
      <c r="K167" s="5" t="str">
        <f t="shared" si="7"/>
        <v>04 2 01 60020</v>
      </c>
      <c r="L167" s="265" t="str">
        <f>VLOOKUP(O167,'цср уточн 2016'!$A$1:$B$549,2,0)</f>
        <v>Расходы на проведение  отдельных мероприятий по электрическому транспорту</v>
      </c>
      <c r="M167" s="5"/>
      <c r="N167" s="43"/>
      <c r="O167" s="22" t="s">
        <v>409</v>
      </c>
      <c r="P167" s="7" t="b">
        <f t="shared" si="12"/>
        <v>1</v>
      </c>
      <c r="Q167" s="7" t="b">
        <f t="shared" si="11"/>
        <v>1</v>
      </c>
    </row>
    <row r="168" spans="1:17" s="32" customFormat="1" ht="93.75">
      <c r="A168" s="28" t="s">
        <v>53</v>
      </c>
      <c r="B168" s="28" t="s">
        <v>94</v>
      </c>
      <c r="C168" s="28" t="s">
        <v>1671</v>
      </c>
      <c r="D168" s="28" t="s">
        <v>1672</v>
      </c>
      <c r="E168" s="301" t="s">
        <v>1673</v>
      </c>
      <c r="F168" s="28"/>
      <c r="G168" s="28"/>
      <c r="H168" s="28"/>
      <c r="I168" s="28"/>
      <c r="J168" s="301" t="s">
        <v>1562</v>
      </c>
      <c r="K168" s="5"/>
      <c r="L168" s="265"/>
      <c r="M168" s="5"/>
      <c r="N168" s="43"/>
      <c r="O168" s="22"/>
      <c r="P168" s="7"/>
      <c r="Q168" s="7"/>
    </row>
    <row r="169" spans="1:17" s="32" customFormat="1" ht="58.5">
      <c r="A169" s="209"/>
      <c r="B169" s="209"/>
      <c r="C169" s="210"/>
      <c r="D169" s="211"/>
      <c r="E169" s="318"/>
      <c r="F169" s="172" t="s">
        <v>53</v>
      </c>
      <c r="G169" s="172" t="s">
        <v>94</v>
      </c>
      <c r="H169" s="172" t="s">
        <v>37</v>
      </c>
      <c r="I169" s="172" t="s">
        <v>13</v>
      </c>
      <c r="J169" s="237" t="s">
        <v>1319</v>
      </c>
      <c r="K169" s="5" t="str">
        <f t="shared" si="7"/>
        <v>04 2 02 00000</v>
      </c>
      <c r="L169" s="265" t="str">
        <f>VLOOKUP(O169,'цср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M169" s="5"/>
      <c r="N169" s="43"/>
      <c r="O169" s="22" t="s">
        <v>410</v>
      </c>
      <c r="P169" s="7" t="b">
        <f t="shared" si="12"/>
        <v>1</v>
      </c>
      <c r="Q169" s="7" t="b">
        <f t="shared" si="11"/>
        <v>1</v>
      </c>
    </row>
    <row r="170" spans="1:17" s="32" customFormat="1" ht="37.5">
      <c r="A170" s="28" t="s">
        <v>53</v>
      </c>
      <c r="B170" s="28" t="s">
        <v>94</v>
      </c>
      <c r="C170" s="28" t="s">
        <v>411</v>
      </c>
      <c r="D170" s="28" t="s">
        <v>412</v>
      </c>
      <c r="E170" s="203" t="s">
        <v>413</v>
      </c>
      <c r="F170" s="30" t="s">
        <v>53</v>
      </c>
      <c r="G170" s="30" t="s">
        <v>94</v>
      </c>
      <c r="H170" s="30" t="s">
        <v>37</v>
      </c>
      <c r="I170" s="30" t="s">
        <v>414</v>
      </c>
      <c r="J170" s="203" t="s">
        <v>1320</v>
      </c>
      <c r="K170" s="5" t="str">
        <f t="shared" si="7"/>
        <v>04 2 02 20130</v>
      </c>
      <c r="L170" s="265" t="str">
        <f>VLOOKUP(O170,'цср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M170" s="5"/>
      <c r="N170" s="43"/>
      <c r="O170" s="22" t="s">
        <v>415</v>
      </c>
      <c r="P170" s="7" t="b">
        <f t="shared" si="12"/>
        <v>1</v>
      </c>
      <c r="Q170" s="7" t="b">
        <f t="shared" si="11"/>
        <v>1</v>
      </c>
    </row>
    <row r="171" spans="1:17" s="32" customFormat="1" ht="75">
      <c r="A171" s="28" t="s">
        <v>53</v>
      </c>
      <c r="B171" s="28" t="s">
        <v>94</v>
      </c>
      <c r="C171" s="28" t="s">
        <v>416</v>
      </c>
      <c r="D171" s="28" t="s">
        <v>417</v>
      </c>
      <c r="E171" s="203" t="s">
        <v>1321</v>
      </c>
      <c r="F171" s="30" t="s">
        <v>53</v>
      </c>
      <c r="G171" s="30" t="s">
        <v>94</v>
      </c>
      <c r="H171" s="30" t="s">
        <v>37</v>
      </c>
      <c r="I171" s="30" t="s">
        <v>419</v>
      </c>
      <c r="J171" s="203" t="s">
        <v>1321</v>
      </c>
      <c r="K171" s="5" t="str">
        <f t="shared" si="7"/>
        <v>04 2 02 20810</v>
      </c>
      <c r="L171" s="265" t="str">
        <f>VLOOKUP(O171,'цср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M171" s="5"/>
      <c r="N171" s="43"/>
      <c r="O171" s="22" t="s">
        <v>420</v>
      </c>
      <c r="P171" s="7" t="b">
        <f t="shared" si="12"/>
        <v>1</v>
      </c>
      <c r="Q171" s="7" t="b">
        <f t="shared" si="11"/>
        <v>1</v>
      </c>
    </row>
    <row r="172" spans="1:17" s="32" customFormat="1" ht="37.5">
      <c r="A172" s="28" t="s">
        <v>53</v>
      </c>
      <c r="B172" s="28" t="s">
        <v>94</v>
      </c>
      <c r="C172" s="28" t="s">
        <v>421</v>
      </c>
      <c r="D172" s="28" t="s">
        <v>422</v>
      </c>
      <c r="E172" s="203" t="s">
        <v>423</v>
      </c>
      <c r="F172" s="30" t="s">
        <v>53</v>
      </c>
      <c r="G172" s="30" t="s">
        <v>94</v>
      </c>
      <c r="H172" s="30" t="s">
        <v>37</v>
      </c>
      <c r="I172" s="30" t="s">
        <v>424</v>
      </c>
      <c r="J172" s="203" t="s">
        <v>423</v>
      </c>
      <c r="K172" s="5" t="str">
        <f t="shared" si="7"/>
        <v>04 2 02 20820</v>
      </c>
      <c r="L172" s="265" t="str">
        <f>VLOOKUP(O172,'цср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M172" s="5"/>
      <c r="N172" s="43"/>
      <c r="O172" s="22" t="s">
        <v>425</v>
      </c>
      <c r="P172" s="7" t="b">
        <f t="shared" si="12"/>
        <v>1</v>
      </c>
      <c r="Q172" s="7" t="b">
        <f t="shared" si="11"/>
        <v>1</v>
      </c>
    </row>
    <row r="173" spans="1:17" s="32" customFormat="1">
      <c r="A173" s="28" t="s">
        <v>53</v>
      </c>
      <c r="B173" s="28" t="s">
        <v>94</v>
      </c>
      <c r="C173" s="28" t="s">
        <v>426</v>
      </c>
      <c r="D173" s="28" t="s">
        <v>427</v>
      </c>
      <c r="E173" s="203" t="s">
        <v>428</v>
      </c>
      <c r="F173" s="30" t="s">
        <v>53</v>
      </c>
      <c r="G173" s="30" t="s">
        <v>94</v>
      </c>
      <c r="H173" s="30" t="s">
        <v>37</v>
      </c>
      <c r="I173" s="30" t="s">
        <v>429</v>
      </c>
      <c r="J173" s="203" t="s">
        <v>428</v>
      </c>
      <c r="K173" s="5" t="str">
        <f t="shared" si="7"/>
        <v>04 2 02 20830</v>
      </c>
      <c r="L173" s="265" t="str">
        <f>VLOOKUP(O173,'цср уточн 2016'!$A$1:$B$549,2,0)</f>
        <v>Расходы на прочие мероприятия  в области дорожного хозяйства</v>
      </c>
      <c r="M173" s="5"/>
      <c r="N173" s="43"/>
      <c r="O173" s="22" t="s">
        <v>430</v>
      </c>
      <c r="P173" s="7" t="b">
        <f t="shared" si="12"/>
        <v>1</v>
      </c>
      <c r="Q173" s="7" t="b">
        <f t="shared" si="11"/>
        <v>1</v>
      </c>
    </row>
    <row r="174" spans="1:17" s="32" customFormat="1" ht="37.5">
      <c r="A174" s="28" t="s">
        <v>53</v>
      </c>
      <c r="B174" s="28" t="s">
        <v>94</v>
      </c>
      <c r="C174" s="28" t="s">
        <v>431</v>
      </c>
      <c r="D174" s="28" t="s">
        <v>432</v>
      </c>
      <c r="E174" s="203" t="s">
        <v>433</v>
      </c>
      <c r="F174" s="30" t="s">
        <v>53</v>
      </c>
      <c r="G174" s="30" t="s">
        <v>94</v>
      </c>
      <c r="H174" s="30" t="s">
        <v>37</v>
      </c>
      <c r="I174" s="30" t="s">
        <v>434</v>
      </c>
      <c r="J174" s="203" t="s">
        <v>1322</v>
      </c>
      <c r="K174" s="5" t="str">
        <f t="shared" ref="K174:K217" si="13">CONCATENATE(F174," ",G174," ",H174," ",I174)</f>
        <v>04 2 02 21010</v>
      </c>
      <c r="L174" s="265" t="str">
        <f>VLOOKUP(O174,'цср уточн 2016'!$A$1:$B$549,2,0)</f>
        <v>Расходы на приобретение техники для уборки дорог и тротуаров (на условиях финансовой аренды (лизинга)</v>
      </c>
      <c r="M174" s="5"/>
      <c r="N174" s="43"/>
      <c r="O174" s="22" t="s">
        <v>435</v>
      </c>
      <c r="P174" s="7" t="b">
        <f t="shared" si="12"/>
        <v>1</v>
      </c>
      <c r="Q174" s="7" t="b">
        <f t="shared" si="11"/>
        <v>1</v>
      </c>
    </row>
    <row r="175" spans="1:17" s="32" customFormat="1" ht="75">
      <c r="A175" s="84"/>
      <c r="B175" s="84"/>
      <c r="C175" s="84"/>
      <c r="D175" s="84"/>
      <c r="E175" s="203" t="s">
        <v>1545</v>
      </c>
      <c r="F175" s="30" t="s">
        <v>53</v>
      </c>
      <c r="G175" s="30" t="s">
        <v>94</v>
      </c>
      <c r="H175" s="30" t="s">
        <v>37</v>
      </c>
      <c r="I175" s="30" t="s">
        <v>1567</v>
      </c>
      <c r="J175" s="203" t="s">
        <v>1323</v>
      </c>
      <c r="K175" s="5" t="str">
        <f t="shared" si="13"/>
        <v>04 2 02 21030</v>
      </c>
      <c r="L175" s="265" t="str">
        <f>VLOOKUP(O175,'цср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M175" s="5"/>
      <c r="N175" s="43"/>
      <c r="O175" s="22" t="s">
        <v>1324</v>
      </c>
      <c r="P175" s="7" t="b">
        <f t="shared" si="12"/>
        <v>1</v>
      </c>
      <c r="Q175" s="7" t="b">
        <f t="shared" si="11"/>
        <v>1</v>
      </c>
    </row>
    <row r="176" spans="1:17" s="32" customFormat="1" ht="75">
      <c r="A176" s="28" t="s">
        <v>53</v>
      </c>
      <c r="B176" s="28" t="s">
        <v>94</v>
      </c>
      <c r="C176" s="28" t="s">
        <v>436</v>
      </c>
      <c r="D176" s="28" t="s">
        <v>437</v>
      </c>
      <c r="E176" s="203" t="s">
        <v>438</v>
      </c>
      <c r="F176" s="30" t="s">
        <v>53</v>
      </c>
      <c r="G176" s="30" t="s">
        <v>94</v>
      </c>
      <c r="H176" s="30" t="s">
        <v>37</v>
      </c>
      <c r="I176" s="30" t="s">
        <v>439</v>
      </c>
      <c r="J176" s="203" t="s">
        <v>1325</v>
      </c>
      <c r="K176" s="5" t="str">
        <f t="shared" si="13"/>
        <v>04 2 02 60090</v>
      </c>
      <c r="L176" s="265" t="str">
        <f>VLOOKUP(O176,'цср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M176" s="5"/>
      <c r="N176" s="43"/>
      <c r="O176" s="22" t="s">
        <v>440</v>
      </c>
      <c r="P176" s="7" t="b">
        <f t="shared" si="12"/>
        <v>1</v>
      </c>
      <c r="Q176" s="7" t="b">
        <f t="shared" si="11"/>
        <v>1</v>
      </c>
    </row>
    <row r="177" spans="1:17" s="32" customFormat="1" ht="37.5">
      <c r="A177" s="28" t="s">
        <v>53</v>
      </c>
      <c r="B177" s="28" t="s">
        <v>94</v>
      </c>
      <c r="C177" s="28" t="s">
        <v>1676</v>
      </c>
      <c r="D177" s="28" t="s">
        <v>1675</v>
      </c>
      <c r="E177" s="203" t="s">
        <v>1677</v>
      </c>
      <c r="F177" s="30" t="s">
        <v>53</v>
      </c>
      <c r="G177" s="30" t="s">
        <v>94</v>
      </c>
      <c r="H177" s="30" t="s">
        <v>37</v>
      </c>
      <c r="I177" s="30" t="s">
        <v>1568</v>
      </c>
      <c r="J177" s="203" t="s">
        <v>1326</v>
      </c>
      <c r="K177" s="5" t="str">
        <f t="shared" si="13"/>
        <v>04 2 02 76460</v>
      </c>
      <c r="L177" s="265" t="str">
        <f>VLOOKUP(O177,'цср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M177" s="5"/>
      <c r="N177" s="43"/>
      <c r="O177" s="22" t="s">
        <v>1327</v>
      </c>
      <c r="P177" s="7" t="b">
        <f t="shared" si="12"/>
        <v>1</v>
      </c>
      <c r="Q177" s="7" t="b">
        <f t="shared" si="11"/>
        <v>1</v>
      </c>
    </row>
    <row r="178" spans="1:17" s="32" customFormat="1" ht="56.25">
      <c r="A178" s="28" t="s">
        <v>53</v>
      </c>
      <c r="B178" s="28" t="s">
        <v>94</v>
      </c>
      <c r="C178" s="28" t="s">
        <v>1674</v>
      </c>
      <c r="D178" s="28" t="s">
        <v>1678</v>
      </c>
      <c r="E178" s="203" t="s">
        <v>1679</v>
      </c>
      <c r="F178" s="30" t="s">
        <v>53</v>
      </c>
      <c r="G178" s="30" t="s">
        <v>94</v>
      </c>
      <c r="H178" s="30" t="s">
        <v>37</v>
      </c>
      <c r="I178" s="30" t="s">
        <v>1569</v>
      </c>
      <c r="J178" s="203" t="s">
        <v>1328</v>
      </c>
      <c r="K178" s="5" t="str">
        <f t="shared" si="13"/>
        <v>04 2 02 76470</v>
      </c>
      <c r="L178" s="265" t="str">
        <f>VLOOKUP(O178,'цср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M178" s="5"/>
      <c r="O178" s="22" t="s">
        <v>1329</v>
      </c>
      <c r="P178" s="7" t="b">
        <f t="shared" si="12"/>
        <v>1</v>
      </c>
      <c r="Q178" s="7" t="b">
        <f t="shared" si="11"/>
        <v>1</v>
      </c>
    </row>
    <row r="179" spans="1:17" s="32" customFormat="1" ht="37.5">
      <c r="A179" s="28" t="s">
        <v>53</v>
      </c>
      <c r="B179" s="28" t="s">
        <v>94</v>
      </c>
      <c r="C179" s="28" t="s">
        <v>411</v>
      </c>
      <c r="D179" s="28" t="s">
        <v>412</v>
      </c>
      <c r="E179" s="203" t="s">
        <v>413</v>
      </c>
      <c r="F179" s="30" t="s">
        <v>53</v>
      </c>
      <c r="G179" s="30" t="s">
        <v>94</v>
      </c>
      <c r="H179" s="30" t="s">
        <v>37</v>
      </c>
      <c r="I179" s="30" t="s">
        <v>1570</v>
      </c>
      <c r="J179" s="203" t="s">
        <v>1330</v>
      </c>
      <c r="K179" s="5" t="str">
        <f t="shared" si="13"/>
        <v>04 2 02 S6460</v>
      </c>
      <c r="L179" s="265" t="str">
        <f>VLOOKUP(O179,'цср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M179" s="5"/>
      <c r="O179" s="22" t="s">
        <v>1331</v>
      </c>
      <c r="P179" s="7" t="b">
        <f t="shared" si="12"/>
        <v>1</v>
      </c>
      <c r="Q179" s="7" t="b">
        <f t="shared" si="11"/>
        <v>1</v>
      </c>
    </row>
    <row r="180" spans="1:17" s="32" customFormat="1" ht="75">
      <c r="A180" s="28" t="s">
        <v>53</v>
      </c>
      <c r="B180" s="28" t="s">
        <v>94</v>
      </c>
      <c r="C180" s="28" t="s">
        <v>1661</v>
      </c>
      <c r="D180" s="28" t="s">
        <v>1662</v>
      </c>
      <c r="E180" s="302" t="s">
        <v>1663</v>
      </c>
      <c r="F180" s="30" t="s">
        <v>53</v>
      </c>
      <c r="G180" s="30" t="s">
        <v>94</v>
      </c>
      <c r="H180" s="30" t="s">
        <v>37</v>
      </c>
      <c r="I180" s="30" t="s">
        <v>1571</v>
      </c>
      <c r="J180" s="302" t="s">
        <v>1332</v>
      </c>
      <c r="K180" s="5" t="str">
        <f t="shared" si="13"/>
        <v>04 2 02 S6470</v>
      </c>
      <c r="L180" s="265" t="str">
        <f>VLOOKUP(O180,'цср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M180" s="5"/>
      <c r="O180" s="22" t="s">
        <v>1333</v>
      </c>
      <c r="P180" s="7" t="b">
        <f t="shared" si="12"/>
        <v>1</v>
      </c>
      <c r="Q180" s="7" t="b">
        <f t="shared" si="11"/>
        <v>1</v>
      </c>
    </row>
    <row r="181" spans="1:17" s="32" customFormat="1" ht="75">
      <c r="A181" s="28" t="s">
        <v>53</v>
      </c>
      <c r="B181" s="28" t="s">
        <v>94</v>
      </c>
      <c r="C181" s="28" t="s">
        <v>1669</v>
      </c>
      <c r="D181" s="28" t="s">
        <v>1668</v>
      </c>
      <c r="E181" s="147" t="s">
        <v>1670</v>
      </c>
      <c r="F181" s="30"/>
      <c r="G181" s="30"/>
      <c r="H181" s="30"/>
      <c r="I181" s="30"/>
      <c r="J181" s="147" t="s">
        <v>1562</v>
      </c>
      <c r="K181" s="5"/>
      <c r="L181" s="265"/>
      <c r="M181" s="5"/>
      <c r="O181" s="22"/>
      <c r="P181" s="7"/>
      <c r="Q181" s="7"/>
    </row>
    <row r="182" spans="1:17" s="32" customFormat="1" ht="37.5">
      <c r="A182" s="28" t="s">
        <v>53</v>
      </c>
      <c r="B182" s="28" t="s">
        <v>94</v>
      </c>
      <c r="C182" s="28" t="s">
        <v>1680</v>
      </c>
      <c r="D182" s="28" t="s">
        <v>1682</v>
      </c>
      <c r="E182" s="303" t="s">
        <v>1681</v>
      </c>
      <c r="F182" s="30"/>
      <c r="G182" s="30"/>
      <c r="H182" s="30"/>
      <c r="I182" s="30"/>
      <c r="J182" s="303" t="s">
        <v>1562</v>
      </c>
      <c r="K182" s="5"/>
      <c r="L182" s="265"/>
      <c r="M182" s="5"/>
      <c r="O182" s="22"/>
      <c r="P182" s="7"/>
      <c r="Q182" s="7"/>
    </row>
    <row r="183" spans="1:17" s="32" customFormat="1" ht="39">
      <c r="A183" s="209"/>
      <c r="B183" s="209"/>
      <c r="C183" s="210"/>
      <c r="D183" s="211"/>
      <c r="E183" s="318"/>
      <c r="F183" s="172" t="s">
        <v>53</v>
      </c>
      <c r="G183" s="172" t="s">
        <v>94</v>
      </c>
      <c r="H183" s="172" t="s">
        <v>48</v>
      </c>
      <c r="I183" s="172" t="s">
        <v>13</v>
      </c>
      <c r="J183" s="237" t="s">
        <v>1334</v>
      </c>
      <c r="K183" s="5" t="str">
        <f t="shared" si="13"/>
        <v>04 2 03 00000</v>
      </c>
      <c r="L183" s="265" t="str">
        <f>VLOOKUP(O183,'цср уточн 2016'!$A$1:$B$549,2,0)</f>
        <v>Основное мероприятие «Повышение безопасности дорожного движения на территории города Ставрополя»</v>
      </c>
      <c r="M183" s="5"/>
      <c r="O183" s="22" t="s">
        <v>441</v>
      </c>
      <c r="P183" s="7" t="b">
        <f t="shared" si="12"/>
        <v>1</v>
      </c>
      <c r="Q183" s="7" t="b">
        <f t="shared" si="11"/>
        <v>1</v>
      </c>
    </row>
    <row r="184" spans="1:17" s="32" customFormat="1" ht="56.25">
      <c r="A184" s="28" t="s">
        <v>53</v>
      </c>
      <c r="B184" s="28" t="s">
        <v>94</v>
      </c>
      <c r="C184" s="28" t="s">
        <v>442</v>
      </c>
      <c r="D184" s="28" t="s">
        <v>443</v>
      </c>
      <c r="E184" s="203" t="s">
        <v>444</v>
      </c>
      <c r="F184" s="30" t="s">
        <v>53</v>
      </c>
      <c r="G184" s="30" t="s">
        <v>94</v>
      </c>
      <c r="H184" s="30" t="s">
        <v>48</v>
      </c>
      <c r="I184" s="30" t="s">
        <v>445</v>
      </c>
      <c r="J184" s="203" t="s">
        <v>1335</v>
      </c>
      <c r="K184" s="5" t="str">
        <f t="shared" si="13"/>
        <v>04 2 03 20570</v>
      </c>
      <c r="L184" s="265" t="str">
        <f>VLOOKUP(O184,'цср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84" s="5"/>
      <c r="O184" s="22" t="s">
        <v>446</v>
      </c>
      <c r="P184" s="7" t="b">
        <f t="shared" si="12"/>
        <v>1</v>
      </c>
      <c r="Q184" s="7" t="b">
        <f t="shared" si="11"/>
        <v>1</v>
      </c>
    </row>
    <row r="185" spans="1:17" s="32" customFormat="1" ht="112.5">
      <c r="A185" s="28" t="s">
        <v>53</v>
      </c>
      <c r="B185" s="28" t="s">
        <v>94</v>
      </c>
      <c r="C185" s="28" t="s">
        <v>447</v>
      </c>
      <c r="D185" s="28" t="s">
        <v>448</v>
      </c>
      <c r="E185" s="203" t="s">
        <v>1336</v>
      </c>
      <c r="F185" s="30" t="s">
        <v>53</v>
      </c>
      <c r="G185" s="30" t="s">
        <v>94</v>
      </c>
      <c r="H185" s="30" t="s">
        <v>48</v>
      </c>
      <c r="I185" s="30" t="s">
        <v>450</v>
      </c>
      <c r="J185" s="203" t="s">
        <v>1336</v>
      </c>
      <c r="K185" s="5" t="str">
        <f t="shared" si="13"/>
        <v>04 2 03 20920</v>
      </c>
      <c r="L185" s="265" t="str">
        <f>VLOOKUP(O185,'цср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85" s="5"/>
      <c r="O185" s="22" t="s">
        <v>451</v>
      </c>
      <c r="P185" s="7" t="b">
        <f t="shared" si="12"/>
        <v>1</v>
      </c>
      <c r="Q185" s="7" t="b">
        <f t="shared" si="11"/>
        <v>1</v>
      </c>
    </row>
    <row r="186" spans="1:17" s="32" customFormat="1">
      <c r="A186" s="24" t="s">
        <v>53</v>
      </c>
      <c r="B186" s="24" t="s">
        <v>316</v>
      </c>
      <c r="C186" s="255" t="s">
        <v>9</v>
      </c>
      <c r="D186" s="224" t="s">
        <v>452</v>
      </c>
      <c r="E186" s="236" t="s">
        <v>453</v>
      </c>
      <c r="F186" s="25" t="s">
        <v>53</v>
      </c>
      <c r="G186" s="25" t="s">
        <v>316</v>
      </c>
      <c r="H186" s="25" t="s">
        <v>12</v>
      </c>
      <c r="I186" s="25" t="s">
        <v>13</v>
      </c>
      <c r="J186" s="236" t="s">
        <v>453</v>
      </c>
      <c r="K186" s="5" t="str">
        <f t="shared" si="13"/>
        <v>04 3 00 00000</v>
      </c>
      <c r="L186" s="265" t="str">
        <f>VLOOKUP(O186,'цср уточн 2016'!$A$1:$B$549,2,0)</f>
        <v>Подпрограмма «Благоустройство территории города Ставрополя»</v>
      </c>
      <c r="M186" s="5"/>
      <c r="O186" s="44" t="s">
        <v>454</v>
      </c>
      <c r="P186" s="7" t="b">
        <f t="shared" si="12"/>
        <v>1</v>
      </c>
      <c r="Q186" s="7" t="b">
        <f t="shared" si="11"/>
        <v>1</v>
      </c>
    </row>
    <row r="187" spans="1:17" s="43" customFormat="1" ht="39">
      <c r="A187" s="209"/>
      <c r="B187" s="209"/>
      <c r="C187" s="210"/>
      <c r="D187" s="211"/>
      <c r="E187" s="318"/>
      <c r="F187" s="172" t="s">
        <v>53</v>
      </c>
      <c r="G187" s="172" t="s">
        <v>316</v>
      </c>
      <c r="H187" s="172" t="s">
        <v>7</v>
      </c>
      <c r="I187" s="172" t="s">
        <v>13</v>
      </c>
      <c r="J187" s="237" t="s">
        <v>1337</v>
      </c>
      <c r="K187" s="5" t="str">
        <f t="shared" si="13"/>
        <v>04 3 01 00000</v>
      </c>
      <c r="L187" s="265" t="str">
        <f>VLOOKUP(O187,'цср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M187" s="5"/>
      <c r="N187" s="32"/>
      <c r="O187" s="22" t="s">
        <v>455</v>
      </c>
      <c r="P187" s="7" t="b">
        <f t="shared" si="12"/>
        <v>1</v>
      </c>
      <c r="Q187" s="7" t="b">
        <f t="shared" si="11"/>
        <v>1</v>
      </c>
    </row>
    <row r="188" spans="1:17" s="32" customFormat="1" ht="56.25">
      <c r="A188" s="28" t="s">
        <v>53</v>
      </c>
      <c r="B188" s="28">
        <v>3</v>
      </c>
      <c r="C188" s="28">
        <v>1107</v>
      </c>
      <c r="D188" s="28" t="s">
        <v>456</v>
      </c>
      <c r="E188" s="153" t="s">
        <v>457</v>
      </c>
      <c r="F188" s="30" t="s">
        <v>53</v>
      </c>
      <c r="G188" s="30" t="s">
        <v>316</v>
      </c>
      <c r="H188" s="30" t="s">
        <v>7</v>
      </c>
      <c r="I188" s="30" t="s">
        <v>22</v>
      </c>
      <c r="J188" s="153" t="s">
        <v>34</v>
      </c>
      <c r="K188" s="5" t="str">
        <f t="shared" si="13"/>
        <v>04 3 01 11010</v>
      </c>
      <c r="L188" s="265" t="str">
        <f>VLOOKUP(O188,'цср уточн 2016'!$A$1:$B$549,2,0)</f>
        <v>Расходы на обеспечение деятельности (оказание услуг) муниципальных учреждений</v>
      </c>
      <c r="M188" s="5"/>
      <c r="N188" s="43"/>
      <c r="O188" s="22" t="s">
        <v>458</v>
      </c>
      <c r="P188" s="7" t="b">
        <f t="shared" si="12"/>
        <v>1</v>
      </c>
      <c r="Q188" s="7" t="b">
        <f t="shared" si="11"/>
        <v>1</v>
      </c>
    </row>
    <row r="189" spans="1:17" s="32" customFormat="1" ht="37.5">
      <c r="A189" s="84"/>
      <c r="B189" s="84"/>
      <c r="C189" s="84"/>
      <c r="D189" s="84"/>
      <c r="E189" s="203" t="s">
        <v>1545</v>
      </c>
      <c r="F189" s="30" t="s">
        <v>53</v>
      </c>
      <c r="G189" s="30" t="s">
        <v>316</v>
      </c>
      <c r="H189" s="30" t="s">
        <v>7</v>
      </c>
      <c r="I189" s="30" t="s">
        <v>1544</v>
      </c>
      <c r="J189" s="203" t="s">
        <v>1233</v>
      </c>
      <c r="K189" s="5" t="str">
        <f t="shared" si="13"/>
        <v>04 3 01 77250</v>
      </c>
      <c r="L189" s="265" t="str">
        <f>VLOOKUP(O189,'цср уточн 2016'!$A$1:$B$549,2,0)</f>
        <v>Расходы на обеспечение выплаты работникам организаций минимального размера оплаты труда</v>
      </c>
      <c r="M189" s="5"/>
      <c r="O189" s="22" t="s">
        <v>1338</v>
      </c>
      <c r="P189" s="7" t="b">
        <f t="shared" si="12"/>
        <v>1</v>
      </c>
      <c r="Q189" s="7" t="b">
        <f t="shared" si="11"/>
        <v>1</v>
      </c>
    </row>
    <row r="190" spans="1:17" s="32" customFormat="1" ht="39">
      <c r="A190" s="209"/>
      <c r="B190" s="209"/>
      <c r="C190" s="210"/>
      <c r="D190" s="211"/>
      <c r="E190" s="318"/>
      <c r="F190" s="172" t="s">
        <v>53</v>
      </c>
      <c r="G190" s="172" t="s">
        <v>316</v>
      </c>
      <c r="H190" s="172" t="s">
        <v>37</v>
      </c>
      <c r="I190" s="172" t="s">
        <v>13</v>
      </c>
      <c r="J190" s="237" t="s">
        <v>1339</v>
      </c>
      <c r="K190" s="5" t="str">
        <f t="shared" si="13"/>
        <v>04 3 02 00000</v>
      </c>
      <c r="L190" s="265" t="str">
        <f>VLOOKUP(O190,'цср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M190" s="5"/>
      <c r="O190" s="22" t="s">
        <v>459</v>
      </c>
      <c r="P190" s="7" t="b">
        <f t="shared" si="12"/>
        <v>1</v>
      </c>
      <c r="Q190" s="7" t="b">
        <f t="shared" si="11"/>
        <v>1</v>
      </c>
    </row>
    <row r="191" spans="1:17" s="32" customFormat="1" ht="37.5">
      <c r="A191" s="28" t="s">
        <v>53</v>
      </c>
      <c r="B191" s="28" t="s">
        <v>316</v>
      </c>
      <c r="C191" s="28" t="s">
        <v>460</v>
      </c>
      <c r="D191" s="28" t="s">
        <v>461</v>
      </c>
      <c r="E191" s="203" t="s">
        <v>462</v>
      </c>
      <c r="F191" s="30" t="s">
        <v>53</v>
      </c>
      <c r="G191" s="30" t="s">
        <v>316</v>
      </c>
      <c r="H191" s="30" t="s">
        <v>37</v>
      </c>
      <c r="I191" s="30" t="s">
        <v>463</v>
      </c>
      <c r="J191" s="203" t="s">
        <v>462</v>
      </c>
      <c r="K191" s="5" t="str">
        <f t="shared" si="13"/>
        <v>04 3 02 20290</v>
      </c>
      <c r="L191" s="265" t="str">
        <f>VLOOKUP(O191,'цср уточн 2016'!$A$1:$B$549,2,0)</f>
        <v>Расходы на проектирование, строительство и содержание мест захоронения на территории города Ставрополя</v>
      </c>
      <c r="M191" s="5"/>
      <c r="O191" s="22" t="s">
        <v>464</v>
      </c>
      <c r="P191" s="7" t="b">
        <f t="shared" si="12"/>
        <v>1</v>
      </c>
      <c r="Q191" s="7" t="b">
        <f t="shared" si="11"/>
        <v>1</v>
      </c>
    </row>
    <row r="192" spans="1:17" s="32" customFormat="1" ht="56.25">
      <c r="A192" s="28"/>
      <c r="B192" s="28"/>
      <c r="C192" s="28"/>
      <c r="D192" s="28"/>
      <c r="E192" s="203" t="s">
        <v>1545</v>
      </c>
      <c r="F192" s="30" t="s">
        <v>53</v>
      </c>
      <c r="G192" s="30" t="s">
        <v>316</v>
      </c>
      <c r="H192" s="30" t="s">
        <v>37</v>
      </c>
      <c r="I192" s="30" t="s">
        <v>1572</v>
      </c>
      <c r="J192" s="203" t="s">
        <v>1340</v>
      </c>
      <c r="K192" s="5" t="str">
        <f t="shared" si="13"/>
        <v>04 3 02 77260</v>
      </c>
      <c r="L192" s="265" t="str">
        <f>VLOOKUP(O192,'цср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M192" s="5"/>
      <c r="O192" s="22" t="s">
        <v>1341</v>
      </c>
      <c r="P192" s="7" t="b">
        <f t="shared" si="12"/>
        <v>1</v>
      </c>
      <c r="Q192" s="7" t="b">
        <f t="shared" si="11"/>
        <v>1</v>
      </c>
    </row>
    <row r="193" spans="1:17" s="32" customFormat="1" ht="56.25">
      <c r="A193" s="84"/>
      <c r="B193" s="84"/>
      <c r="C193" s="84"/>
      <c r="D193" s="84"/>
      <c r="E193" s="203" t="s">
        <v>1545</v>
      </c>
      <c r="F193" s="30" t="s">
        <v>53</v>
      </c>
      <c r="G193" s="30" t="s">
        <v>316</v>
      </c>
      <c r="H193" s="30" t="s">
        <v>37</v>
      </c>
      <c r="I193" s="30" t="s">
        <v>1573</v>
      </c>
      <c r="J193" s="203" t="s">
        <v>1342</v>
      </c>
      <c r="K193" s="5" t="str">
        <f t="shared" si="13"/>
        <v>04 3 02 S7260</v>
      </c>
      <c r="L193" s="265" t="str">
        <f>VLOOKUP(O193,'цср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M193" s="5"/>
      <c r="O193" s="22" t="s">
        <v>1343</v>
      </c>
      <c r="P193" s="7" t="b">
        <f t="shared" si="12"/>
        <v>1</v>
      </c>
      <c r="Q193" s="7" t="b">
        <f t="shared" si="11"/>
        <v>1</v>
      </c>
    </row>
    <row r="194" spans="1:17" s="32" customFormat="1" ht="58.5">
      <c r="A194" s="209"/>
      <c r="B194" s="209"/>
      <c r="C194" s="210"/>
      <c r="D194" s="211"/>
      <c r="E194" s="318"/>
      <c r="F194" s="172" t="s">
        <v>53</v>
      </c>
      <c r="G194" s="172" t="s">
        <v>316</v>
      </c>
      <c r="H194" s="172" t="s">
        <v>48</v>
      </c>
      <c r="I194" s="172" t="s">
        <v>13</v>
      </c>
      <c r="J194" s="237" t="s">
        <v>1344</v>
      </c>
      <c r="K194" s="5" t="str">
        <f t="shared" si="13"/>
        <v>04 3 03 00000</v>
      </c>
      <c r="L194" s="265" t="str">
        <f>VLOOKUP(O194,'цср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M194" s="5"/>
      <c r="O194" s="22" t="s">
        <v>465</v>
      </c>
      <c r="P194" s="7" t="b">
        <f t="shared" si="12"/>
        <v>1</v>
      </c>
      <c r="Q194" s="7" t="b">
        <f t="shared" si="11"/>
        <v>1</v>
      </c>
    </row>
    <row r="195" spans="1:17" s="32" customFormat="1" ht="37.5">
      <c r="A195" s="69"/>
      <c r="B195" s="69"/>
      <c r="C195" s="69"/>
      <c r="D195" s="69"/>
      <c r="E195" s="203" t="s">
        <v>1545</v>
      </c>
      <c r="F195" s="14" t="s">
        <v>53</v>
      </c>
      <c r="G195" s="14" t="s">
        <v>316</v>
      </c>
      <c r="H195" s="15" t="s">
        <v>48</v>
      </c>
      <c r="I195" s="15">
        <v>77150</v>
      </c>
      <c r="J195" s="203" t="s">
        <v>1345</v>
      </c>
      <c r="K195" s="5" t="str">
        <f t="shared" si="13"/>
        <v>04 3 03 77150</v>
      </c>
      <c r="L195" s="265" t="str">
        <f>VLOOKUP(O195,'цср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M195" s="5"/>
      <c r="O195" s="22" t="s">
        <v>466</v>
      </c>
      <c r="P195" s="7" t="b">
        <f t="shared" si="12"/>
        <v>1</v>
      </c>
      <c r="Q195" s="7" t="b">
        <f t="shared" si="11"/>
        <v>1</v>
      </c>
    </row>
    <row r="196" spans="1:17" s="32" customFormat="1" ht="39.75" thickBot="1">
      <c r="A196" s="209"/>
      <c r="B196" s="209"/>
      <c r="C196" s="210"/>
      <c r="D196" s="211"/>
      <c r="E196" s="318"/>
      <c r="F196" s="172" t="s">
        <v>53</v>
      </c>
      <c r="G196" s="172" t="s">
        <v>316</v>
      </c>
      <c r="H196" s="172" t="s">
        <v>53</v>
      </c>
      <c r="I196" s="172" t="s">
        <v>13</v>
      </c>
      <c r="J196" s="237" t="s">
        <v>1346</v>
      </c>
      <c r="K196" s="5" t="str">
        <f t="shared" si="13"/>
        <v>04 3 04 00000</v>
      </c>
      <c r="L196" s="265" t="str">
        <f>VLOOKUP(O196,'цср уточн 2016'!$A$1:$B$549,2,0)</f>
        <v>Основное мероприятие «Благоустройство территории города Ставрополя»</v>
      </c>
      <c r="M196" s="5"/>
      <c r="O196" s="22" t="s">
        <v>467</v>
      </c>
      <c r="P196" s="7" t="b">
        <f t="shared" si="12"/>
        <v>1</v>
      </c>
      <c r="Q196" s="7" t="b">
        <f t="shared" si="11"/>
        <v>1</v>
      </c>
    </row>
    <row r="197" spans="1:17" s="27" customFormat="1" ht="38.25" thickBot="1">
      <c r="A197" s="84"/>
      <c r="B197" s="84"/>
      <c r="C197" s="84"/>
      <c r="D197" s="84"/>
      <c r="E197" s="203" t="s">
        <v>1545</v>
      </c>
      <c r="F197" s="30" t="s">
        <v>53</v>
      </c>
      <c r="G197" s="30" t="s">
        <v>316</v>
      </c>
      <c r="H197" s="30" t="s">
        <v>53</v>
      </c>
      <c r="I197" s="30" t="s">
        <v>22</v>
      </c>
      <c r="J197" s="203" t="s">
        <v>34</v>
      </c>
      <c r="K197" s="5" t="str">
        <f t="shared" si="13"/>
        <v>04 3 04 11010</v>
      </c>
      <c r="L197" s="265" t="str">
        <f>VLOOKUP(O197,'цср уточн 2016'!$A$1:$B$549,2,0)</f>
        <v>Расходы на обеспечение деятельности (оказание услуг) муниципальных учреждений</v>
      </c>
      <c r="M197" s="5"/>
      <c r="N197" s="32"/>
      <c r="O197" s="22" t="s">
        <v>468</v>
      </c>
      <c r="P197" s="7" t="b">
        <f t="shared" si="12"/>
        <v>1</v>
      </c>
      <c r="Q197" s="7" t="b">
        <f t="shared" si="11"/>
        <v>1</v>
      </c>
    </row>
    <row r="198" spans="1:17" ht="19.5" thickBot="1">
      <c r="A198" s="28" t="s">
        <v>53</v>
      </c>
      <c r="B198" s="28" t="s">
        <v>316</v>
      </c>
      <c r="C198" s="28" t="s">
        <v>469</v>
      </c>
      <c r="D198" s="28" t="s">
        <v>470</v>
      </c>
      <c r="E198" s="304" t="s">
        <v>471</v>
      </c>
      <c r="F198" s="30" t="s">
        <v>53</v>
      </c>
      <c r="G198" s="30" t="s">
        <v>316</v>
      </c>
      <c r="H198" s="30" t="s">
        <v>53</v>
      </c>
      <c r="I198" s="30" t="s">
        <v>472</v>
      </c>
      <c r="J198" s="304" t="s">
        <v>471</v>
      </c>
      <c r="K198" s="5" t="str">
        <f t="shared" si="13"/>
        <v>04 3 04 20280</v>
      </c>
      <c r="L198" s="265" t="str">
        <f>VLOOKUP(O198,'цср уточн 2016'!$A$1:$B$549,2,0)</f>
        <v>Расходы на уличное освещение города Ставрополя</v>
      </c>
      <c r="N198" s="27"/>
      <c r="O198" s="22" t="s">
        <v>473</v>
      </c>
      <c r="P198" s="7" t="b">
        <f t="shared" si="12"/>
        <v>1</v>
      </c>
      <c r="Q198" s="7" t="b">
        <f t="shared" si="11"/>
        <v>1</v>
      </c>
    </row>
    <row r="199" spans="1:17" s="46" customFormat="1" ht="37.5">
      <c r="A199" s="28" t="s">
        <v>53</v>
      </c>
      <c r="B199" s="28" t="s">
        <v>316</v>
      </c>
      <c r="C199" s="28" t="s">
        <v>474</v>
      </c>
      <c r="D199" s="28" t="s">
        <v>475</v>
      </c>
      <c r="E199" s="203" t="s">
        <v>476</v>
      </c>
      <c r="F199" s="30" t="s">
        <v>53</v>
      </c>
      <c r="G199" s="30" t="s">
        <v>316</v>
      </c>
      <c r="H199" s="30" t="s">
        <v>53</v>
      </c>
      <c r="I199" s="30" t="s">
        <v>477</v>
      </c>
      <c r="J199" s="203" t="s">
        <v>476</v>
      </c>
      <c r="K199" s="5" t="str">
        <f t="shared" si="13"/>
        <v>04 3 04 20300</v>
      </c>
      <c r="L199" s="265" t="str">
        <f>VLOOKUP(O199,'цср уточн 2016'!$A$1:$B$549,2,0)</f>
        <v>Расходы на прочие мероприятия по благоустройству территории города Ставрополя</v>
      </c>
      <c r="M199" s="5"/>
      <c r="N199" s="6"/>
      <c r="O199" s="22" t="s">
        <v>478</v>
      </c>
      <c r="P199" s="7" t="b">
        <f t="shared" si="12"/>
        <v>1</v>
      </c>
      <c r="Q199" s="7" t="b">
        <f t="shared" si="11"/>
        <v>1</v>
      </c>
    </row>
    <row r="200" spans="1:17" ht="37.5">
      <c r="A200" s="28" t="s">
        <v>53</v>
      </c>
      <c r="B200" s="28" t="s">
        <v>316</v>
      </c>
      <c r="C200" s="28" t="s">
        <v>479</v>
      </c>
      <c r="D200" s="28" t="s">
        <v>480</v>
      </c>
      <c r="E200" s="203" t="s">
        <v>481</v>
      </c>
      <c r="F200" s="30" t="s">
        <v>53</v>
      </c>
      <c r="G200" s="30" t="s">
        <v>316</v>
      </c>
      <c r="H200" s="30" t="s">
        <v>53</v>
      </c>
      <c r="I200" s="30" t="s">
        <v>482</v>
      </c>
      <c r="J200" s="203" t="s">
        <v>481</v>
      </c>
      <c r="K200" s="5" t="str">
        <f t="shared" si="13"/>
        <v>04 3 04 20780</v>
      </c>
      <c r="L200" s="265" t="str">
        <f>VLOOKUP(O200,'цср уточн 2016'!$A$1:$B$549,2,0)</f>
        <v>Расходы на проведение мероприятий по озеленению территории города Ставрополя</v>
      </c>
      <c r="N200" s="46"/>
      <c r="O200" s="22" t="s">
        <v>483</v>
      </c>
      <c r="P200" s="7" t="b">
        <f t="shared" si="12"/>
        <v>1</v>
      </c>
      <c r="Q200" s="7" t="b">
        <f t="shared" si="11"/>
        <v>1</v>
      </c>
    </row>
    <row r="201" spans="1:17" s="46" customFormat="1" ht="75">
      <c r="A201" s="28" t="s">
        <v>53</v>
      </c>
      <c r="B201" s="28" t="s">
        <v>316</v>
      </c>
      <c r="C201" s="28" t="s">
        <v>484</v>
      </c>
      <c r="D201" s="28" t="s">
        <v>485</v>
      </c>
      <c r="E201" s="203" t="s">
        <v>1347</v>
      </c>
      <c r="F201" s="30" t="s">
        <v>53</v>
      </c>
      <c r="G201" s="30" t="s">
        <v>316</v>
      </c>
      <c r="H201" s="30" t="s">
        <v>53</v>
      </c>
      <c r="I201" s="30" t="s">
        <v>487</v>
      </c>
      <c r="J201" s="203" t="s">
        <v>1347</v>
      </c>
      <c r="K201" s="5" t="str">
        <f t="shared" si="13"/>
        <v>04 3 04 20790</v>
      </c>
      <c r="L201" s="265" t="str">
        <f>VLOOKUP(O201,'цср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M201" s="5"/>
      <c r="N201" s="6"/>
      <c r="O201" s="22" t="s">
        <v>488</v>
      </c>
      <c r="P201" s="7" t="b">
        <f t="shared" si="12"/>
        <v>1</v>
      </c>
      <c r="Q201" s="7" t="b">
        <f t="shared" si="11"/>
        <v>1</v>
      </c>
    </row>
    <row r="202" spans="1:17" ht="75">
      <c r="A202" s="28" t="s">
        <v>53</v>
      </c>
      <c r="B202" s="28" t="s">
        <v>316</v>
      </c>
      <c r="C202" s="28" t="s">
        <v>489</v>
      </c>
      <c r="D202" s="28" t="s">
        <v>490</v>
      </c>
      <c r="E202" s="203" t="s">
        <v>1348</v>
      </c>
      <c r="F202" s="347" t="s">
        <v>53</v>
      </c>
      <c r="G202" s="347" t="s">
        <v>316</v>
      </c>
      <c r="H202" s="347" t="s">
        <v>53</v>
      </c>
      <c r="I202" s="347" t="s">
        <v>492</v>
      </c>
      <c r="J202" s="203" t="s">
        <v>1348</v>
      </c>
      <c r="K202" s="5" t="str">
        <f t="shared" si="13"/>
        <v>04 3 04 20800</v>
      </c>
      <c r="L202" s="265" t="str">
        <f>VLOOKUP(O202,'цср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N202" s="46"/>
      <c r="O202" s="22" t="s">
        <v>493</v>
      </c>
      <c r="P202" s="7" t="b">
        <f t="shared" si="12"/>
        <v>1</v>
      </c>
      <c r="Q202" s="7" t="b">
        <f t="shared" si="11"/>
        <v>1</v>
      </c>
    </row>
    <row r="203" spans="1:17" ht="113.25" thickBot="1">
      <c r="A203" s="28" t="s">
        <v>53</v>
      </c>
      <c r="B203" s="28" t="s">
        <v>94</v>
      </c>
      <c r="C203" s="28" t="s">
        <v>1666</v>
      </c>
      <c r="D203" s="28" t="s">
        <v>1667</v>
      </c>
      <c r="E203" s="147" t="s">
        <v>1633</v>
      </c>
      <c r="F203" s="348"/>
      <c r="G203" s="348"/>
      <c r="H203" s="348"/>
      <c r="I203" s="348"/>
      <c r="J203" s="305" t="s">
        <v>1348</v>
      </c>
      <c r="O203" s="22"/>
      <c r="Q203" s="7"/>
    </row>
    <row r="204" spans="1:17" s="27" customFormat="1" ht="75.75" thickBot="1">
      <c r="A204" s="28" t="s">
        <v>53</v>
      </c>
      <c r="B204" s="28" t="s">
        <v>316</v>
      </c>
      <c r="C204" s="28" t="s">
        <v>1685</v>
      </c>
      <c r="D204" s="28" t="s">
        <v>1686</v>
      </c>
      <c r="E204" s="147" t="s">
        <v>1687</v>
      </c>
      <c r="F204" s="30" t="s">
        <v>53</v>
      </c>
      <c r="G204" s="30" t="s">
        <v>316</v>
      </c>
      <c r="H204" s="30" t="s">
        <v>53</v>
      </c>
      <c r="I204" s="30" t="s">
        <v>1574</v>
      </c>
      <c r="J204" s="147" t="s">
        <v>1349</v>
      </c>
      <c r="K204" s="5" t="str">
        <f t="shared" si="13"/>
        <v>04 3 04 77060</v>
      </c>
      <c r="L204" s="265" t="str">
        <f>VLOOKUP(O204,'цср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M204" s="5"/>
      <c r="N204" s="6"/>
      <c r="O204" s="22" t="s">
        <v>1350</v>
      </c>
      <c r="P204" s="7" t="b">
        <f t="shared" si="12"/>
        <v>1</v>
      </c>
      <c r="Q204" s="7" t="b">
        <f t="shared" si="11"/>
        <v>1</v>
      </c>
    </row>
    <row r="205" spans="1:17" s="27" customFormat="1" ht="75.75" thickBot="1">
      <c r="A205" s="28" t="s">
        <v>53</v>
      </c>
      <c r="B205" s="28" t="s">
        <v>316</v>
      </c>
      <c r="C205" s="28" t="s">
        <v>1669</v>
      </c>
      <c r="D205" s="28" t="s">
        <v>1683</v>
      </c>
      <c r="E205" s="147" t="s">
        <v>1684</v>
      </c>
      <c r="F205" s="30"/>
      <c r="G205" s="30"/>
      <c r="H205" s="30"/>
      <c r="I205" s="30"/>
      <c r="J205" s="147" t="s">
        <v>1562</v>
      </c>
      <c r="K205" s="5"/>
      <c r="L205" s="265"/>
      <c r="M205" s="5"/>
      <c r="N205" s="6"/>
      <c r="O205" s="22"/>
      <c r="P205" s="7"/>
      <c r="Q205" s="7"/>
    </row>
    <row r="206" spans="1:17" s="27" customFormat="1" ht="68.25" thickBot="1">
      <c r="A206" s="220" t="s">
        <v>62</v>
      </c>
      <c r="B206" s="220" t="s">
        <v>8</v>
      </c>
      <c r="C206" s="291" t="s">
        <v>9</v>
      </c>
      <c r="D206" s="292" t="s">
        <v>494</v>
      </c>
      <c r="E206" s="306" t="s">
        <v>495</v>
      </c>
      <c r="F206" s="220" t="s">
        <v>62</v>
      </c>
      <c r="G206" s="220" t="s">
        <v>8</v>
      </c>
      <c r="H206" s="220" t="s">
        <v>12</v>
      </c>
      <c r="I206" s="220" t="s">
        <v>13</v>
      </c>
      <c r="J206" s="306" t="s">
        <v>495</v>
      </c>
      <c r="K206" s="5" t="str">
        <f t="shared" si="13"/>
        <v>05 0 00 00000</v>
      </c>
      <c r="L206" s="265" t="str">
        <f>VLOOKUP(O206,'цср уточн 2016'!$A$1:$B$549,2,0)</f>
        <v>Муниципальная программа «Развитие градостроительства на территории города Ставрополя на 2014 - 2018 годы»</v>
      </c>
      <c r="M206" s="5"/>
      <c r="O206" s="11" t="s">
        <v>496</v>
      </c>
      <c r="P206" s="7" t="b">
        <f t="shared" si="12"/>
        <v>1</v>
      </c>
      <c r="Q206" s="7" t="b">
        <f t="shared" si="11"/>
        <v>1</v>
      </c>
    </row>
    <row r="207" spans="1:17" s="27" customFormat="1" ht="19.5" thickBot="1">
      <c r="A207" s="24" t="s">
        <v>62</v>
      </c>
      <c r="B207" s="24" t="s">
        <v>15</v>
      </c>
      <c r="C207" s="255" t="s">
        <v>9</v>
      </c>
      <c r="D207" s="224" t="s">
        <v>497</v>
      </c>
      <c r="E207" s="236" t="s">
        <v>498</v>
      </c>
      <c r="F207" s="25" t="s">
        <v>62</v>
      </c>
      <c r="G207" s="25" t="s">
        <v>15</v>
      </c>
      <c r="H207" s="25" t="s">
        <v>12</v>
      </c>
      <c r="I207" s="25" t="s">
        <v>13</v>
      </c>
      <c r="J207" s="236" t="s">
        <v>498</v>
      </c>
      <c r="K207" s="5" t="str">
        <f t="shared" si="13"/>
        <v>05 1 00 00000</v>
      </c>
      <c r="L207" s="265" t="str">
        <f>VLOOKUP(O207,'цср уточн 2016'!$A$1:$B$549,2,0)</f>
        <v xml:space="preserve">Подпрограмма «Градостроительство в городе Ставрополе» </v>
      </c>
      <c r="M207" s="5"/>
      <c r="O207" s="12" t="s">
        <v>499</v>
      </c>
      <c r="P207" s="7" t="b">
        <f t="shared" si="12"/>
        <v>1</v>
      </c>
      <c r="Q207" s="7" t="b">
        <f t="shared" si="11"/>
        <v>1</v>
      </c>
    </row>
    <row r="208" spans="1:17" ht="78.75" thickBot="1">
      <c r="A208" s="288"/>
      <c r="B208" s="288"/>
      <c r="C208" s="289"/>
      <c r="D208" s="290"/>
      <c r="E208" s="214"/>
      <c r="F208" s="172" t="s">
        <v>62</v>
      </c>
      <c r="G208" s="172" t="s">
        <v>15</v>
      </c>
      <c r="H208" s="172" t="s">
        <v>7</v>
      </c>
      <c r="I208" s="172" t="s">
        <v>13</v>
      </c>
      <c r="J208" s="237" t="s">
        <v>1351</v>
      </c>
      <c r="K208" s="5" t="str">
        <f t="shared" si="13"/>
        <v>05 1 01 00000</v>
      </c>
      <c r="L208" s="265" t="str">
        <f>VLOOKUP(O208,'цср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N208" s="27"/>
      <c r="O208" s="22" t="s">
        <v>500</v>
      </c>
      <c r="P208" s="7" t="b">
        <f t="shared" si="12"/>
        <v>1</v>
      </c>
      <c r="Q208" s="7" t="b">
        <f t="shared" si="11"/>
        <v>1</v>
      </c>
    </row>
    <row r="209" spans="1:17">
      <c r="A209" s="14" t="s">
        <v>62</v>
      </c>
      <c r="B209" s="14" t="s">
        <v>15</v>
      </c>
      <c r="C209" s="275">
        <v>2039</v>
      </c>
      <c r="D209" s="276" t="s">
        <v>501</v>
      </c>
      <c r="E209" s="203" t="s">
        <v>502</v>
      </c>
      <c r="F209" s="15" t="s">
        <v>62</v>
      </c>
      <c r="G209" s="15" t="s">
        <v>15</v>
      </c>
      <c r="H209" s="15" t="s">
        <v>7</v>
      </c>
      <c r="I209" s="15" t="s">
        <v>503</v>
      </c>
      <c r="J209" s="203" t="s">
        <v>502</v>
      </c>
      <c r="K209" s="5" t="str">
        <f t="shared" si="13"/>
        <v>05 1 01 20390</v>
      </c>
      <c r="L209" s="265" t="str">
        <f>VLOOKUP(O209,'цср уточн 2016'!$A$1:$B$549,2,0)</f>
        <v>Расходы на подготовку документов территориального планирования</v>
      </c>
      <c r="O209" s="22" t="s">
        <v>504</v>
      </c>
      <c r="P209" s="7" t="b">
        <f t="shared" si="12"/>
        <v>1</v>
      </c>
      <c r="Q209" s="7" t="b">
        <f t="shared" si="11"/>
        <v>1</v>
      </c>
    </row>
    <row r="210" spans="1:17" ht="78">
      <c r="A210" s="288"/>
      <c r="B210" s="288"/>
      <c r="C210" s="289"/>
      <c r="D210" s="290"/>
      <c r="E210" s="214"/>
      <c r="F210" s="172" t="s">
        <v>62</v>
      </c>
      <c r="G210" s="172" t="s">
        <v>15</v>
      </c>
      <c r="H210" s="172" t="s">
        <v>37</v>
      </c>
      <c r="I210" s="172" t="s">
        <v>13</v>
      </c>
      <c r="J210" s="237" t="s">
        <v>1352</v>
      </c>
      <c r="K210" s="5" t="str">
        <f t="shared" si="13"/>
        <v>05 1 02 00000</v>
      </c>
      <c r="L210" s="265" t="str">
        <f>VLOOKUP(O210,'цср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O210" s="22" t="s">
        <v>505</v>
      </c>
      <c r="P210" s="7" t="b">
        <f t="shared" si="12"/>
        <v>1</v>
      </c>
      <c r="Q210" s="7" t="b">
        <f t="shared" si="11"/>
        <v>1</v>
      </c>
    </row>
    <row r="211" spans="1:17" ht="19.5" thickBot="1">
      <c r="A211" s="14" t="s">
        <v>62</v>
      </c>
      <c r="B211" s="14" t="s">
        <v>15</v>
      </c>
      <c r="C211" s="275">
        <v>2039</v>
      </c>
      <c r="D211" s="276" t="s">
        <v>501</v>
      </c>
      <c r="E211" s="203" t="s">
        <v>502</v>
      </c>
      <c r="F211" s="15" t="s">
        <v>62</v>
      </c>
      <c r="G211" s="15" t="s">
        <v>15</v>
      </c>
      <c r="H211" s="15" t="s">
        <v>37</v>
      </c>
      <c r="I211" s="15" t="s">
        <v>503</v>
      </c>
      <c r="J211" s="203" t="s">
        <v>502</v>
      </c>
      <c r="K211" s="5" t="str">
        <f t="shared" si="13"/>
        <v>05 1 02 20390</v>
      </c>
      <c r="L211" s="265" t="str">
        <f>VLOOKUP(O211,'цср уточн 2016'!$A$1:$B$549,2,0)</f>
        <v>Расходы на подготовку документов территориального планирования</v>
      </c>
      <c r="O211" s="22" t="s">
        <v>506</v>
      </c>
      <c r="P211" s="7" t="b">
        <f t="shared" si="12"/>
        <v>1</v>
      </c>
      <c r="Q211" s="7" t="b">
        <f t="shared" si="11"/>
        <v>1</v>
      </c>
    </row>
    <row r="212" spans="1:17" s="27" customFormat="1" ht="38.25" thickBot="1">
      <c r="A212" s="24" t="s">
        <v>62</v>
      </c>
      <c r="B212" s="24" t="s">
        <v>94</v>
      </c>
      <c r="C212" s="255" t="s">
        <v>9</v>
      </c>
      <c r="D212" s="224" t="s">
        <v>1688</v>
      </c>
      <c r="E212" s="236" t="s">
        <v>1778</v>
      </c>
      <c r="F212" s="25"/>
      <c r="G212" s="25"/>
      <c r="H212" s="25"/>
      <c r="I212" s="25"/>
      <c r="J212" s="353" t="s">
        <v>1562</v>
      </c>
      <c r="K212" s="5"/>
      <c r="L212" s="265"/>
      <c r="M212" s="5"/>
      <c r="O212" s="12"/>
      <c r="P212" s="7"/>
      <c r="Q212" s="7" t="e">
        <f>#REF!=L212</f>
        <v>#REF!</v>
      </c>
    </row>
    <row r="213" spans="1:17" ht="56.25">
      <c r="A213" s="14" t="s">
        <v>62</v>
      </c>
      <c r="B213" s="14" t="s">
        <v>94</v>
      </c>
      <c r="C213" s="275">
        <v>2014</v>
      </c>
      <c r="D213" s="276" t="s">
        <v>1689</v>
      </c>
      <c r="E213" s="147" t="s">
        <v>1483</v>
      </c>
      <c r="F213" s="15"/>
      <c r="G213" s="15"/>
      <c r="H213" s="15"/>
      <c r="I213" s="15"/>
      <c r="J213" s="354"/>
      <c r="O213" s="22"/>
      <c r="Q213" s="7" t="b">
        <f>J212=L213</f>
        <v>0</v>
      </c>
    </row>
    <row r="214" spans="1:17" ht="37.5">
      <c r="A214" s="14" t="s">
        <v>62</v>
      </c>
      <c r="B214" s="14" t="s">
        <v>94</v>
      </c>
      <c r="C214" s="275">
        <v>2015</v>
      </c>
      <c r="D214" s="276" t="s">
        <v>1690</v>
      </c>
      <c r="E214" s="147" t="s">
        <v>1692</v>
      </c>
      <c r="F214" s="15"/>
      <c r="G214" s="15"/>
      <c r="H214" s="15"/>
      <c r="I214" s="15"/>
      <c r="J214" s="354"/>
      <c r="O214" s="22"/>
      <c r="Q214" s="7"/>
    </row>
    <row r="215" spans="1:17" ht="37.5">
      <c r="A215" s="14" t="s">
        <v>62</v>
      </c>
      <c r="B215" s="14" t="s">
        <v>94</v>
      </c>
      <c r="C215" s="275">
        <v>2018</v>
      </c>
      <c r="D215" s="276" t="s">
        <v>1691</v>
      </c>
      <c r="E215" s="147" t="s">
        <v>1693</v>
      </c>
      <c r="F215" s="15"/>
      <c r="G215" s="15"/>
      <c r="H215" s="15"/>
      <c r="I215" s="15"/>
      <c r="J215" s="355"/>
      <c r="O215" s="22"/>
      <c r="Q215" s="7"/>
    </row>
    <row r="216" spans="1:17" ht="45">
      <c r="A216" s="23" t="s">
        <v>68</v>
      </c>
      <c r="B216" s="23" t="s">
        <v>8</v>
      </c>
      <c r="C216" s="279" t="s">
        <v>9</v>
      </c>
      <c r="D216" s="222" t="s">
        <v>507</v>
      </c>
      <c r="E216" s="149" t="s">
        <v>508</v>
      </c>
      <c r="F216" s="9" t="s">
        <v>68</v>
      </c>
      <c r="G216" s="9" t="s">
        <v>8</v>
      </c>
      <c r="H216" s="9" t="s">
        <v>12</v>
      </c>
      <c r="I216" s="9" t="s">
        <v>13</v>
      </c>
      <c r="J216" s="149" t="s">
        <v>508</v>
      </c>
      <c r="K216" s="5" t="str">
        <f t="shared" si="13"/>
        <v>06 0 00 00000</v>
      </c>
      <c r="L216" s="265" t="str">
        <f>VLOOKUP(O216,'цср уточн 2016'!$A$1:$B$549,2,0)</f>
        <v xml:space="preserve">Муниципальная программа «Обеспечение жильем населения города Ставрополя на 2014 - 2018 годы» </v>
      </c>
      <c r="O216" s="11" t="s">
        <v>509</v>
      </c>
      <c r="P216" s="7" t="b">
        <f t="shared" si="12"/>
        <v>1</v>
      </c>
      <c r="Q216" s="7" t="b">
        <f t="shared" si="11"/>
        <v>1</v>
      </c>
    </row>
    <row r="217" spans="1:17" s="47" customFormat="1" ht="37.5">
      <c r="A217" s="24" t="s">
        <v>68</v>
      </c>
      <c r="B217" s="24" t="s">
        <v>15</v>
      </c>
      <c r="C217" s="255" t="s">
        <v>9</v>
      </c>
      <c r="D217" s="224" t="s">
        <v>510</v>
      </c>
      <c r="E217" s="236" t="s">
        <v>511</v>
      </c>
      <c r="F217" s="25" t="s">
        <v>68</v>
      </c>
      <c r="G217" s="25" t="s">
        <v>15</v>
      </c>
      <c r="H217" s="25" t="s">
        <v>12</v>
      </c>
      <c r="I217" s="25" t="s">
        <v>13</v>
      </c>
      <c r="J217" s="236" t="s">
        <v>512</v>
      </c>
      <c r="K217" s="5" t="str">
        <f t="shared" si="13"/>
        <v>06 1 00 00000</v>
      </c>
      <c r="L217" s="265" t="str">
        <f>VLOOKUP(O217,'цср уточн 2016'!$A$1:$B$549,2,0)</f>
        <v xml:space="preserve">Подпрограмма «Обеспечение жильем молодых семей в городе Ставрополе на 2014 - 2018 годы» </v>
      </c>
      <c r="M217" s="5"/>
      <c r="N217" s="6"/>
      <c r="O217" s="12" t="s">
        <v>513</v>
      </c>
      <c r="P217" s="7" t="b">
        <f t="shared" si="12"/>
        <v>1</v>
      </c>
      <c r="Q217" s="7" t="b">
        <f t="shared" si="11"/>
        <v>1</v>
      </c>
    </row>
    <row r="218" spans="1:17" s="47" customFormat="1" ht="39">
      <c r="A218" s="209"/>
      <c r="B218" s="209"/>
      <c r="C218" s="210"/>
      <c r="D218" s="211"/>
      <c r="E218" s="318"/>
      <c r="F218" s="172" t="s">
        <v>68</v>
      </c>
      <c r="G218" s="172" t="s">
        <v>15</v>
      </c>
      <c r="H218" s="172" t="s">
        <v>7</v>
      </c>
      <c r="I218" s="172" t="s">
        <v>13</v>
      </c>
      <c r="J218" s="237" t="s">
        <v>1353</v>
      </c>
      <c r="K218" s="5" t="str">
        <f>CONCATENATE(F218," ",G218," ",H218," ",I218)</f>
        <v>06 1 01 00000</v>
      </c>
      <c r="L218" s="265" t="str">
        <f>VLOOKUP(O218,'цср уточн 2016'!$A$1:$B$549,2,0)</f>
        <v>Основное мероприятие «Предоставление молодым семьям социальных выплат»</v>
      </c>
      <c r="M218" s="5"/>
      <c r="O218" s="22" t="s">
        <v>514</v>
      </c>
      <c r="P218" s="7" t="b">
        <f t="shared" si="12"/>
        <v>1</v>
      </c>
      <c r="Q218" s="7" t="b">
        <f t="shared" si="11"/>
        <v>1</v>
      </c>
    </row>
    <row r="219" spans="1:17" ht="37.5">
      <c r="A219" s="14" t="s">
        <v>68</v>
      </c>
      <c r="B219" s="14" t="s">
        <v>15</v>
      </c>
      <c r="C219" s="275">
        <v>5020</v>
      </c>
      <c r="D219" s="276" t="s">
        <v>1694</v>
      </c>
      <c r="E219" s="147" t="s">
        <v>1695</v>
      </c>
      <c r="F219" s="146" t="s">
        <v>68</v>
      </c>
      <c r="G219" s="146" t="s">
        <v>15</v>
      </c>
      <c r="H219" s="146" t="s">
        <v>7</v>
      </c>
      <c r="I219" s="146" t="s">
        <v>1575</v>
      </c>
      <c r="J219" s="147" t="s">
        <v>1354</v>
      </c>
      <c r="K219" s="5" t="str">
        <f t="shared" ref="K219:K222" si="14">CONCATENATE(F219," ",G219," ",H219," ",I219)</f>
        <v>06 1 01 50200</v>
      </c>
      <c r="L219" s="265" t="str">
        <f>VLOOKUP(O219,'цср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O219" s="22" t="s">
        <v>1355</v>
      </c>
      <c r="P219" s="7" t="b">
        <f t="shared" si="12"/>
        <v>1</v>
      </c>
      <c r="Q219" s="7" t="b">
        <f t="shared" si="11"/>
        <v>1</v>
      </c>
    </row>
    <row r="220" spans="1:17" ht="75.75" thickBot="1">
      <c r="A220" s="14" t="s">
        <v>68</v>
      </c>
      <c r="B220" s="14" t="s">
        <v>15</v>
      </c>
      <c r="C220" s="275">
        <v>7020</v>
      </c>
      <c r="D220" s="276" t="s">
        <v>1696</v>
      </c>
      <c r="E220" s="147" t="s">
        <v>1697</v>
      </c>
      <c r="F220" s="146" t="s">
        <v>68</v>
      </c>
      <c r="G220" s="146" t="s">
        <v>15</v>
      </c>
      <c r="H220" s="146" t="s">
        <v>7</v>
      </c>
      <c r="I220" s="146" t="s">
        <v>1576</v>
      </c>
      <c r="J220" s="147" t="s">
        <v>517</v>
      </c>
      <c r="K220" s="5" t="str">
        <f t="shared" si="14"/>
        <v>06 1 01 70200</v>
      </c>
      <c r="L220" s="265" t="str">
        <f>VLOOKUP(O220,'цср уточн 2016'!$A$1:$B$549,2,0)</f>
        <v>Расходы на предоставление социальных выплат молодым семьям на приобретение (строительство) жилья</v>
      </c>
      <c r="O220" s="45" t="s">
        <v>1356</v>
      </c>
      <c r="P220" s="7" t="b">
        <f t="shared" si="12"/>
        <v>1</v>
      </c>
      <c r="Q220" s="7" t="b">
        <f t="shared" si="11"/>
        <v>1</v>
      </c>
    </row>
    <row r="221" spans="1:17" s="27" customFormat="1" ht="19.5" thickBot="1">
      <c r="A221" s="338" t="s">
        <v>68</v>
      </c>
      <c r="B221" s="338" t="s">
        <v>15</v>
      </c>
      <c r="C221" s="338" t="s">
        <v>515</v>
      </c>
      <c r="D221" s="340" t="s">
        <v>516</v>
      </c>
      <c r="E221" s="342" t="s">
        <v>517</v>
      </c>
      <c r="F221" s="15" t="s">
        <v>68</v>
      </c>
      <c r="G221" s="15" t="s">
        <v>15</v>
      </c>
      <c r="H221" s="15" t="s">
        <v>7</v>
      </c>
      <c r="I221" s="15" t="s">
        <v>518</v>
      </c>
      <c r="J221" s="342" t="s">
        <v>517</v>
      </c>
      <c r="K221" s="5" t="str">
        <f t="shared" si="14"/>
        <v>06 1 01 90030</v>
      </c>
      <c r="L221" s="265" t="str">
        <f>VLOOKUP(O221,'цср уточн 2016'!$A$1:$B$549,2,0)</f>
        <v>Расходы на предоставление социальных выплат молодым семьям на приобретение (строительство) жилья</v>
      </c>
      <c r="M221" s="5"/>
      <c r="N221" s="6"/>
      <c r="O221" s="45" t="s">
        <v>519</v>
      </c>
      <c r="P221" s="7" t="b">
        <f t="shared" si="12"/>
        <v>1</v>
      </c>
      <c r="Q221" s="7" t="b">
        <f t="shared" si="11"/>
        <v>1</v>
      </c>
    </row>
    <row r="222" spans="1:17" s="48" customFormat="1" ht="19.5" thickBot="1">
      <c r="A222" s="339"/>
      <c r="B222" s="339"/>
      <c r="C222" s="339"/>
      <c r="D222" s="341"/>
      <c r="E222" s="343"/>
      <c r="F222" s="15" t="s">
        <v>68</v>
      </c>
      <c r="G222" s="15" t="s">
        <v>15</v>
      </c>
      <c r="H222" s="15" t="s">
        <v>7</v>
      </c>
      <c r="I222" s="15" t="s">
        <v>1577</v>
      </c>
      <c r="J222" s="343" t="s">
        <v>517</v>
      </c>
      <c r="K222" s="5" t="str">
        <f t="shared" si="14"/>
        <v>06 1 01 L0200</v>
      </c>
      <c r="L222" s="265" t="str">
        <f>VLOOKUP(O222,'цср уточн 2016'!$A$1:$B$549,2,0)</f>
        <v>Расходы на предоставление социальных выплат молодым семьям на приобретение (строительство) жилья</v>
      </c>
      <c r="M222" s="5"/>
      <c r="N222" s="27"/>
      <c r="O222" s="45" t="s">
        <v>1357</v>
      </c>
      <c r="P222" s="7" t="b">
        <f t="shared" si="12"/>
        <v>1</v>
      </c>
      <c r="Q222" s="7" t="b">
        <f t="shared" si="11"/>
        <v>1</v>
      </c>
    </row>
    <row r="223" spans="1:17" ht="38.25" thickBot="1">
      <c r="A223" s="24" t="s">
        <v>68</v>
      </c>
      <c r="B223" s="24" t="s">
        <v>94</v>
      </c>
      <c r="C223" s="255" t="s">
        <v>9</v>
      </c>
      <c r="D223" s="224" t="s">
        <v>520</v>
      </c>
      <c r="E223" s="245" t="s">
        <v>521</v>
      </c>
      <c r="F223" s="25" t="s">
        <v>68</v>
      </c>
      <c r="G223" s="25" t="s">
        <v>94</v>
      </c>
      <c r="H223" s="25" t="s">
        <v>12</v>
      </c>
      <c r="I223" s="25" t="s">
        <v>13</v>
      </c>
      <c r="J223" s="245" t="s">
        <v>1360</v>
      </c>
      <c r="L223" s="265" t="e">
        <f>VLOOKUP(O223,'цср уточн 2016'!$A$1:$B$549,2,0)</f>
        <v>#N/A</v>
      </c>
      <c r="N223" s="27"/>
      <c r="O223" s="45"/>
      <c r="P223" s="7" t="b">
        <f t="shared" si="12"/>
        <v>1</v>
      </c>
      <c r="Q223" s="7" t="e">
        <f t="shared" si="11"/>
        <v>#N/A</v>
      </c>
    </row>
    <row r="224" spans="1:17" s="49" customFormat="1" ht="59.25" thickBot="1">
      <c r="A224" s="209"/>
      <c r="B224" s="209"/>
      <c r="C224" s="210"/>
      <c r="D224" s="211"/>
      <c r="E224" s="318"/>
      <c r="F224" s="172" t="s">
        <v>68</v>
      </c>
      <c r="G224" s="172" t="s">
        <v>94</v>
      </c>
      <c r="H224" s="172" t="s">
        <v>7</v>
      </c>
      <c r="I224" s="172" t="s">
        <v>13</v>
      </c>
      <c r="J224" s="237" t="s">
        <v>522</v>
      </c>
      <c r="K224" s="5" t="str">
        <f>CONCATENATE(F224," ",G224," ",H224," ",I224)</f>
        <v>06 2 01 00000</v>
      </c>
      <c r="L224" s="265" t="str">
        <f>VLOOKUP(O224,'цср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M224" s="5"/>
      <c r="N224" s="27"/>
      <c r="O224" s="22" t="s">
        <v>1362</v>
      </c>
      <c r="P224" s="7" t="b">
        <f t="shared" si="12"/>
        <v>1</v>
      </c>
      <c r="Q224" s="7" t="b">
        <f t="shared" si="11"/>
        <v>1</v>
      </c>
    </row>
    <row r="225" spans="1:17" s="49" customFormat="1" ht="75.75" thickBot="1">
      <c r="A225" s="14" t="s">
        <v>68</v>
      </c>
      <c r="B225" s="14" t="s">
        <v>94</v>
      </c>
      <c r="C225" s="14" t="s">
        <v>1702</v>
      </c>
      <c r="D225" s="14" t="s">
        <v>1701</v>
      </c>
      <c r="E225" s="147" t="s">
        <v>1703</v>
      </c>
      <c r="F225" s="30" t="s">
        <v>68</v>
      </c>
      <c r="G225" s="30" t="s">
        <v>94</v>
      </c>
      <c r="H225" s="30" t="s">
        <v>7</v>
      </c>
      <c r="I225" s="30" t="s">
        <v>1578</v>
      </c>
      <c r="J225" s="147" t="s">
        <v>1363</v>
      </c>
      <c r="K225" s="5" t="str">
        <f t="shared" ref="K225:K291" si="15">CONCATENATE(F225," ",G225," ",H225," ",I225)</f>
        <v>06 2 01 09502</v>
      </c>
      <c r="L225" s="265" t="str">
        <f>VLOOKUP(O225,'цср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M225" s="5"/>
      <c r="N225" s="27"/>
      <c r="O225" s="22" t="s">
        <v>1364</v>
      </c>
      <c r="P225" s="7" t="b">
        <f t="shared" si="12"/>
        <v>1</v>
      </c>
      <c r="Q225" s="7" t="b">
        <f t="shared" ref="Q225:Q291" si="16">J225=L225</f>
        <v>1</v>
      </c>
    </row>
    <row r="226" spans="1:17" s="49" customFormat="1" ht="38.25" thickBot="1">
      <c r="A226" s="14" t="s">
        <v>68</v>
      </c>
      <c r="B226" s="14" t="s">
        <v>94</v>
      </c>
      <c r="C226" s="14" t="s">
        <v>523</v>
      </c>
      <c r="D226" s="14" t="s">
        <v>524</v>
      </c>
      <c r="E226" s="147" t="s">
        <v>525</v>
      </c>
      <c r="F226" s="30" t="s">
        <v>68</v>
      </c>
      <c r="G226" s="30" t="s">
        <v>94</v>
      </c>
      <c r="H226" s="30" t="s">
        <v>7</v>
      </c>
      <c r="I226" s="30" t="s">
        <v>1579</v>
      </c>
      <c r="J226" s="147" t="s">
        <v>525</v>
      </c>
      <c r="K226" s="5" t="str">
        <f t="shared" si="15"/>
        <v>06 2 01 09602</v>
      </c>
      <c r="L226" s="265" t="str">
        <f>VLOOKUP(O226,'цср уточн 2016'!$A$1:$B$549,2,0)</f>
        <v>Обеспечение мероприятий по переселению граждан из аварийного жилищного фонда в городе Ставрополе</v>
      </c>
      <c r="M226" s="5"/>
      <c r="N226" s="27"/>
      <c r="O226" s="133" t="s">
        <v>1366</v>
      </c>
      <c r="P226" s="7" t="b">
        <f t="shared" si="12"/>
        <v>1</v>
      </c>
      <c r="Q226" s="7" t="b">
        <f t="shared" si="16"/>
        <v>1</v>
      </c>
    </row>
    <row r="227" spans="1:17" s="49" customFormat="1" ht="56.25">
      <c r="A227" s="14" t="s">
        <v>68</v>
      </c>
      <c r="B227" s="14" t="s">
        <v>94</v>
      </c>
      <c r="C227" s="14" t="s">
        <v>1698</v>
      </c>
      <c r="D227" s="14" t="s">
        <v>1699</v>
      </c>
      <c r="E227" s="147" t="s">
        <v>1700</v>
      </c>
      <c r="F227" s="30" t="s">
        <v>68</v>
      </c>
      <c r="G227" s="30" t="s">
        <v>94</v>
      </c>
      <c r="H227" s="30" t="s">
        <v>7</v>
      </c>
      <c r="I227" s="30" t="s">
        <v>1580</v>
      </c>
      <c r="J227" s="147" t="s">
        <v>1368</v>
      </c>
      <c r="K227" s="5" t="str">
        <f t="shared" si="15"/>
        <v>06 2 01 76580</v>
      </c>
      <c r="L227" s="265" t="str">
        <f>VLOOKUP(O227,'цср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M227" s="5"/>
      <c r="N227" s="6"/>
      <c r="O227" s="128" t="s">
        <v>1369</v>
      </c>
      <c r="P227" s="7" t="b">
        <f t="shared" si="12"/>
        <v>1</v>
      </c>
      <c r="Q227" s="7" t="b">
        <f t="shared" si="16"/>
        <v>1</v>
      </c>
    </row>
    <row r="228" spans="1:17" s="49" customFormat="1" ht="75">
      <c r="A228" s="14"/>
      <c r="B228" s="14"/>
      <c r="C228" s="14"/>
      <c r="D228" s="14"/>
      <c r="E228" s="203" t="s">
        <v>1545</v>
      </c>
      <c r="F228" s="30" t="s">
        <v>68</v>
      </c>
      <c r="G228" s="30" t="s">
        <v>94</v>
      </c>
      <c r="H228" s="30" t="s">
        <v>7</v>
      </c>
      <c r="I228" s="30" t="s">
        <v>1581</v>
      </c>
      <c r="J228" s="203" t="s">
        <v>1370</v>
      </c>
      <c r="K228" s="5" t="str">
        <f t="shared" si="15"/>
        <v>06 2 01 76910</v>
      </c>
      <c r="L228" s="265" t="str">
        <f>VLOOKUP(O228,'цср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M228" s="5"/>
      <c r="N228" s="6"/>
      <c r="O228" s="128" t="s">
        <v>1371</v>
      </c>
      <c r="P228" s="7" t="b">
        <f t="shared" si="12"/>
        <v>1</v>
      </c>
      <c r="Q228" s="7" t="b">
        <f t="shared" si="16"/>
        <v>1</v>
      </c>
    </row>
    <row r="229" spans="1:17" s="49" customFormat="1" ht="37.5">
      <c r="A229" s="14" t="s">
        <v>68</v>
      </c>
      <c r="B229" s="14" t="s">
        <v>94</v>
      </c>
      <c r="C229" s="14" t="s">
        <v>523</v>
      </c>
      <c r="D229" s="14" t="s">
        <v>524</v>
      </c>
      <c r="E229" s="147" t="s">
        <v>525</v>
      </c>
      <c r="F229" s="30" t="s">
        <v>68</v>
      </c>
      <c r="G229" s="30" t="s">
        <v>94</v>
      </c>
      <c r="H229" s="30" t="s">
        <v>7</v>
      </c>
      <c r="I229" s="30" t="s">
        <v>1582</v>
      </c>
      <c r="J229" s="147" t="s">
        <v>525</v>
      </c>
      <c r="K229" s="5" t="str">
        <f t="shared" si="15"/>
        <v>06 2 01 S6910</v>
      </c>
      <c r="L229" s="265" t="str">
        <f>VLOOKUP(O229,'цср уточн 2016'!$A$1:$B$549,2,0)</f>
        <v>Обеспечение мероприятий по переселению граждан из аварийного жилищного фонда в городе Ставрополе</v>
      </c>
      <c r="M229" s="5"/>
      <c r="N229" s="6"/>
      <c r="O229" s="128" t="s">
        <v>1372</v>
      </c>
      <c r="P229" s="7" t="b">
        <f t="shared" si="12"/>
        <v>1</v>
      </c>
      <c r="Q229" s="7" t="b">
        <f t="shared" si="16"/>
        <v>1</v>
      </c>
    </row>
    <row r="230" spans="1:17" s="49" customFormat="1" ht="45">
      <c r="A230" s="23" t="s">
        <v>73</v>
      </c>
      <c r="B230" s="23" t="s">
        <v>8</v>
      </c>
      <c r="C230" s="279" t="s">
        <v>9</v>
      </c>
      <c r="D230" s="222" t="s">
        <v>526</v>
      </c>
      <c r="E230" s="149" t="s">
        <v>527</v>
      </c>
      <c r="F230" s="9" t="s">
        <v>73</v>
      </c>
      <c r="G230" s="9" t="s">
        <v>8</v>
      </c>
      <c r="H230" s="9" t="s">
        <v>12</v>
      </c>
      <c r="I230" s="9" t="s">
        <v>13</v>
      </c>
      <c r="J230" s="149" t="s">
        <v>527</v>
      </c>
      <c r="K230" s="5" t="str">
        <f t="shared" si="15"/>
        <v>07 0 00 00000</v>
      </c>
      <c r="L230" s="265" t="str">
        <f>VLOOKUP(O230,'цср уточн 2016'!$A$1:$B$549,2,0)</f>
        <v>Муниципальная программа «Культура города Ставрополя на 2014 - 2018 годы»</v>
      </c>
      <c r="M230" s="5"/>
      <c r="N230" s="6"/>
      <c r="O230" s="11" t="s">
        <v>528</v>
      </c>
      <c r="P230" s="7" t="b">
        <f t="shared" si="12"/>
        <v>1</v>
      </c>
      <c r="Q230" s="7" t="b">
        <f t="shared" si="16"/>
        <v>1</v>
      </c>
    </row>
    <row r="231" spans="1:17" s="49" customFormat="1" ht="56.25">
      <c r="A231" s="24" t="s">
        <v>73</v>
      </c>
      <c r="B231" s="24" t="s">
        <v>15</v>
      </c>
      <c r="C231" s="255" t="s">
        <v>9</v>
      </c>
      <c r="D231" s="224" t="s">
        <v>529</v>
      </c>
      <c r="E231" s="236" t="s">
        <v>530</v>
      </c>
      <c r="F231" s="25" t="s">
        <v>73</v>
      </c>
      <c r="G231" s="25" t="s">
        <v>15</v>
      </c>
      <c r="H231" s="25" t="s">
        <v>12</v>
      </c>
      <c r="I231" s="25" t="s">
        <v>13</v>
      </c>
      <c r="J231" s="236" t="s">
        <v>530</v>
      </c>
      <c r="K231" s="5" t="str">
        <f t="shared" si="15"/>
        <v>07 1 00 00000</v>
      </c>
      <c r="L231" s="265" t="str">
        <f>VLOOKUP(O231,'цср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M231" s="5"/>
      <c r="N231" s="6"/>
      <c r="O231" s="12" t="s">
        <v>531</v>
      </c>
      <c r="P231" s="7" t="b">
        <f t="shared" si="12"/>
        <v>1</v>
      </c>
      <c r="Q231" s="7" t="b">
        <f t="shared" si="16"/>
        <v>1</v>
      </c>
    </row>
    <row r="232" spans="1:17" s="49" customFormat="1" ht="97.5">
      <c r="A232" s="194"/>
      <c r="B232" s="194"/>
      <c r="C232" s="195"/>
      <c r="D232" s="196"/>
      <c r="E232" s="316"/>
      <c r="F232" s="172" t="s">
        <v>73</v>
      </c>
      <c r="G232" s="172" t="s">
        <v>15</v>
      </c>
      <c r="H232" s="172" t="s">
        <v>7</v>
      </c>
      <c r="I232" s="172" t="s">
        <v>13</v>
      </c>
      <c r="J232" s="237" t="s">
        <v>1373</v>
      </c>
      <c r="K232" s="5" t="str">
        <f t="shared" si="15"/>
        <v>07 1 01 00000</v>
      </c>
      <c r="L232" s="265" t="str">
        <f>VLOOKUP(O232,'цср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M232" s="5"/>
      <c r="N232" s="6"/>
      <c r="O232" s="45" t="s">
        <v>532</v>
      </c>
      <c r="P232" s="7" t="b">
        <f t="shared" si="12"/>
        <v>1</v>
      </c>
      <c r="Q232" s="7" t="b">
        <f t="shared" si="16"/>
        <v>1</v>
      </c>
    </row>
    <row r="233" spans="1:17" s="49" customFormat="1" ht="37.5">
      <c r="A233" s="14" t="s">
        <v>73</v>
      </c>
      <c r="B233" s="14">
        <v>1</v>
      </c>
      <c r="C233" s="14" t="s">
        <v>1704</v>
      </c>
      <c r="D233" s="14" t="s">
        <v>533</v>
      </c>
      <c r="E233" s="147" t="s">
        <v>534</v>
      </c>
      <c r="F233" s="15" t="s">
        <v>73</v>
      </c>
      <c r="G233" s="15" t="s">
        <v>15</v>
      </c>
      <c r="H233" s="15" t="s">
        <v>7</v>
      </c>
      <c r="I233" s="15" t="s">
        <v>535</v>
      </c>
      <c r="J233" s="147" t="s">
        <v>534</v>
      </c>
      <c r="K233" s="5" t="str">
        <f t="shared" si="15"/>
        <v>07 1 01 20060</v>
      </c>
      <c r="L233" s="265" t="str">
        <f>VLOOKUP(O233,'цср уточн 2016'!$A$1:$B$549,2,0)</f>
        <v>Расходы на проведение культурно-массовых мероприятий в городе Ставрополе</v>
      </c>
      <c r="M233" s="5"/>
      <c r="N233" s="6"/>
      <c r="O233" s="45" t="s">
        <v>536</v>
      </c>
      <c r="P233" s="7" t="b">
        <f t="shared" si="12"/>
        <v>1</v>
      </c>
      <c r="Q233" s="7" t="b">
        <f t="shared" si="16"/>
        <v>1</v>
      </c>
    </row>
    <row r="234" spans="1:17" s="49" customFormat="1" ht="37.5">
      <c r="A234" s="14" t="s">
        <v>73</v>
      </c>
      <c r="B234" s="14">
        <v>1</v>
      </c>
      <c r="C234" s="14" t="s">
        <v>1705</v>
      </c>
      <c r="D234" s="14" t="s">
        <v>1706</v>
      </c>
      <c r="E234" s="147" t="s">
        <v>1374</v>
      </c>
      <c r="F234" s="293" t="s">
        <v>73</v>
      </c>
      <c r="G234" s="293" t="s">
        <v>15</v>
      </c>
      <c r="H234" s="293" t="s">
        <v>7</v>
      </c>
      <c r="I234" s="293" t="s">
        <v>537</v>
      </c>
      <c r="J234" s="147" t="s">
        <v>1374</v>
      </c>
      <c r="K234" s="5" t="str">
        <f t="shared" si="15"/>
        <v>07 1 01 21130</v>
      </c>
      <c r="L234" s="265" t="str">
        <f>VLOOKUP(O234,'цср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M234" s="5"/>
      <c r="N234" s="6"/>
      <c r="O234" s="45" t="s">
        <v>538</v>
      </c>
      <c r="P234" s="7" t="b">
        <f t="shared" si="12"/>
        <v>1</v>
      </c>
      <c r="Q234" s="7" t="b">
        <f t="shared" si="16"/>
        <v>1</v>
      </c>
    </row>
    <row r="235" spans="1:17" s="49" customFormat="1">
      <c r="A235" s="24" t="s">
        <v>73</v>
      </c>
      <c r="B235" s="24" t="s">
        <v>94</v>
      </c>
      <c r="C235" s="255" t="s">
        <v>9</v>
      </c>
      <c r="D235" s="224" t="s">
        <v>539</v>
      </c>
      <c r="E235" s="236" t="s">
        <v>540</v>
      </c>
      <c r="F235" s="25" t="s">
        <v>73</v>
      </c>
      <c r="G235" s="25" t="s">
        <v>94</v>
      </c>
      <c r="H235" s="25" t="s">
        <v>12</v>
      </c>
      <c r="I235" s="25" t="s">
        <v>13</v>
      </c>
      <c r="J235" s="236" t="s">
        <v>540</v>
      </c>
      <c r="K235" s="5" t="str">
        <f t="shared" si="15"/>
        <v>07 2 00 00000</v>
      </c>
      <c r="L235" s="265" t="str">
        <f>VLOOKUP(O235,'цср уточн 2016'!$A$1:$B$549,2,0)</f>
        <v>Подпрограмма «Развитие культуры города Ставрополя»</v>
      </c>
      <c r="M235" s="5"/>
      <c r="N235" s="6"/>
      <c r="O235" s="12" t="s">
        <v>541</v>
      </c>
      <c r="P235" s="7" t="b">
        <f t="shared" si="12"/>
        <v>1</v>
      </c>
      <c r="Q235" s="7" t="b">
        <f t="shared" si="16"/>
        <v>1</v>
      </c>
    </row>
    <row r="236" spans="1:17" s="49" customFormat="1" ht="39">
      <c r="A236" s="209"/>
      <c r="B236" s="209"/>
      <c r="C236" s="210"/>
      <c r="D236" s="211"/>
      <c r="E236" s="318"/>
      <c r="F236" s="172" t="s">
        <v>73</v>
      </c>
      <c r="G236" s="172" t="s">
        <v>94</v>
      </c>
      <c r="H236" s="172" t="s">
        <v>7</v>
      </c>
      <c r="I236" s="172" t="s">
        <v>13</v>
      </c>
      <c r="J236" s="237" t="s">
        <v>1375</v>
      </c>
      <c r="K236" s="5" t="str">
        <f t="shared" si="15"/>
        <v>07 2 01 00000</v>
      </c>
      <c r="L236" s="265" t="str">
        <f>VLOOKUP(O236,'цср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M236" s="5"/>
      <c r="N236" s="6"/>
      <c r="O236" s="45" t="s">
        <v>542</v>
      </c>
      <c r="P236" s="7" t="b">
        <f t="shared" si="12"/>
        <v>1</v>
      </c>
      <c r="Q236" s="7" t="b">
        <f t="shared" si="16"/>
        <v>1</v>
      </c>
    </row>
    <row r="237" spans="1:17" s="49" customFormat="1" ht="37.5">
      <c r="A237" s="14" t="s">
        <v>73</v>
      </c>
      <c r="B237" s="14" t="s">
        <v>94</v>
      </c>
      <c r="C237" s="14" t="s">
        <v>543</v>
      </c>
      <c r="D237" s="14" t="s">
        <v>544</v>
      </c>
      <c r="E237" s="147" t="s">
        <v>43</v>
      </c>
      <c r="F237" s="15" t="s">
        <v>73</v>
      </c>
      <c r="G237" s="15" t="s">
        <v>94</v>
      </c>
      <c r="H237" s="15" t="s">
        <v>7</v>
      </c>
      <c r="I237" s="30" t="s">
        <v>22</v>
      </c>
      <c r="J237" s="147" t="s">
        <v>34</v>
      </c>
      <c r="K237" s="5" t="str">
        <f t="shared" si="15"/>
        <v>07 2 01 11010</v>
      </c>
      <c r="L237" s="265" t="str">
        <f>VLOOKUP(O237,'цср уточн 2016'!$A$1:$B$549,2,0)</f>
        <v>Расходы на обеспечение деятельности (оказание услуг) муниципальных учреждений</v>
      </c>
      <c r="M237" s="5"/>
      <c r="N237" s="6"/>
      <c r="O237" s="45" t="s">
        <v>545</v>
      </c>
      <c r="P237" s="7" t="b">
        <f t="shared" si="12"/>
        <v>1</v>
      </c>
      <c r="Q237" s="7" t="b">
        <f t="shared" si="16"/>
        <v>1</v>
      </c>
    </row>
    <row r="238" spans="1:17" s="49" customFormat="1" ht="56.25">
      <c r="A238" s="69"/>
      <c r="B238" s="69"/>
      <c r="C238" s="69"/>
      <c r="D238" s="69"/>
      <c r="E238" s="203" t="s">
        <v>1545</v>
      </c>
      <c r="F238" s="15" t="s">
        <v>73</v>
      </c>
      <c r="G238" s="15" t="s">
        <v>94</v>
      </c>
      <c r="H238" s="15" t="s">
        <v>7</v>
      </c>
      <c r="I238" s="30" t="s">
        <v>1547</v>
      </c>
      <c r="J238" s="203" t="s">
        <v>1239</v>
      </c>
      <c r="K238" s="5" t="str">
        <f t="shared" si="15"/>
        <v>07 2 01 77080</v>
      </c>
      <c r="L238" s="265" t="str">
        <f>VLOOKUP(O238,'цср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238" s="5"/>
      <c r="N238" s="6"/>
      <c r="O238" s="45" t="s">
        <v>1376</v>
      </c>
      <c r="P238" s="7" t="b">
        <f t="shared" ref="P238:P252" si="17">K238=O238</f>
        <v>1</v>
      </c>
      <c r="Q238" s="7" t="b">
        <f t="shared" si="16"/>
        <v>1</v>
      </c>
    </row>
    <row r="239" spans="1:17" s="49" customFormat="1" ht="37.5">
      <c r="A239" s="69"/>
      <c r="B239" s="69"/>
      <c r="C239" s="69"/>
      <c r="D239" s="69"/>
      <c r="E239" s="203" t="s">
        <v>1545</v>
      </c>
      <c r="F239" s="15" t="s">
        <v>73</v>
      </c>
      <c r="G239" s="15" t="s">
        <v>94</v>
      </c>
      <c r="H239" s="15" t="s">
        <v>7</v>
      </c>
      <c r="I239" s="30" t="s">
        <v>1544</v>
      </c>
      <c r="J239" s="203" t="s">
        <v>1233</v>
      </c>
      <c r="K239" s="5" t="str">
        <f t="shared" si="15"/>
        <v>07 2 01 77250</v>
      </c>
      <c r="L239" s="265" t="str">
        <f>VLOOKUP(O239,'цср уточн 2016'!$A$1:$B$549,2,0)</f>
        <v>Расходы на обеспечение выплаты работникам организаций минимального размера оплаты труда</v>
      </c>
      <c r="M239" s="5"/>
      <c r="N239" s="6"/>
      <c r="O239" s="45" t="s">
        <v>1377</v>
      </c>
      <c r="P239" s="7" t="b">
        <f t="shared" si="17"/>
        <v>1</v>
      </c>
      <c r="Q239" s="7" t="b">
        <f t="shared" si="16"/>
        <v>1</v>
      </c>
    </row>
    <row r="240" spans="1:17" s="49" customFormat="1" ht="56.25">
      <c r="A240" s="69"/>
      <c r="B240" s="69"/>
      <c r="C240" s="69"/>
      <c r="D240" s="69"/>
      <c r="E240" s="203" t="s">
        <v>1545</v>
      </c>
      <c r="F240" s="15" t="s">
        <v>73</v>
      </c>
      <c r="G240" s="15" t="s">
        <v>94</v>
      </c>
      <c r="H240" s="15" t="s">
        <v>7</v>
      </c>
      <c r="I240" s="30" t="s">
        <v>1548</v>
      </c>
      <c r="J240" s="203" t="s">
        <v>1242</v>
      </c>
      <c r="K240" s="5" t="str">
        <f t="shared" si="15"/>
        <v>07 2 01 S7080</v>
      </c>
      <c r="L240" s="265" t="str">
        <f>VLOOKUP(O240,'цср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M240" s="5"/>
      <c r="N240" s="6"/>
      <c r="O240" s="45" t="s">
        <v>1378</v>
      </c>
      <c r="P240" s="7" t="b">
        <f t="shared" si="17"/>
        <v>1</v>
      </c>
      <c r="Q240" s="7" t="b">
        <f t="shared" si="16"/>
        <v>1</v>
      </c>
    </row>
    <row r="241" spans="1:17" s="49" customFormat="1" ht="39">
      <c r="A241" s="209"/>
      <c r="B241" s="209"/>
      <c r="C241" s="210"/>
      <c r="D241" s="211"/>
      <c r="E241" s="318"/>
      <c r="F241" s="172" t="s">
        <v>73</v>
      </c>
      <c r="G241" s="172" t="s">
        <v>94</v>
      </c>
      <c r="H241" s="172" t="s">
        <v>37</v>
      </c>
      <c r="I241" s="172" t="s">
        <v>13</v>
      </c>
      <c r="J241" s="237" t="s">
        <v>1379</v>
      </c>
      <c r="K241" s="5" t="str">
        <f t="shared" si="15"/>
        <v>07 2 02 00000</v>
      </c>
      <c r="L241" s="265" t="str">
        <f>VLOOKUP(O241,'цср уточн 2016'!$A$1:$B$549,2,0)</f>
        <v>Основное мероприятие «Обеспечение деятельности муниципальных учреждений  культурно-досугового типа»</v>
      </c>
      <c r="M241" s="5"/>
      <c r="N241" s="6"/>
      <c r="O241" s="45" t="s">
        <v>546</v>
      </c>
      <c r="P241" s="7" t="b">
        <f t="shared" si="17"/>
        <v>1</v>
      </c>
      <c r="Q241" s="7" t="b">
        <f t="shared" si="16"/>
        <v>1</v>
      </c>
    </row>
    <row r="242" spans="1:17" s="49" customFormat="1" ht="37.5">
      <c r="A242" s="14" t="s">
        <v>73</v>
      </c>
      <c r="B242" s="14" t="s">
        <v>94</v>
      </c>
      <c r="C242" s="14" t="s">
        <v>547</v>
      </c>
      <c r="D242" s="14" t="s">
        <v>548</v>
      </c>
      <c r="E242" s="147" t="s">
        <v>549</v>
      </c>
      <c r="F242" s="293" t="s">
        <v>73</v>
      </c>
      <c r="G242" s="293" t="s">
        <v>94</v>
      </c>
      <c r="H242" s="293" t="s">
        <v>37</v>
      </c>
      <c r="I242" s="30" t="s">
        <v>22</v>
      </c>
      <c r="J242" s="147" t="s">
        <v>34</v>
      </c>
      <c r="K242" s="5" t="str">
        <f t="shared" si="15"/>
        <v>07 2 02 11010</v>
      </c>
      <c r="L242" s="265" t="str">
        <f>VLOOKUP(O242,'цср уточн 2016'!$A$1:$B$549,2,0)</f>
        <v>Расходы на обеспечение деятельности (оказание услуг) муниципальных учреждений</v>
      </c>
      <c r="M242" s="5"/>
      <c r="N242" s="6"/>
      <c r="O242" s="45" t="s">
        <v>550</v>
      </c>
      <c r="P242" s="7" t="b">
        <f t="shared" si="17"/>
        <v>1</v>
      </c>
      <c r="Q242" s="7" t="b">
        <f t="shared" si="16"/>
        <v>1</v>
      </c>
    </row>
    <row r="243" spans="1:17" s="49" customFormat="1" ht="39">
      <c r="A243" s="209"/>
      <c r="B243" s="209"/>
      <c r="C243" s="210"/>
      <c r="D243" s="211"/>
      <c r="E243" s="318"/>
      <c r="F243" s="172" t="s">
        <v>73</v>
      </c>
      <c r="G243" s="172" t="s">
        <v>94</v>
      </c>
      <c r="H243" s="172" t="s">
        <v>48</v>
      </c>
      <c r="I243" s="172" t="s">
        <v>13</v>
      </c>
      <c r="J243" s="237" t="s">
        <v>1380</v>
      </c>
      <c r="K243" s="5" t="str">
        <f t="shared" si="15"/>
        <v>07 2 03 00000</v>
      </c>
      <c r="L243" s="265" t="str">
        <f>VLOOKUP(O243,'цср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M243" s="5"/>
      <c r="N243" s="6"/>
      <c r="O243" s="45" t="s">
        <v>551</v>
      </c>
      <c r="P243" s="7" t="b">
        <f t="shared" si="17"/>
        <v>1</v>
      </c>
      <c r="Q243" s="7" t="b">
        <f t="shared" si="16"/>
        <v>1</v>
      </c>
    </row>
    <row r="244" spans="1:17" s="49" customFormat="1" ht="37.5">
      <c r="A244" s="14" t="s">
        <v>73</v>
      </c>
      <c r="B244" s="14" t="s">
        <v>94</v>
      </c>
      <c r="C244" s="14" t="s">
        <v>552</v>
      </c>
      <c r="D244" s="14" t="s">
        <v>553</v>
      </c>
      <c r="E244" s="147" t="s">
        <v>554</v>
      </c>
      <c r="F244" s="293" t="s">
        <v>73</v>
      </c>
      <c r="G244" s="293" t="s">
        <v>94</v>
      </c>
      <c r="H244" s="293" t="s">
        <v>48</v>
      </c>
      <c r="I244" s="30" t="s">
        <v>22</v>
      </c>
      <c r="J244" s="147" t="s">
        <v>34</v>
      </c>
      <c r="K244" s="5" t="str">
        <f t="shared" si="15"/>
        <v>07 2 03 11010</v>
      </c>
      <c r="L244" s="265" t="str">
        <f>VLOOKUP(O244,'цср уточн 2016'!$A$1:$B$549,2,0)</f>
        <v>Расходы на обеспечение деятельности (оказание услуг) муниципальных учреждений</v>
      </c>
      <c r="M244" s="5"/>
      <c r="N244" s="6"/>
      <c r="O244" s="45" t="s">
        <v>555</v>
      </c>
      <c r="P244" s="7" t="b">
        <f t="shared" si="17"/>
        <v>1</v>
      </c>
      <c r="Q244" s="7" t="b">
        <f t="shared" si="16"/>
        <v>1</v>
      </c>
    </row>
    <row r="245" spans="1:17" s="49" customFormat="1" ht="39">
      <c r="A245" s="209"/>
      <c r="B245" s="209"/>
      <c r="C245" s="210"/>
      <c r="D245" s="211"/>
      <c r="E245" s="318"/>
      <c r="F245" s="172" t="s">
        <v>73</v>
      </c>
      <c r="G245" s="172" t="s">
        <v>94</v>
      </c>
      <c r="H245" s="172" t="s">
        <v>53</v>
      </c>
      <c r="I245" s="172" t="s">
        <v>13</v>
      </c>
      <c r="J245" s="237" t="s">
        <v>1381</v>
      </c>
      <c r="K245" s="5" t="str">
        <f t="shared" si="15"/>
        <v>07 2 04 00000</v>
      </c>
      <c r="L245" s="265" t="str">
        <f>VLOOKUP(O245,'цср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M245" s="5"/>
      <c r="N245" s="6"/>
      <c r="O245" s="45" t="s">
        <v>556</v>
      </c>
      <c r="P245" s="7" t="b">
        <f t="shared" si="17"/>
        <v>1</v>
      </c>
      <c r="Q245" s="7" t="b">
        <f t="shared" si="16"/>
        <v>1</v>
      </c>
    </row>
    <row r="246" spans="1:17" s="49" customFormat="1" ht="37.5">
      <c r="A246" s="14" t="s">
        <v>73</v>
      </c>
      <c r="B246" s="14" t="s">
        <v>94</v>
      </c>
      <c r="C246" s="14" t="s">
        <v>557</v>
      </c>
      <c r="D246" s="14" t="s">
        <v>558</v>
      </c>
      <c r="E246" s="147" t="s">
        <v>559</v>
      </c>
      <c r="F246" s="293" t="s">
        <v>73</v>
      </c>
      <c r="G246" s="293" t="s">
        <v>94</v>
      </c>
      <c r="H246" s="293" t="s">
        <v>53</v>
      </c>
      <c r="I246" s="30" t="s">
        <v>22</v>
      </c>
      <c r="J246" s="147" t="s">
        <v>34</v>
      </c>
      <c r="K246" s="5" t="str">
        <f t="shared" si="15"/>
        <v>07 2 04 11010</v>
      </c>
      <c r="L246" s="265" t="str">
        <f>VLOOKUP(O246,'цср уточн 2016'!$A$1:$B$549,2,0)</f>
        <v>Расходы на обеспечение деятельности (оказание услуг) муниципальных учреждений</v>
      </c>
      <c r="M246" s="5"/>
      <c r="N246" s="6"/>
      <c r="O246" s="45" t="s">
        <v>560</v>
      </c>
      <c r="P246" s="7" t="b">
        <f t="shared" si="17"/>
        <v>1</v>
      </c>
      <c r="Q246" s="7" t="b">
        <f t="shared" si="16"/>
        <v>1</v>
      </c>
    </row>
    <row r="247" spans="1:17" s="49" customFormat="1" ht="56.25">
      <c r="A247" s="14" t="s">
        <v>73</v>
      </c>
      <c r="B247" s="14" t="s">
        <v>94</v>
      </c>
      <c r="C247" s="14" t="s">
        <v>1713</v>
      </c>
      <c r="D247" s="14" t="s">
        <v>1714</v>
      </c>
      <c r="E247" s="147" t="s">
        <v>1717</v>
      </c>
      <c r="F247" s="15" t="s">
        <v>73</v>
      </c>
      <c r="G247" s="15" t="s">
        <v>94</v>
      </c>
      <c r="H247" s="15" t="s">
        <v>53</v>
      </c>
      <c r="I247" s="30" t="s">
        <v>1583</v>
      </c>
      <c r="J247" s="147" t="s">
        <v>1382</v>
      </c>
      <c r="K247" s="5" t="str">
        <f t="shared" si="15"/>
        <v>07 2 04 51440</v>
      </c>
      <c r="L247" s="265" t="str">
        <f>VLOOKUP(O247,'цср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M247" s="5"/>
      <c r="N247" s="6"/>
      <c r="O247" s="45" t="s">
        <v>1383</v>
      </c>
      <c r="P247" s="7" t="b">
        <f t="shared" si="17"/>
        <v>1</v>
      </c>
      <c r="Q247" s="7" t="b">
        <f t="shared" si="16"/>
        <v>1</v>
      </c>
    </row>
    <row r="248" spans="1:17" s="49" customFormat="1" ht="37.5">
      <c r="A248" s="14" t="s">
        <v>73</v>
      </c>
      <c r="B248" s="14" t="s">
        <v>94</v>
      </c>
      <c r="C248" s="14" t="s">
        <v>1715</v>
      </c>
      <c r="D248" s="14" t="s">
        <v>1716</v>
      </c>
      <c r="E248" s="147" t="s">
        <v>1718</v>
      </c>
      <c r="F248" s="15" t="s">
        <v>73</v>
      </c>
      <c r="G248" s="15" t="s">
        <v>94</v>
      </c>
      <c r="H248" s="15" t="s">
        <v>53</v>
      </c>
      <c r="I248" s="30" t="s">
        <v>1584</v>
      </c>
      <c r="J248" s="147" t="s">
        <v>1384</v>
      </c>
      <c r="K248" s="5" t="str">
        <f t="shared" si="15"/>
        <v>07 2 04 71440</v>
      </c>
      <c r="L248" s="265" t="str">
        <f>VLOOKUP(O248,'цср уточн 2016'!$A$1:$B$549,2,0)</f>
        <v>Комплектование книжных фондов библиотек муниципальных образований за счет средств краевого бюджета</v>
      </c>
      <c r="M248" s="5"/>
      <c r="N248" s="6"/>
      <c r="O248" s="129" t="s">
        <v>1385</v>
      </c>
      <c r="P248" s="7" t="b">
        <f t="shared" si="17"/>
        <v>1</v>
      </c>
      <c r="Q248" s="7" t="b">
        <f t="shared" si="16"/>
        <v>1</v>
      </c>
    </row>
    <row r="249" spans="1:17" s="49" customFormat="1" ht="58.5">
      <c r="A249" s="209"/>
      <c r="B249" s="209"/>
      <c r="C249" s="210"/>
      <c r="D249" s="211"/>
      <c r="E249" s="318"/>
      <c r="F249" s="172" t="s">
        <v>73</v>
      </c>
      <c r="G249" s="172" t="s">
        <v>94</v>
      </c>
      <c r="H249" s="172" t="s">
        <v>62</v>
      </c>
      <c r="I249" s="172" t="s">
        <v>13</v>
      </c>
      <c r="J249" s="237" t="s">
        <v>1386</v>
      </c>
      <c r="K249" s="5" t="str">
        <f t="shared" si="15"/>
        <v>07 2 05 00000</v>
      </c>
      <c r="L249" s="265" t="str">
        <f>VLOOKUP(O249,'цср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M249" s="5"/>
      <c r="N249" s="6"/>
      <c r="O249" s="45" t="s">
        <v>561</v>
      </c>
      <c r="P249" s="7" t="b">
        <f t="shared" si="17"/>
        <v>1</v>
      </c>
      <c r="Q249" s="7" t="b">
        <f t="shared" si="16"/>
        <v>1</v>
      </c>
    </row>
    <row r="250" spans="1:17" s="49" customFormat="1" ht="37.5">
      <c r="A250" s="14" t="s">
        <v>73</v>
      </c>
      <c r="B250" s="14" t="s">
        <v>94</v>
      </c>
      <c r="C250" s="14" t="s">
        <v>562</v>
      </c>
      <c r="D250" s="14" t="s">
        <v>563</v>
      </c>
      <c r="E250" s="147" t="s">
        <v>564</v>
      </c>
      <c r="F250" s="293" t="s">
        <v>73</v>
      </c>
      <c r="G250" s="293" t="s">
        <v>94</v>
      </c>
      <c r="H250" s="293" t="s">
        <v>62</v>
      </c>
      <c r="I250" s="30" t="s">
        <v>22</v>
      </c>
      <c r="J250" s="147" t="s">
        <v>34</v>
      </c>
      <c r="K250" s="5" t="str">
        <f t="shared" si="15"/>
        <v>07 2 05 11010</v>
      </c>
      <c r="L250" s="265" t="str">
        <f>VLOOKUP(O250,'цср уточн 2016'!$A$1:$B$549,2,0)</f>
        <v>Расходы на обеспечение деятельности (оказание услуг) муниципальных учреждений</v>
      </c>
      <c r="M250" s="5"/>
      <c r="N250" s="6"/>
      <c r="O250" s="45" t="s">
        <v>565</v>
      </c>
      <c r="P250" s="7" t="b">
        <f t="shared" si="17"/>
        <v>1</v>
      </c>
      <c r="Q250" s="7" t="b">
        <f t="shared" si="16"/>
        <v>1</v>
      </c>
    </row>
    <row r="251" spans="1:17" s="49" customFormat="1" ht="58.5">
      <c r="A251" s="209"/>
      <c r="B251" s="209"/>
      <c r="C251" s="210"/>
      <c r="D251" s="211"/>
      <c r="E251" s="318"/>
      <c r="F251" s="172" t="s">
        <v>73</v>
      </c>
      <c r="G251" s="172" t="s">
        <v>94</v>
      </c>
      <c r="H251" s="172" t="s">
        <v>68</v>
      </c>
      <c r="I251" s="172" t="s">
        <v>13</v>
      </c>
      <c r="J251" s="237" t="s">
        <v>1387</v>
      </c>
      <c r="K251" s="5" t="str">
        <f t="shared" si="15"/>
        <v>07 2 06 00000</v>
      </c>
      <c r="L251" s="265" t="str">
        <f>VLOOKUP(O251,'цср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M251" s="5"/>
      <c r="N251" s="6"/>
      <c r="O251" s="45" t="s">
        <v>566</v>
      </c>
      <c r="P251" s="7" t="b">
        <f t="shared" si="17"/>
        <v>1</v>
      </c>
      <c r="Q251" s="7" t="b">
        <f t="shared" si="16"/>
        <v>1</v>
      </c>
    </row>
    <row r="252" spans="1:17" s="49" customFormat="1" ht="37.5">
      <c r="A252" s="14" t="s">
        <v>73</v>
      </c>
      <c r="B252" s="14" t="s">
        <v>94</v>
      </c>
      <c r="C252" s="14" t="s">
        <v>567</v>
      </c>
      <c r="D252" s="14" t="s">
        <v>568</v>
      </c>
      <c r="E252" s="147" t="s">
        <v>569</v>
      </c>
      <c r="F252" s="293" t="s">
        <v>73</v>
      </c>
      <c r="G252" s="293" t="s">
        <v>94</v>
      </c>
      <c r="H252" s="293" t="s">
        <v>68</v>
      </c>
      <c r="I252" s="293" t="s">
        <v>570</v>
      </c>
      <c r="J252" s="147" t="s">
        <v>569</v>
      </c>
      <c r="K252" s="5" t="str">
        <f t="shared" si="15"/>
        <v>07 2 06 20400</v>
      </c>
      <c r="L252" s="265" t="str">
        <f>VLOOKUP(O252,'цср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M252" s="5"/>
      <c r="N252" s="6"/>
      <c r="O252" s="45" t="s">
        <v>571</v>
      </c>
      <c r="P252" s="7" t="b">
        <f t="shared" si="17"/>
        <v>1</v>
      </c>
      <c r="Q252" s="7" t="b">
        <f t="shared" si="16"/>
        <v>1</v>
      </c>
    </row>
    <row r="253" spans="1:17" s="49" customFormat="1" ht="112.5">
      <c r="A253" s="14" t="s">
        <v>73</v>
      </c>
      <c r="B253" s="14" t="s">
        <v>94</v>
      </c>
      <c r="C253" s="14" t="s">
        <v>1707</v>
      </c>
      <c r="D253" s="14" t="s">
        <v>1708</v>
      </c>
      <c r="E253" s="147" t="s">
        <v>1709</v>
      </c>
      <c r="F253" s="293"/>
      <c r="G253" s="293"/>
      <c r="H253" s="293"/>
      <c r="I253" s="293"/>
      <c r="J253" s="147" t="s">
        <v>1562</v>
      </c>
      <c r="K253" s="5"/>
      <c r="L253" s="265"/>
      <c r="M253" s="5"/>
      <c r="N253" s="6"/>
      <c r="O253" s="45"/>
      <c r="P253" s="7"/>
      <c r="Q253" s="7"/>
    </row>
    <row r="254" spans="1:17" s="49" customFormat="1" ht="75">
      <c r="A254" s="14" t="s">
        <v>73</v>
      </c>
      <c r="B254" s="14" t="s">
        <v>94</v>
      </c>
      <c r="C254" s="14" t="s">
        <v>1710</v>
      </c>
      <c r="D254" s="14" t="s">
        <v>1711</v>
      </c>
      <c r="E254" s="147" t="s">
        <v>1712</v>
      </c>
      <c r="F254" s="293"/>
      <c r="G254" s="293"/>
      <c r="H254" s="293"/>
      <c r="I254" s="293"/>
      <c r="J254" s="147" t="s">
        <v>1562</v>
      </c>
      <c r="K254" s="5"/>
      <c r="L254" s="265"/>
      <c r="M254" s="5"/>
      <c r="N254" s="6"/>
      <c r="O254" s="45"/>
      <c r="P254" s="7"/>
      <c r="Q254" s="7"/>
    </row>
    <row r="255" spans="1:17" s="49" customFormat="1" ht="58.5">
      <c r="A255" s="209"/>
      <c r="B255" s="209"/>
      <c r="C255" s="210"/>
      <c r="D255" s="211"/>
      <c r="E255" s="318"/>
      <c r="F255" s="172" t="s">
        <v>73</v>
      </c>
      <c r="G255" s="172" t="s">
        <v>94</v>
      </c>
      <c r="H255" s="172" t="s">
        <v>73</v>
      </c>
      <c r="I255" s="172" t="s">
        <v>13</v>
      </c>
      <c r="J255" s="237" t="s">
        <v>1388</v>
      </c>
      <c r="K255" s="5" t="str">
        <f t="shared" si="15"/>
        <v>07 2 07 00000</v>
      </c>
      <c r="L255" s="265" t="str">
        <f>VLOOKUP(O255,'цср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M255" s="5"/>
      <c r="N255" s="6"/>
      <c r="O255" s="45" t="s">
        <v>572</v>
      </c>
      <c r="P255" s="7" t="b">
        <f>K255=O255</f>
        <v>1</v>
      </c>
      <c r="Q255" s="7" t="b">
        <f t="shared" si="16"/>
        <v>1</v>
      </c>
    </row>
    <row r="256" spans="1:17" s="49" customFormat="1" ht="56.25">
      <c r="A256" s="14" t="s">
        <v>73</v>
      </c>
      <c r="B256" s="14" t="s">
        <v>94</v>
      </c>
      <c r="C256" s="14" t="s">
        <v>573</v>
      </c>
      <c r="D256" s="14" t="s">
        <v>574</v>
      </c>
      <c r="E256" s="147" t="s">
        <v>100</v>
      </c>
      <c r="F256" s="293" t="s">
        <v>73</v>
      </c>
      <c r="G256" s="293" t="s">
        <v>94</v>
      </c>
      <c r="H256" s="293" t="s">
        <v>73</v>
      </c>
      <c r="I256" s="293" t="s">
        <v>101</v>
      </c>
      <c r="J256" s="147" t="s">
        <v>100</v>
      </c>
      <c r="K256" s="5" t="str">
        <f t="shared" si="15"/>
        <v>07 2 07 40010</v>
      </c>
      <c r="L256" s="265" t="str">
        <f>VLOOKUP(O256,'цср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56" s="5"/>
      <c r="N256" s="6"/>
      <c r="O256" s="45" t="s">
        <v>576</v>
      </c>
      <c r="P256" s="7" t="b">
        <f t="shared" ref="P256:P277" si="18">K256=O256</f>
        <v>1</v>
      </c>
      <c r="Q256" s="7" t="b">
        <f t="shared" si="16"/>
        <v>1</v>
      </c>
    </row>
    <row r="257" spans="1:17" s="49" customFormat="1" ht="117">
      <c r="A257" s="209"/>
      <c r="B257" s="209"/>
      <c r="C257" s="210"/>
      <c r="D257" s="211"/>
      <c r="E257" s="318"/>
      <c r="F257" s="172" t="s">
        <v>73</v>
      </c>
      <c r="G257" s="172" t="s">
        <v>94</v>
      </c>
      <c r="H257" s="172" t="s">
        <v>93</v>
      </c>
      <c r="I257" s="172" t="s">
        <v>13</v>
      </c>
      <c r="J257" s="237" t="s">
        <v>1389</v>
      </c>
      <c r="K257" s="5" t="str">
        <f t="shared" si="15"/>
        <v>07 2 08 00000</v>
      </c>
      <c r="L257" s="265" t="str">
        <f>VLOOKUP(O257,'цср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M257" s="5"/>
      <c r="N257" s="6"/>
      <c r="O257" s="45" t="s">
        <v>577</v>
      </c>
      <c r="P257" s="7" t="b">
        <f t="shared" si="18"/>
        <v>1</v>
      </c>
      <c r="Q257" s="7" t="b">
        <f t="shared" si="16"/>
        <v>1</v>
      </c>
    </row>
    <row r="258" spans="1:17" s="49" customFormat="1" ht="93.75">
      <c r="A258" s="14" t="s">
        <v>73</v>
      </c>
      <c r="B258" s="14" t="s">
        <v>94</v>
      </c>
      <c r="C258" s="14" t="s">
        <v>567</v>
      </c>
      <c r="D258" s="14" t="s">
        <v>568</v>
      </c>
      <c r="E258" s="147" t="s">
        <v>569</v>
      </c>
      <c r="F258" s="15" t="s">
        <v>73</v>
      </c>
      <c r="G258" s="15" t="s">
        <v>94</v>
      </c>
      <c r="H258" s="15" t="s">
        <v>93</v>
      </c>
      <c r="I258" s="15" t="s">
        <v>578</v>
      </c>
      <c r="J258" s="147" t="s">
        <v>1390</v>
      </c>
      <c r="K258" s="5" t="str">
        <f t="shared" si="15"/>
        <v>07 2 08 21230</v>
      </c>
      <c r="L258" s="265" t="str">
        <f>VLOOKUP(O258,'цср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M258" s="5"/>
      <c r="N258" s="6"/>
      <c r="O258" s="45" t="s">
        <v>579</v>
      </c>
      <c r="P258" s="7" t="b">
        <f t="shared" si="18"/>
        <v>1</v>
      </c>
      <c r="Q258" s="7" t="b">
        <f t="shared" si="16"/>
        <v>1</v>
      </c>
    </row>
    <row r="259" spans="1:17" s="49" customFormat="1" ht="39">
      <c r="A259" s="209"/>
      <c r="B259" s="209"/>
      <c r="C259" s="210"/>
      <c r="D259" s="211"/>
      <c r="E259" s="318"/>
      <c r="F259" s="172" t="s">
        <v>73</v>
      </c>
      <c r="G259" s="172" t="s">
        <v>94</v>
      </c>
      <c r="H259" s="172" t="s">
        <v>580</v>
      </c>
      <c r="I259" s="172" t="s">
        <v>13</v>
      </c>
      <c r="J259" s="237" t="s">
        <v>1391</v>
      </c>
      <c r="K259" s="5" t="str">
        <f t="shared" si="15"/>
        <v>07 2 09 00000</v>
      </c>
      <c r="L259" s="265" t="str">
        <f>VLOOKUP(O259,'цср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M259" s="5"/>
      <c r="N259" s="6"/>
      <c r="O259" s="45" t="s">
        <v>581</v>
      </c>
      <c r="P259" s="7" t="b">
        <f t="shared" si="18"/>
        <v>1</v>
      </c>
      <c r="Q259" s="7" t="b">
        <f t="shared" si="16"/>
        <v>1</v>
      </c>
    </row>
    <row r="260" spans="1:17" s="49" customFormat="1" ht="37.5">
      <c r="A260" s="14" t="s">
        <v>73</v>
      </c>
      <c r="B260" s="14" t="s">
        <v>94</v>
      </c>
      <c r="C260" s="14" t="s">
        <v>567</v>
      </c>
      <c r="D260" s="14" t="s">
        <v>568</v>
      </c>
      <c r="E260" s="147" t="s">
        <v>569</v>
      </c>
      <c r="F260" s="15" t="s">
        <v>73</v>
      </c>
      <c r="G260" s="15" t="s">
        <v>94</v>
      </c>
      <c r="H260" s="15" t="s">
        <v>580</v>
      </c>
      <c r="I260" s="15" t="s">
        <v>1585</v>
      </c>
      <c r="J260" s="147" t="s">
        <v>1392</v>
      </c>
      <c r="K260" s="5" t="str">
        <f t="shared" si="15"/>
        <v>07 2 09 21280</v>
      </c>
      <c r="L260" s="265" t="str">
        <f>VLOOKUP(O260,'цср уточн 2016'!$A$1:$B$549,2,0)</f>
        <v>Расходы на модернизацию материально-технической базы муниципальных учреждений отрасли «Культура»</v>
      </c>
      <c r="M260" s="5"/>
      <c r="N260" s="6"/>
      <c r="O260" s="45" t="s">
        <v>1393</v>
      </c>
      <c r="P260" s="7" t="b">
        <f t="shared" si="18"/>
        <v>1</v>
      </c>
      <c r="Q260" s="7" t="b">
        <f t="shared" si="16"/>
        <v>1</v>
      </c>
    </row>
    <row r="261" spans="1:17" s="49" customFormat="1" ht="97.5">
      <c r="A261" s="209"/>
      <c r="B261" s="209"/>
      <c r="C261" s="209"/>
      <c r="D261" s="209"/>
      <c r="E261" s="318"/>
      <c r="F261" s="172" t="s">
        <v>73</v>
      </c>
      <c r="G261" s="172" t="s">
        <v>94</v>
      </c>
      <c r="H261" s="172" t="s">
        <v>652</v>
      </c>
      <c r="I261" s="172" t="s">
        <v>13</v>
      </c>
      <c r="J261" s="237" t="s">
        <v>1394</v>
      </c>
      <c r="K261" s="5" t="str">
        <f t="shared" si="15"/>
        <v>07 2 10 00000</v>
      </c>
      <c r="L261" s="265" t="str">
        <f>VLOOKUP(O261,'цср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M261" s="5"/>
      <c r="N261" s="6"/>
      <c r="O261" s="45" t="s">
        <v>1395</v>
      </c>
      <c r="P261" s="7" t="b">
        <f t="shared" si="18"/>
        <v>1</v>
      </c>
      <c r="Q261" s="7" t="b">
        <f t="shared" si="16"/>
        <v>1</v>
      </c>
    </row>
    <row r="262" spans="1:17" s="49" customFormat="1" ht="75">
      <c r="A262" s="69"/>
      <c r="B262" s="69"/>
      <c r="C262" s="69"/>
      <c r="D262" s="69"/>
      <c r="E262" s="203" t="s">
        <v>1545</v>
      </c>
      <c r="F262" s="15" t="s">
        <v>73</v>
      </c>
      <c r="G262" s="15" t="s">
        <v>94</v>
      </c>
      <c r="H262" s="15" t="s">
        <v>652</v>
      </c>
      <c r="I262" s="15" t="s">
        <v>1586</v>
      </c>
      <c r="J262" s="203" t="s">
        <v>1396</v>
      </c>
      <c r="K262" s="5" t="str">
        <f t="shared" si="15"/>
        <v>07 2 10 S6660</v>
      </c>
      <c r="L262" s="265" t="str">
        <f>VLOOKUP(O262,'цср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M262" s="5"/>
      <c r="N262" s="6"/>
      <c r="O262" s="45" t="s">
        <v>1397</v>
      </c>
      <c r="P262" s="7" t="b">
        <f t="shared" si="18"/>
        <v>1</v>
      </c>
      <c r="Q262" s="7" t="b">
        <f t="shared" si="16"/>
        <v>1</v>
      </c>
    </row>
    <row r="263" spans="1:17" s="49" customFormat="1" ht="37.5">
      <c r="A263" s="69"/>
      <c r="B263" s="69"/>
      <c r="C263" s="69"/>
      <c r="D263" s="69"/>
      <c r="E263" s="203" t="s">
        <v>1545</v>
      </c>
      <c r="F263" s="15" t="s">
        <v>73</v>
      </c>
      <c r="G263" s="15" t="s">
        <v>94</v>
      </c>
      <c r="H263" s="15" t="s">
        <v>652</v>
      </c>
      <c r="I263" s="15" t="s">
        <v>1587</v>
      </c>
      <c r="J263" s="203" t="s">
        <v>1398</v>
      </c>
      <c r="K263" s="5" t="str">
        <f t="shared" si="15"/>
        <v>07 2 10 76660</v>
      </c>
      <c r="L263" s="265" t="str">
        <f>VLOOKUP(O263,'цср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M263" s="5"/>
      <c r="N263" s="6"/>
      <c r="O263" s="45" t="s">
        <v>1399</v>
      </c>
      <c r="P263" s="7" t="b">
        <f t="shared" si="18"/>
        <v>1</v>
      </c>
      <c r="Q263" s="7" t="b">
        <f t="shared" si="16"/>
        <v>1</v>
      </c>
    </row>
    <row r="264" spans="1:17" s="49" customFormat="1" ht="58.5">
      <c r="A264" s="209"/>
      <c r="B264" s="209"/>
      <c r="C264" s="209"/>
      <c r="D264" s="209"/>
      <c r="E264" s="318"/>
      <c r="F264" s="172" t="s">
        <v>73</v>
      </c>
      <c r="G264" s="172" t="s">
        <v>94</v>
      </c>
      <c r="H264" s="172" t="s">
        <v>674</v>
      </c>
      <c r="I264" s="172" t="s">
        <v>13</v>
      </c>
      <c r="J264" s="237" t="s">
        <v>1588</v>
      </c>
      <c r="K264" s="5" t="str">
        <f t="shared" si="15"/>
        <v>07 2 11 00000</v>
      </c>
      <c r="L264" s="265" t="e">
        <f>VLOOKUP(O264,'цср уточн 2016'!$A$1:$B$549,2,0)</f>
        <v>#N/A</v>
      </c>
      <c r="M264" s="5"/>
      <c r="N264" s="6"/>
      <c r="O264" s="45"/>
      <c r="P264" s="7" t="b">
        <f t="shared" si="18"/>
        <v>0</v>
      </c>
      <c r="Q264" s="7" t="e">
        <f t="shared" si="16"/>
        <v>#N/A</v>
      </c>
    </row>
    <row r="265" spans="1:17" s="49" customFormat="1" ht="56.25">
      <c r="A265" s="69"/>
      <c r="B265" s="69"/>
      <c r="C265" s="69"/>
      <c r="D265" s="69"/>
      <c r="E265" s="203" t="s">
        <v>1545</v>
      </c>
      <c r="F265" s="15" t="s">
        <v>73</v>
      </c>
      <c r="G265" s="15" t="s">
        <v>94</v>
      </c>
      <c r="H265" s="15" t="s">
        <v>674</v>
      </c>
      <c r="I265" s="15" t="s">
        <v>1589</v>
      </c>
      <c r="J265" s="203" t="s">
        <v>1400</v>
      </c>
      <c r="K265" s="5" t="str">
        <f t="shared" si="15"/>
        <v>07 2 11 60160</v>
      </c>
      <c r="L265" s="265" t="str">
        <f>VLOOKUP(O265,'цср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M265" s="5"/>
      <c r="N265" s="6"/>
      <c r="O265" s="45" t="s">
        <v>1401</v>
      </c>
      <c r="P265" s="7" t="b">
        <f t="shared" si="18"/>
        <v>1</v>
      </c>
      <c r="Q265" s="7" t="b">
        <f t="shared" si="16"/>
        <v>1</v>
      </c>
    </row>
    <row r="266" spans="1:17" s="49" customFormat="1" ht="39">
      <c r="A266" s="209"/>
      <c r="B266" s="209"/>
      <c r="C266" s="209"/>
      <c r="D266" s="209"/>
      <c r="E266" s="318"/>
      <c r="F266" s="172" t="s">
        <v>73</v>
      </c>
      <c r="G266" s="172" t="s">
        <v>94</v>
      </c>
      <c r="H266" s="172" t="s">
        <v>751</v>
      </c>
      <c r="I266" s="172" t="s">
        <v>13</v>
      </c>
      <c r="J266" s="237" t="s">
        <v>1402</v>
      </c>
      <c r="K266" s="5" t="str">
        <f t="shared" si="15"/>
        <v>07 2 13 00000</v>
      </c>
      <c r="L266" s="265" t="str">
        <f>VLOOKUP(O266,'цср уточн 2016'!$A$1:$B$549,2,0)</f>
        <v>Основное мероприятие «Строительство сценическо-концертной площадки с подземной автостоянкой»</v>
      </c>
      <c r="M266" s="5"/>
      <c r="N266" s="6"/>
      <c r="O266" s="45" t="s">
        <v>1403</v>
      </c>
      <c r="P266" s="7" t="b">
        <f t="shared" si="18"/>
        <v>1</v>
      </c>
      <c r="Q266" s="7" t="b">
        <f t="shared" si="16"/>
        <v>1</v>
      </c>
    </row>
    <row r="267" spans="1:17" s="49" customFormat="1" ht="56.25">
      <c r="A267" s="69"/>
      <c r="B267" s="69"/>
      <c r="C267" s="69"/>
      <c r="D267" s="69"/>
      <c r="E267" s="203" t="s">
        <v>1545</v>
      </c>
      <c r="F267" s="15" t="s">
        <v>73</v>
      </c>
      <c r="G267" s="15" t="s">
        <v>94</v>
      </c>
      <c r="H267" s="15" t="s">
        <v>751</v>
      </c>
      <c r="I267" s="15" t="s">
        <v>101</v>
      </c>
      <c r="J267" s="203" t="s">
        <v>100</v>
      </c>
      <c r="K267" s="5" t="str">
        <f t="shared" si="15"/>
        <v>07 2 13 40010</v>
      </c>
      <c r="L267" s="265" t="str">
        <f>VLOOKUP(O267,'цср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67" s="5"/>
      <c r="N267" s="6"/>
      <c r="O267" s="129" t="s">
        <v>1404</v>
      </c>
      <c r="P267" s="7" t="b">
        <f t="shared" si="18"/>
        <v>1</v>
      </c>
      <c r="Q267" s="7" t="b">
        <f t="shared" si="16"/>
        <v>1</v>
      </c>
    </row>
    <row r="268" spans="1:17" s="49" customFormat="1" ht="67.5">
      <c r="A268" s="23" t="s">
        <v>93</v>
      </c>
      <c r="B268" s="23" t="s">
        <v>8</v>
      </c>
      <c r="C268" s="279" t="s">
        <v>9</v>
      </c>
      <c r="D268" s="222" t="s">
        <v>582</v>
      </c>
      <c r="E268" s="149" t="s">
        <v>583</v>
      </c>
      <c r="F268" s="9" t="s">
        <v>93</v>
      </c>
      <c r="G268" s="9" t="s">
        <v>8</v>
      </c>
      <c r="H268" s="9" t="s">
        <v>12</v>
      </c>
      <c r="I268" s="9" t="s">
        <v>13</v>
      </c>
      <c r="J268" s="149" t="s">
        <v>584</v>
      </c>
      <c r="K268" s="5" t="str">
        <f t="shared" si="15"/>
        <v>08 0 00 00000</v>
      </c>
      <c r="L268" s="265" t="str">
        <f>VLOOKUP(O268,'цср уточн 2016'!$A$1:$B$549,2,0)</f>
        <v>Муниципальная программа «Развитие физической культуры и спорта в городе Ставрополе на 2014 - 2018 годы»</v>
      </c>
      <c r="M268" s="5"/>
      <c r="N268" s="6"/>
      <c r="O268" s="11" t="s">
        <v>585</v>
      </c>
      <c r="P268" s="7" t="b">
        <f t="shared" si="18"/>
        <v>1</v>
      </c>
      <c r="Q268" s="7" t="b">
        <f t="shared" si="16"/>
        <v>1</v>
      </c>
    </row>
    <row r="269" spans="1:17" s="49" customFormat="1" ht="56.25">
      <c r="A269" s="24" t="s">
        <v>93</v>
      </c>
      <c r="B269" s="24" t="s">
        <v>15</v>
      </c>
      <c r="C269" s="255" t="s">
        <v>9</v>
      </c>
      <c r="D269" s="224" t="s">
        <v>586</v>
      </c>
      <c r="E269" s="245" t="s">
        <v>587</v>
      </c>
      <c r="F269" s="25" t="s">
        <v>93</v>
      </c>
      <c r="G269" s="25" t="s">
        <v>15</v>
      </c>
      <c r="H269" s="25" t="s">
        <v>12</v>
      </c>
      <c r="I269" s="25" t="s">
        <v>13</v>
      </c>
      <c r="J269" s="245" t="s">
        <v>587</v>
      </c>
      <c r="K269" s="5" t="str">
        <f t="shared" si="15"/>
        <v>08 1 00 00000</v>
      </c>
      <c r="L269" s="265" t="str">
        <f>VLOOKUP(O269,'цср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M269" s="5"/>
      <c r="N269" s="6"/>
      <c r="O269" s="12" t="s">
        <v>588</v>
      </c>
      <c r="P269" s="7" t="b">
        <f t="shared" si="18"/>
        <v>1</v>
      </c>
      <c r="Q269" s="7" t="b">
        <f t="shared" si="16"/>
        <v>1</v>
      </c>
    </row>
    <row r="270" spans="1:17" s="49" customFormat="1" ht="58.5">
      <c r="A270" s="209"/>
      <c r="B270" s="209"/>
      <c r="C270" s="210"/>
      <c r="D270" s="211"/>
      <c r="E270" s="318"/>
      <c r="F270" s="172" t="s">
        <v>93</v>
      </c>
      <c r="G270" s="172" t="s">
        <v>15</v>
      </c>
      <c r="H270" s="172" t="s">
        <v>7</v>
      </c>
      <c r="I270" s="172" t="s">
        <v>13</v>
      </c>
      <c r="J270" s="237" t="s">
        <v>1405</v>
      </c>
      <c r="K270" s="5" t="str">
        <f t="shared" si="15"/>
        <v>08 1 01 00000</v>
      </c>
      <c r="L270" s="265" t="str">
        <f>VLOOKUP(O270,'цср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M270" s="5"/>
      <c r="N270" s="6"/>
      <c r="O270" s="45" t="s">
        <v>589</v>
      </c>
      <c r="P270" s="7" t="b">
        <f t="shared" si="18"/>
        <v>1</v>
      </c>
      <c r="Q270" s="7" t="b">
        <f t="shared" si="16"/>
        <v>1</v>
      </c>
    </row>
    <row r="271" spans="1:17" s="49" customFormat="1" ht="37.5">
      <c r="A271" s="14" t="s">
        <v>93</v>
      </c>
      <c r="B271" s="14" t="s">
        <v>15</v>
      </c>
      <c r="C271" s="14">
        <v>1115</v>
      </c>
      <c r="D271" s="14" t="s">
        <v>590</v>
      </c>
      <c r="E271" s="147" t="s">
        <v>43</v>
      </c>
      <c r="F271" s="293" t="s">
        <v>93</v>
      </c>
      <c r="G271" s="293" t="s">
        <v>15</v>
      </c>
      <c r="H271" s="293" t="s">
        <v>7</v>
      </c>
      <c r="I271" s="30" t="s">
        <v>22</v>
      </c>
      <c r="J271" s="147" t="s">
        <v>34</v>
      </c>
      <c r="K271" s="5" t="str">
        <f t="shared" si="15"/>
        <v>08 1 01 11010</v>
      </c>
      <c r="L271" s="265" t="str">
        <f>VLOOKUP(O271,'цср уточн 2016'!$A$1:$B$549,2,0)</f>
        <v>Расходы на обеспечение деятельности (оказание услуг) муниципальных учреждений</v>
      </c>
      <c r="M271" s="5"/>
      <c r="N271" s="6"/>
      <c r="O271" s="22" t="s">
        <v>591</v>
      </c>
      <c r="P271" s="7" t="b">
        <f t="shared" si="18"/>
        <v>1</v>
      </c>
      <c r="Q271" s="7" t="b">
        <f t="shared" si="16"/>
        <v>1</v>
      </c>
    </row>
    <row r="272" spans="1:17" s="49" customFormat="1" ht="37.5">
      <c r="A272" s="14"/>
      <c r="B272" s="14"/>
      <c r="C272" s="14"/>
      <c r="D272" s="14"/>
      <c r="E272" s="203" t="s">
        <v>1545</v>
      </c>
      <c r="F272" s="293" t="s">
        <v>93</v>
      </c>
      <c r="G272" s="293" t="s">
        <v>15</v>
      </c>
      <c r="H272" s="293" t="s">
        <v>7</v>
      </c>
      <c r="I272" s="30" t="s">
        <v>1544</v>
      </c>
      <c r="J272" s="203" t="s">
        <v>1233</v>
      </c>
      <c r="K272" s="5" t="str">
        <f t="shared" si="15"/>
        <v>08 1 01 77250</v>
      </c>
      <c r="L272" s="265" t="str">
        <f>VLOOKUP(O272,'цср уточн 2016'!$A$1:$B$549,2,0)</f>
        <v>Расходы на обеспечение выплаты работникам организаций минимального размера оплаты труда</v>
      </c>
      <c r="M272" s="5"/>
      <c r="N272" s="6"/>
      <c r="O272" s="22" t="s">
        <v>1406</v>
      </c>
      <c r="P272" s="7" t="b">
        <f t="shared" si="18"/>
        <v>1</v>
      </c>
      <c r="Q272" s="7" t="b">
        <f t="shared" si="16"/>
        <v>1</v>
      </c>
    </row>
    <row r="273" spans="1:17" s="49" customFormat="1" ht="39">
      <c r="A273" s="209"/>
      <c r="B273" s="209"/>
      <c r="C273" s="210"/>
      <c r="D273" s="211"/>
      <c r="E273" s="318"/>
      <c r="F273" s="172" t="s">
        <v>93</v>
      </c>
      <c r="G273" s="172" t="s">
        <v>15</v>
      </c>
      <c r="H273" s="172" t="s">
        <v>37</v>
      </c>
      <c r="I273" s="172" t="s">
        <v>13</v>
      </c>
      <c r="J273" s="237" t="s">
        <v>1407</v>
      </c>
      <c r="K273" s="5" t="str">
        <f t="shared" si="15"/>
        <v>08 1 02 00000</v>
      </c>
      <c r="L273" s="265" t="str">
        <f>VLOOKUP(O273,'цср уточн 2016'!$A$1:$B$549,2,0)</f>
        <v>Основное мероприятие «Обеспечение деятельности центров спортивной подготовки»</v>
      </c>
      <c r="M273" s="5"/>
      <c r="N273" s="6"/>
      <c r="O273" s="45" t="s">
        <v>592</v>
      </c>
      <c r="P273" s="7" t="b">
        <f t="shared" si="18"/>
        <v>1</v>
      </c>
      <c r="Q273" s="7" t="b">
        <f t="shared" si="16"/>
        <v>1</v>
      </c>
    </row>
    <row r="274" spans="1:17" s="49" customFormat="1" ht="37.5">
      <c r="A274" s="14" t="s">
        <v>93</v>
      </c>
      <c r="B274" s="14" t="s">
        <v>15</v>
      </c>
      <c r="C274" s="14">
        <v>1138</v>
      </c>
      <c r="D274" s="14" t="s">
        <v>593</v>
      </c>
      <c r="E274" s="147" t="s">
        <v>594</v>
      </c>
      <c r="F274" s="293" t="s">
        <v>93</v>
      </c>
      <c r="G274" s="293" t="s">
        <v>15</v>
      </c>
      <c r="H274" s="293" t="s">
        <v>37</v>
      </c>
      <c r="I274" s="30" t="s">
        <v>22</v>
      </c>
      <c r="J274" s="147" t="s">
        <v>34</v>
      </c>
      <c r="K274" s="5" t="str">
        <f t="shared" si="15"/>
        <v>08 1 02 11010</v>
      </c>
      <c r="L274" s="265" t="str">
        <f>VLOOKUP(O274,'цср уточн 2016'!$A$1:$B$549,2,0)</f>
        <v>Расходы на обеспечение деятельности (оказание услуг) муниципальных учреждений</v>
      </c>
      <c r="M274" s="5"/>
      <c r="N274" s="6"/>
      <c r="O274" s="22" t="s">
        <v>595</v>
      </c>
      <c r="P274" s="7" t="b">
        <f t="shared" si="18"/>
        <v>1</v>
      </c>
      <c r="Q274" s="7" t="b">
        <f t="shared" si="16"/>
        <v>1</v>
      </c>
    </row>
    <row r="275" spans="1:17" ht="37.5">
      <c r="A275" s="14"/>
      <c r="B275" s="14"/>
      <c r="C275" s="14"/>
      <c r="D275" s="14"/>
      <c r="E275" s="203" t="s">
        <v>1545</v>
      </c>
      <c r="F275" s="293" t="s">
        <v>93</v>
      </c>
      <c r="G275" s="293" t="s">
        <v>15</v>
      </c>
      <c r="H275" s="293" t="s">
        <v>37</v>
      </c>
      <c r="I275" s="30" t="s">
        <v>1544</v>
      </c>
      <c r="J275" s="203" t="s">
        <v>1233</v>
      </c>
      <c r="K275" s="5" t="str">
        <f t="shared" si="15"/>
        <v>08 1 02 77250</v>
      </c>
      <c r="L275" s="265" t="str">
        <f>VLOOKUP(O275,'цср уточн 2016'!$A$1:$B$549,2,0)</f>
        <v>Расходы на обеспечение выплаты работникам организаций минимального размера оплаты труда</v>
      </c>
      <c r="O275" s="22" t="s">
        <v>1408</v>
      </c>
      <c r="P275" s="7" t="b">
        <f t="shared" si="18"/>
        <v>1</v>
      </c>
      <c r="Q275" s="7" t="b">
        <f t="shared" si="16"/>
        <v>1</v>
      </c>
    </row>
    <row r="276" spans="1:17" ht="37.5">
      <c r="A276" s="24" t="s">
        <v>93</v>
      </c>
      <c r="B276" s="24" t="s">
        <v>94</v>
      </c>
      <c r="C276" s="24" t="s">
        <v>9</v>
      </c>
      <c r="D276" s="24" t="s">
        <v>596</v>
      </c>
      <c r="E276" s="236" t="s">
        <v>597</v>
      </c>
      <c r="F276" s="25" t="s">
        <v>93</v>
      </c>
      <c r="G276" s="25" t="s">
        <v>94</v>
      </c>
      <c r="H276" s="25" t="s">
        <v>12</v>
      </c>
      <c r="I276" s="25" t="s">
        <v>13</v>
      </c>
      <c r="J276" s="236" t="s">
        <v>597</v>
      </c>
      <c r="K276" s="5" t="str">
        <f t="shared" si="15"/>
        <v>08 2 00 00000</v>
      </c>
      <c r="L276" s="265" t="str">
        <f>VLOOKUP(O276,'цср уточн 2016'!$A$1:$B$549,2,0)</f>
        <v>Подпрограмма «Организация и проведение физкультурно-оздоровительных и спортивных мероприятий»</v>
      </c>
      <c r="O276" s="12" t="s">
        <v>598</v>
      </c>
      <c r="P276" s="7" t="b">
        <f t="shared" si="18"/>
        <v>1</v>
      </c>
      <c r="Q276" s="7" t="b">
        <f t="shared" si="16"/>
        <v>1</v>
      </c>
    </row>
    <row r="277" spans="1:17" ht="39">
      <c r="A277" s="209"/>
      <c r="B277" s="209"/>
      <c r="C277" s="210"/>
      <c r="D277" s="211"/>
      <c r="E277" s="318"/>
      <c r="F277" s="172" t="s">
        <v>93</v>
      </c>
      <c r="G277" s="172" t="s">
        <v>94</v>
      </c>
      <c r="H277" s="172" t="s">
        <v>7</v>
      </c>
      <c r="I277" s="172" t="s">
        <v>13</v>
      </c>
      <c r="J277" s="237" t="s">
        <v>1409</v>
      </c>
      <c r="K277" s="5" t="str">
        <f t="shared" si="15"/>
        <v>08 2 01 00000</v>
      </c>
      <c r="L277" s="265" t="str">
        <f>VLOOKUP(O277,'цср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O277" s="45" t="s">
        <v>599</v>
      </c>
      <c r="P277" s="7" t="b">
        <f t="shared" si="18"/>
        <v>1</v>
      </c>
      <c r="Q277" s="7" t="b">
        <f t="shared" si="16"/>
        <v>1</v>
      </c>
    </row>
    <row r="278" spans="1:17" ht="38.25" thickBot="1">
      <c r="A278" s="14" t="s">
        <v>93</v>
      </c>
      <c r="B278" s="14" t="s">
        <v>94</v>
      </c>
      <c r="C278" s="14">
        <v>2042</v>
      </c>
      <c r="D278" s="14" t="s">
        <v>600</v>
      </c>
      <c r="E278" s="147" t="s">
        <v>601</v>
      </c>
      <c r="F278" s="293" t="s">
        <v>93</v>
      </c>
      <c r="G278" s="293" t="s">
        <v>94</v>
      </c>
      <c r="H278" s="293" t="s">
        <v>7</v>
      </c>
      <c r="I278" s="293" t="s">
        <v>602</v>
      </c>
      <c r="J278" s="147" t="s">
        <v>601</v>
      </c>
      <c r="K278" s="5" t="str">
        <f t="shared" si="15"/>
        <v>08 2 01 20420</v>
      </c>
      <c r="L278" s="265" t="str">
        <f>VLOOKUP(O278,'цср уточн 2016'!$A$1:$B$549,2,0)</f>
        <v>Расходы на реализацию мероприятий, направленных на развитие физической культуры и массового спорта</v>
      </c>
      <c r="O278" s="22" t="s">
        <v>603</v>
      </c>
      <c r="P278" s="7" t="b">
        <f>K278=O278</f>
        <v>1</v>
      </c>
      <c r="Q278" s="7" t="b">
        <f t="shared" si="16"/>
        <v>1</v>
      </c>
    </row>
    <row r="279" spans="1:17" s="27" customFormat="1" ht="59.25" thickBot="1">
      <c r="A279" s="209"/>
      <c r="B279" s="209"/>
      <c r="C279" s="210"/>
      <c r="D279" s="211"/>
      <c r="E279" s="318"/>
      <c r="F279" s="172" t="s">
        <v>93</v>
      </c>
      <c r="G279" s="172" t="s">
        <v>94</v>
      </c>
      <c r="H279" s="172" t="s">
        <v>37</v>
      </c>
      <c r="I279" s="172" t="s">
        <v>13</v>
      </c>
      <c r="J279" s="237" t="s">
        <v>1591</v>
      </c>
      <c r="K279" s="5" t="str">
        <f t="shared" si="15"/>
        <v>08 2 02 00000</v>
      </c>
      <c r="L279" s="265" t="e">
        <f>VLOOKUP(O279,'цср уточн 2016'!$A$1:$B$549,2,0)</f>
        <v>#N/A</v>
      </c>
      <c r="M279" s="5"/>
      <c r="N279" s="6"/>
      <c r="P279" s="7" t="b">
        <f t="shared" ref="P279:P343" si="19">K279=O279</f>
        <v>0</v>
      </c>
      <c r="Q279" s="7" t="e">
        <f t="shared" si="16"/>
        <v>#N/A</v>
      </c>
    </row>
    <row r="280" spans="1:17" ht="75.75" thickBot="1">
      <c r="A280" s="14" t="s">
        <v>93</v>
      </c>
      <c r="B280" s="14" t="s">
        <v>94</v>
      </c>
      <c r="C280" s="14">
        <v>2044</v>
      </c>
      <c r="D280" s="14" t="s">
        <v>604</v>
      </c>
      <c r="E280" s="147" t="s">
        <v>605</v>
      </c>
      <c r="F280" s="293" t="s">
        <v>93</v>
      </c>
      <c r="G280" s="293" t="s">
        <v>94</v>
      </c>
      <c r="H280" s="293" t="s">
        <v>37</v>
      </c>
      <c r="I280" s="293" t="s">
        <v>606</v>
      </c>
      <c r="J280" s="147" t="s">
        <v>605</v>
      </c>
      <c r="K280" s="5" t="str">
        <f t="shared" si="15"/>
        <v>08 2 02 20440</v>
      </c>
      <c r="L280" s="265" t="e">
        <f>VLOOKUP(O280,'цср уточн 2016'!$A$1:$B$549,2,0)</f>
        <v>#N/A</v>
      </c>
      <c r="P280" s="7" t="b">
        <f t="shared" si="19"/>
        <v>0</v>
      </c>
      <c r="Q280" s="7" t="e">
        <f t="shared" si="16"/>
        <v>#N/A</v>
      </c>
    </row>
    <row r="281" spans="1:17" ht="59.25" thickBot="1">
      <c r="A281" s="209"/>
      <c r="B281" s="209"/>
      <c r="C281" s="210"/>
      <c r="D281" s="211"/>
      <c r="E281" s="318"/>
      <c r="F281" s="172" t="s">
        <v>93</v>
      </c>
      <c r="G281" s="172" t="s">
        <v>94</v>
      </c>
      <c r="H281" s="172" t="s">
        <v>48</v>
      </c>
      <c r="I281" s="172" t="s">
        <v>13</v>
      </c>
      <c r="J281" s="237" t="s">
        <v>1590</v>
      </c>
      <c r="K281" s="5" t="str">
        <f t="shared" si="15"/>
        <v>08 2 03 00000</v>
      </c>
      <c r="L281" s="265" t="e">
        <f>VLOOKUP(O281,'цср уточн 2016'!$A$1:$B$549,2,0)</f>
        <v>#N/A</v>
      </c>
      <c r="N281" s="27"/>
      <c r="O281" s="22"/>
      <c r="P281" s="7" t="b">
        <f t="shared" si="19"/>
        <v>0</v>
      </c>
      <c r="Q281" s="7" t="e">
        <f t="shared" si="16"/>
        <v>#N/A</v>
      </c>
    </row>
    <row r="282" spans="1:17" ht="75">
      <c r="A282" s="14" t="s">
        <v>93</v>
      </c>
      <c r="B282" s="14" t="s">
        <v>94</v>
      </c>
      <c r="C282" s="14">
        <v>2042</v>
      </c>
      <c r="D282" s="14" t="s">
        <v>600</v>
      </c>
      <c r="E282" s="147" t="s">
        <v>601</v>
      </c>
      <c r="F282" s="293" t="s">
        <v>93</v>
      </c>
      <c r="G282" s="293" t="s">
        <v>94</v>
      </c>
      <c r="H282" s="293" t="s">
        <v>48</v>
      </c>
      <c r="I282" s="293" t="s">
        <v>606</v>
      </c>
      <c r="J282" s="147" t="s">
        <v>605</v>
      </c>
      <c r="K282" s="5" t="str">
        <f t="shared" si="15"/>
        <v>08 2 03 20440</v>
      </c>
      <c r="L282" s="265" t="e">
        <f>VLOOKUP(O282,'цср уточн 2016'!$A$1:$B$549,2,0)</f>
        <v>#N/A</v>
      </c>
      <c r="O282" s="22"/>
      <c r="P282" s="7" t="b">
        <f t="shared" si="19"/>
        <v>0</v>
      </c>
      <c r="Q282" s="7" t="e">
        <f t="shared" si="16"/>
        <v>#N/A</v>
      </c>
    </row>
    <row r="283" spans="1:17" ht="78">
      <c r="A283" s="209"/>
      <c r="B283" s="209"/>
      <c r="C283" s="210"/>
      <c r="D283" s="211"/>
      <c r="E283" s="318"/>
      <c r="F283" s="172" t="s">
        <v>93</v>
      </c>
      <c r="G283" s="172" t="s">
        <v>94</v>
      </c>
      <c r="H283" s="172" t="s">
        <v>53</v>
      </c>
      <c r="I283" s="172" t="s">
        <v>13</v>
      </c>
      <c r="J283" s="237" t="s">
        <v>1410</v>
      </c>
      <c r="K283" s="5" t="str">
        <f t="shared" si="15"/>
        <v>08 2 04 00000</v>
      </c>
      <c r="L283" s="265" t="str">
        <f>VLOOKUP(O283,'цср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O283" s="45" t="s">
        <v>607</v>
      </c>
      <c r="P283" s="7" t="b">
        <f t="shared" si="19"/>
        <v>1</v>
      </c>
      <c r="Q283" s="7" t="b">
        <f t="shared" si="16"/>
        <v>1</v>
      </c>
    </row>
    <row r="284" spans="1:17" ht="131.25">
      <c r="A284" s="14" t="s">
        <v>93</v>
      </c>
      <c r="B284" s="14" t="s">
        <v>94</v>
      </c>
      <c r="C284" s="14">
        <v>2043</v>
      </c>
      <c r="D284" s="14" t="s">
        <v>608</v>
      </c>
      <c r="E284" s="147" t="s">
        <v>609</v>
      </c>
      <c r="F284" s="293" t="s">
        <v>93</v>
      </c>
      <c r="G284" s="293" t="s">
        <v>94</v>
      </c>
      <c r="H284" s="293" t="s">
        <v>53</v>
      </c>
      <c r="I284" s="293" t="s">
        <v>610</v>
      </c>
      <c r="J284" s="147" t="s">
        <v>1411</v>
      </c>
      <c r="K284" s="5" t="str">
        <f t="shared" si="15"/>
        <v>08 2 04 60120</v>
      </c>
      <c r="L284" s="265" t="str">
        <f>VLOOKUP(O284,'цср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O284" s="22" t="s">
        <v>611</v>
      </c>
      <c r="P284" s="7" t="b">
        <f t="shared" si="19"/>
        <v>1</v>
      </c>
      <c r="Q284" s="7" t="b">
        <f t="shared" si="16"/>
        <v>1</v>
      </c>
    </row>
    <row r="285" spans="1:17" ht="56.25">
      <c r="A285" s="14" t="s">
        <v>93</v>
      </c>
      <c r="B285" s="14" t="s">
        <v>94</v>
      </c>
      <c r="C285" s="14" t="s">
        <v>1719</v>
      </c>
      <c r="D285" s="14" t="s">
        <v>1720</v>
      </c>
      <c r="E285" s="147" t="s">
        <v>1721</v>
      </c>
      <c r="F285" s="293"/>
      <c r="G285" s="293"/>
      <c r="H285" s="293"/>
      <c r="I285" s="293"/>
      <c r="J285" s="147" t="s">
        <v>1562</v>
      </c>
      <c r="O285" s="22"/>
      <c r="Q285" s="7"/>
    </row>
    <row r="286" spans="1:17" ht="37.5">
      <c r="A286" s="24" t="s">
        <v>93</v>
      </c>
      <c r="B286" s="24" t="s">
        <v>316</v>
      </c>
      <c r="C286" s="24" t="s">
        <v>9</v>
      </c>
      <c r="D286" s="24" t="s">
        <v>612</v>
      </c>
      <c r="E286" s="236" t="s">
        <v>613</v>
      </c>
      <c r="F286" s="25" t="s">
        <v>93</v>
      </c>
      <c r="G286" s="25" t="s">
        <v>316</v>
      </c>
      <c r="H286" s="25" t="s">
        <v>12</v>
      </c>
      <c r="I286" s="25" t="s">
        <v>13</v>
      </c>
      <c r="J286" s="236" t="s">
        <v>613</v>
      </c>
      <c r="K286" s="5" t="str">
        <f t="shared" si="15"/>
        <v>08 3 00 00000</v>
      </c>
      <c r="L286" s="265" t="str">
        <f>VLOOKUP(O286,'цср уточн 2016'!$A$1:$B$549,2,0)</f>
        <v xml:space="preserve">Подпрограмма «Строительство, реконструкция и обустройство спортивных сооружений» </v>
      </c>
      <c r="O286" s="12" t="s">
        <v>614</v>
      </c>
      <c r="P286" s="7" t="b">
        <f t="shared" si="19"/>
        <v>1</v>
      </c>
      <c r="Q286" s="7" t="b">
        <f t="shared" si="16"/>
        <v>1</v>
      </c>
    </row>
    <row r="287" spans="1:17" ht="39">
      <c r="A287" s="288"/>
      <c r="B287" s="288"/>
      <c r="C287" s="289"/>
      <c r="D287" s="290"/>
      <c r="E287" s="214"/>
      <c r="F287" s="172" t="s">
        <v>93</v>
      </c>
      <c r="G287" s="172" t="s">
        <v>316</v>
      </c>
      <c r="H287" s="172" t="s">
        <v>7</v>
      </c>
      <c r="I287" s="172" t="s">
        <v>13</v>
      </c>
      <c r="J287" s="237" t="s">
        <v>1412</v>
      </c>
      <c r="K287" s="5" t="str">
        <f t="shared" si="15"/>
        <v>08 3 01 00000</v>
      </c>
      <c r="L287" s="265" t="str">
        <f>VLOOKUP(O287,'цср уточн 2016'!$A$1:$B$549,2,0)</f>
        <v>Основное мероприятие «Строительство, реконструкция и обустройство спортивных сооружений»</v>
      </c>
      <c r="O287" s="45" t="s">
        <v>615</v>
      </c>
      <c r="P287" s="7" t="b">
        <f t="shared" si="19"/>
        <v>1</v>
      </c>
      <c r="Q287" s="7" t="b">
        <f t="shared" si="16"/>
        <v>1</v>
      </c>
    </row>
    <row r="288" spans="1:17" ht="37.5">
      <c r="A288" s="14" t="s">
        <v>93</v>
      </c>
      <c r="B288" s="14">
        <v>3</v>
      </c>
      <c r="C288" s="14" t="s">
        <v>616</v>
      </c>
      <c r="D288" s="14" t="s">
        <v>617</v>
      </c>
      <c r="E288" s="147" t="s">
        <v>618</v>
      </c>
      <c r="F288" s="293" t="s">
        <v>93</v>
      </c>
      <c r="G288" s="293" t="s">
        <v>316</v>
      </c>
      <c r="H288" s="293" t="s">
        <v>7</v>
      </c>
      <c r="I288" s="293" t="s">
        <v>1592</v>
      </c>
      <c r="J288" s="147" t="s">
        <v>1413</v>
      </c>
      <c r="K288" s="5" t="str">
        <f t="shared" si="15"/>
        <v>08 3 01 40050</v>
      </c>
      <c r="L288" s="265" t="str">
        <f>VLOOKUP(O288,'цср уточн 2016'!$A$1:$B$549,2,0)</f>
        <v>Расходы на устройство спортивных сооружений</v>
      </c>
      <c r="O288" s="45" t="s">
        <v>1414</v>
      </c>
      <c r="P288" s="7" t="b">
        <f t="shared" si="19"/>
        <v>1</v>
      </c>
      <c r="Q288" s="7" t="b">
        <f t="shared" si="16"/>
        <v>1</v>
      </c>
    </row>
    <row r="289" spans="1:17" ht="56.25">
      <c r="A289" s="69"/>
      <c r="B289" s="69"/>
      <c r="C289" s="69"/>
      <c r="D289" s="69"/>
      <c r="E289" s="203" t="s">
        <v>1545</v>
      </c>
      <c r="F289" s="15" t="s">
        <v>93</v>
      </c>
      <c r="G289" s="15" t="s">
        <v>316</v>
      </c>
      <c r="H289" s="15" t="s">
        <v>7</v>
      </c>
      <c r="I289" s="15" t="s">
        <v>1593</v>
      </c>
      <c r="J289" s="203" t="s">
        <v>575</v>
      </c>
      <c r="K289" s="5" t="str">
        <f t="shared" si="15"/>
        <v>08 3 01 S7000</v>
      </c>
      <c r="L289" s="265" t="str">
        <f>VLOOKUP(O289,'цср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O289" s="45" t="s">
        <v>1415</v>
      </c>
      <c r="P289" s="7" t="b">
        <f t="shared" si="19"/>
        <v>1</v>
      </c>
      <c r="Q289" s="7" t="b">
        <f t="shared" si="16"/>
        <v>1</v>
      </c>
    </row>
    <row r="290" spans="1:17" ht="45">
      <c r="A290" s="23" t="s">
        <v>580</v>
      </c>
      <c r="B290" s="23" t="s">
        <v>8</v>
      </c>
      <c r="C290" s="279" t="s">
        <v>9</v>
      </c>
      <c r="D290" s="222" t="s">
        <v>619</v>
      </c>
      <c r="E290" s="149" t="s">
        <v>620</v>
      </c>
      <c r="F290" s="9" t="s">
        <v>580</v>
      </c>
      <c r="G290" s="9" t="s">
        <v>8</v>
      </c>
      <c r="H290" s="9" t="s">
        <v>12</v>
      </c>
      <c r="I290" s="9" t="s">
        <v>13</v>
      </c>
      <c r="J290" s="149" t="s">
        <v>620</v>
      </c>
      <c r="K290" s="5" t="str">
        <f t="shared" si="15"/>
        <v>09 0 00 00000</v>
      </c>
      <c r="L290" s="265" t="str">
        <f>VLOOKUP(O290,'цср уточн 2016'!$A$1:$B$549,2,0)</f>
        <v>Муниципальная программа «Молодежь города Ставрополя на 2014 - 2018 годы»</v>
      </c>
      <c r="O290" s="11" t="s">
        <v>621</v>
      </c>
      <c r="P290" s="7" t="b">
        <f t="shared" si="19"/>
        <v>1</v>
      </c>
      <c r="Q290" s="7" t="b">
        <f t="shared" si="16"/>
        <v>1</v>
      </c>
    </row>
    <row r="291" spans="1:17" ht="37.5">
      <c r="A291" s="24" t="s">
        <v>580</v>
      </c>
      <c r="B291" s="24" t="s">
        <v>105</v>
      </c>
      <c r="C291" s="255" t="s">
        <v>9</v>
      </c>
      <c r="D291" s="224" t="s">
        <v>622</v>
      </c>
      <c r="E291" s="245" t="s">
        <v>623</v>
      </c>
      <c r="F291" s="25" t="s">
        <v>580</v>
      </c>
      <c r="G291" s="25" t="s">
        <v>105</v>
      </c>
      <c r="H291" s="25" t="s">
        <v>12</v>
      </c>
      <c r="I291" s="25" t="s">
        <v>13</v>
      </c>
      <c r="J291" s="245" t="s">
        <v>623</v>
      </c>
      <c r="K291" s="5" t="str">
        <f t="shared" si="15"/>
        <v>09 Б 00 00000</v>
      </c>
      <c r="L291" s="265" t="str">
        <f>VLOOKUP(O291,'цср уточн 2016'!$A$1:$B$549,2,0)</f>
        <v>Расходы в рамках реализации муниципальной программы «Молодежь города Ставрополя на 2014 - 2018 годы»</v>
      </c>
      <c r="O291" s="12" t="s">
        <v>624</v>
      </c>
      <c r="P291" s="7" t="b">
        <f t="shared" si="19"/>
        <v>1</v>
      </c>
      <c r="Q291" s="7" t="b">
        <f t="shared" si="16"/>
        <v>1</v>
      </c>
    </row>
    <row r="292" spans="1:17" ht="39">
      <c r="A292" s="209"/>
      <c r="B292" s="209"/>
      <c r="C292" s="210"/>
      <c r="D292" s="211"/>
      <c r="E292" s="318"/>
      <c r="F292" s="172" t="s">
        <v>580</v>
      </c>
      <c r="G292" s="172" t="s">
        <v>105</v>
      </c>
      <c r="H292" s="172" t="s">
        <v>7</v>
      </c>
      <c r="I292" s="172" t="s">
        <v>13</v>
      </c>
      <c r="J292" s="237" t="s">
        <v>625</v>
      </c>
      <c r="K292" s="5" t="str">
        <f t="shared" ref="K292:K355" si="20">CONCATENATE(F292," ",G292," ",H292," ",I292)</f>
        <v>09 Б 01 00000</v>
      </c>
      <c r="L292" s="265" t="str">
        <f>VLOOKUP(O292,'цср уточн 2016'!$A$1:$B$549,2,0)</f>
        <v>Основное мероприятие «Проведение мероприятий по гражданскому и патриотическому воспитанию молодежи»</v>
      </c>
      <c r="O292" s="45" t="s">
        <v>626</v>
      </c>
      <c r="P292" s="7" t="b">
        <f t="shared" si="19"/>
        <v>1</v>
      </c>
      <c r="Q292" s="7" t="b">
        <f t="shared" ref="Q292:Q355" si="21">J292=L292</f>
        <v>1</v>
      </c>
    </row>
    <row r="293" spans="1:17">
      <c r="A293" s="14" t="s">
        <v>580</v>
      </c>
      <c r="B293" s="14" t="s">
        <v>105</v>
      </c>
      <c r="C293" s="14">
        <v>2023</v>
      </c>
      <c r="D293" s="14" t="s">
        <v>627</v>
      </c>
      <c r="E293" s="147" t="s">
        <v>628</v>
      </c>
      <c r="F293" s="293" t="s">
        <v>580</v>
      </c>
      <c r="G293" s="293" t="s">
        <v>105</v>
      </c>
      <c r="H293" s="293" t="s">
        <v>7</v>
      </c>
      <c r="I293" s="293" t="s">
        <v>629</v>
      </c>
      <c r="J293" s="147" t="s">
        <v>628</v>
      </c>
      <c r="K293" s="5" t="str">
        <f t="shared" si="20"/>
        <v>09 Б 01 20230</v>
      </c>
      <c r="L293" s="265" t="e">
        <f>VLOOKUP(O293,'цср уточн 2016'!$A$1:$B$549,2,0)</f>
        <v>#N/A</v>
      </c>
      <c r="O293" s="45"/>
      <c r="P293" s="7" t="b">
        <f t="shared" si="19"/>
        <v>0</v>
      </c>
      <c r="Q293" s="7" t="e">
        <f t="shared" si="21"/>
        <v>#N/A</v>
      </c>
    </row>
    <row r="294" spans="1:17" ht="56.25">
      <c r="A294" s="14" t="s">
        <v>580</v>
      </c>
      <c r="B294" s="14" t="s">
        <v>105</v>
      </c>
      <c r="C294" s="14">
        <v>2046</v>
      </c>
      <c r="D294" s="14" t="s">
        <v>630</v>
      </c>
      <c r="E294" s="147" t="s">
        <v>631</v>
      </c>
      <c r="F294" s="293" t="s">
        <v>580</v>
      </c>
      <c r="G294" s="293" t="s">
        <v>105</v>
      </c>
      <c r="H294" s="293" t="s">
        <v>7</v>
      </c>
      <c r="I294" s="293" t="s">
        <v>632</v>
      </c>
      <c r="J294" s="147" t="s">
        <v>631</v>
      </c>
      <c r="K294" s="5" t="str">
        <f t="shared" si="20"/>
        <v>09 Б 01 20460</v>
      </c>
      <c r="L294" s="265" t="str">
        <f>VLOOKUP(O294,'цср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94" s="50" t="s">
        <v>633</v>
      </c>
      <c r="P294" s="7" t="b">
        <f t="shared" si="19"/>
        <v>1</v>
      </c>
      <c r="Q294" s="7" t="b">
        <f t="shared" si="21"/>
        <v>1</v>
      </c>
    </row>
    <row r="295" spans="1:17" s="53" customFormat="1" ht="39">
      <c r="A295" s="209"/>
      <c r="B295" s="209"/>
      <c r="C295" s="210"/>
      <c r="D295" s="211"/>
      <c r="E295" s="318"/>
      <c r="F295" s="172" t="s">
        <v>580</v>
      </c>
      <c r="G295" s="172" t="s">
        <v>105</v>
      </c>
      <c r="H295" s="172" t="s">
        <v>37</v>
      </c>
      <c r="I295" s="172" t="s">
        <v>13</v>
      </c>
      <c r="J295" s="237" t="s">
        <v>634</v>
      </c>
      <c r="K295" s="5" t="str">
        <f t="shared" si="20"/>
        <v>09 Б 02 00000</v>
      </c>
      <c r="L295" s="265" t="str">
        <f>VLOOKUP(O295,'цср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M295" s="5"/>
      <c r="O295" s="45" t="s">
        <v>635</v>
      </c>
      <c r="P295" s="7" t="b">
        <f t="shared" si="19"/>
        <v>1</v>
      </c>
      <c r="Q295" s="7" t="b">
        <f t="shared" si="21"/>
        <v>1</v>
      </c>
    </row>
    <row r="296" spans="1:17">
      <c r="A296" s="14" t="s">
        <v>580</v>
      </c>
      <c r="B296" s="14" t="s">
        <v>105</v>
      </c>
      <c r="C296" s="14">
        <v>2023</v>
      </c>
      <c r="D296" s="14" t="s">
        <v>627</v>
      </c>
      <c r="E296" s="147" t="s">
        <v>628</v>
      </c>
      <c r="F296" s="293" t="s">
        <v>580</v>
      </c>
      <c r="G296" s="293" t="s">
        <v>105</v>
      </c>
      <c r="H296" s="293" t="s">
        <v>37</v>
      </c>
      <c r="I296" s="293" t="s">
        <v>629</v>
      </c>
      <c r="J296" s="147" t="s">
        <v>628</v>
      </c>
      <c r="K296" s="5" t="str">
        <f t="shared" si="20"/>
        <v>09 Б 02 20230</v>
      </c>
      <c r="L296" s="265" t="str">
        <f>VLOOKUP(O296,'цср уточн 2016'!$A$1:$B$549,2,0)</f>
        <v>Расходы на проведение мероприятий в области молодежной политики</v>
      </c>
      <c r="O296" s="50" t="s">
        <v>636</v>
      </c>
      <c r="P296" s="7" t="b">
        <f t="shared" si="19"/>
        <v>1</v>
      </c>
      <c r="Q296" s="7" t="b">
        <f t="shared" si="21"/>
        <v>1</v>
      </c>
    </row>
    <row r="297" spans="1:17" ht="56.25">
      <c r="A297" s="14" t="s">
        <v>580</v>
      </c>
      <c r="B297" s="14" t="s">
        <v>105</v>
      </c>
      <c r="C297" s="14">
        <v>2046</v>
      </c>
      <c r="D297" s="14" t="s">
        <v>630</v>
      </c>
      <c r="E297" s="147" t="s">
        <v>631</v>
      </c>
      <c r="F297" s="293" t="s">
        <v>580</v>
      </c>
      <c r="G297" s="293" t="s">
        <v>105</v>
      </c>
      <c r="H297" s="293" t="s">
        <v>37</v>
      </c>
      <c r="I297" s="293" t="s">
        <v>632</v>
      </c>
      <c r="J297" s="147" t="s">
        <v>631</v>
      </c>
      <c r="K297" s="5" t="str">
        <f t="shared" si="20"/>
        <v>09 Б 02 20460</v>
      </c>
      <c r="L297" s="265" t="str">
        <f>VLOOKUP(O297,'цср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97" s="50" t="s">
        <v>637</v>
      </c>
      <c r="P297" s="7" t="b">
        <f t="shared" si="19"/>
        <v>1</v>
      </c>
      <c r="Q297" s="7" t="b">
        <f t="shared" si="21"/>
        <v>1</v>
      </c>
    </row>
    <row r="298" spans="1:17" s="53" customFormat="1" ht="39.75" thickBot="1">
      <c r="A298" s="209"/>
      <c r="B298" s="209"/>
      <c r="C298" s="210"/>
      <c r="D298" s="211"/>
      <c r="E298" s="318"/>
      <c r="F298" s="172" t="s">
        <v>580</v>
      </c>
      <c r="G298" s="172" t="s">
        <v>105</v>
      </c>
      <c r="H298" s="172" t="s">
        <v>48</v>
      </c>
      <c r="I298" s="172" t="s">
        <v>13</v>
      </c>
      <c r="J298" s="237" t="s">
        <v>638</v>
      </c>
      <c r="K298" s="5" t="str">
        <f t="shared" si="20"/>
        <v>09 Б 03 00000</v>
      </c>
      <c r="L298" s="265" t="str">
        <f>VLOOKUP(O298,'цср уточн 2016'!$A$1:$B$549,2,0)</f>
        <v>Основное мероприятие «Поддержка интеллектуальной и инновационной деятельности молодежи»</v>
      </c>
      <c r="M298" s="5"/>
      <c r="O298" s="45" t="s">
        <v>639</v>
      </c>
      <c r="P298" s="7" t="b">
        <f t="shared" si="19"/>
        <v>1</v>
      </c>
      <c r="Q298" s="7" t="b">
        <f t="shared" si="21"/>
        <v>1</v>
      </c>
    </row>
    <row r="299" spans="1:17" s="27" customFormat="1" ht="19.5" thickBot="1">
      <c r="A299" s="14" t="s">
        <v>580</v>
      </c>
      <c r="B299" s="14" t="s">
        <v>105</v>
      </c>
      <c r="C299" s="14">
        <v>2023</v>
      </c>
      <c r="D299" s="14" t="s">
        <v>627</v>
      </c>
      <c r="E299" s="147" t="s">
        <v>628</v>
      </c>
      <c r="F299" s="293" t="s">
        <v>580</v>
      </c>
      <c r="G299" s="293" t="s">
        <v>105</v>
      </c>
      <c r="H299" s="293" t="s">
        <v>48</v>
      </c>
      <c r="I299" s="293" t="s">
        <v>629</v>
      </c>
      <c r="J299" s="147" t="s">
        <v>628</v>
      </c>
      <c r="K299" s="5" t="str">
        <f t="shared" si="20"/>
        <v>09 Б 03 20230</v>
      </c>
      <c r="L299" s="265" t="e">
        <f>VLOOKUP(O299,'цср уточн 2016'!$A$1:$B$549,2,0)</f>
        <v>#N/A</v>
      </c>
      <c r="M299" s="5"/>
      <c r="N299" s="6"/>
      <c r="O299" s="45"/>
      <c r="P299" s="7" t="b">
        <f t="shared" si="19"/>
        <v>0</v>
      </c>
      <c r="Q299" s="7" t="e">
        <f t="shared" si="21"/>
        <v>#N/A</v>
      </c>
    </row>
    <row r="300" spans="1:17" s="27" customFormat="1" ht="57" thickBot="1">
      <c r="A300" s="14" t="s">
        <v>580</v>
      </c>
      <c r="B300" s="14" t="s">
        <v>105</v>
      </c>
      <c r="C300" s="14">
        <v>2046</v>
      </c>
      <c r="D300" s="14" t="s">
        <v>630</v>
      </c>
      <c r="E300" s="147" t="s">
        <v>631</v>
      </c>
      <c r="F300" s="293" t="s">
        <v>580</v>
      </c>
      <c r="G300" s="293" t="s">
        <v>105</v>
      </c>
      <c r="H300" s="293" t="s">
        <v>48</v>
      </c>
      <c r="I300" s="293" t="s">
        <v>632</v>
      </c>
      <c r="J300" s="147" t="s">
        <v>631</v>
      </c>
      <c r="K300" s="5" t="str">
        <f t="shared" si="20"/>
        <v>09 Б 03 20460</v>
      </c>
      <c r="L300" s="265" t="str">
        <f>VLOOKUP(O300,'цср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300" s="5"/>
      <c r="N300" s="6"/>
      <c r="O300" s="50" t="s">
        <v>640</v>
      </c>
      <c r="P300" s="7" t="b">
        <f t="shared" si="19"/>
        <v>1</v>
      </c>
      <c r="Q300" s="7" t="b">
        <f t="shared" si="21"/>
        <v>1</v>
      </c>
    </row>
    <row r="301" spans="1:17" ht="59.25" thickBot="1">
      <c r="A301" s="209"/>
      <c r="B301" s="209"/>
      <c r="C301" s="210"/>
      <c r="D301" s="211"/>
      <c r="E301" s="318"/>
      <c r="F301" s="172" t="s">
        <v>580</v>
      </c>
      <c r="G301" s="172" t="s">
        <v>105</v>
      </c>
      <c r="H301" s="172" t="s">
        <v>53</v>
      </c>
      <c r="I301" s="172" t="s">
        <v>13</v>
      </c>
      <c r="J301" s="237" t="s">
        <v>641</v>
      </c>
      <c r="K301" s="5" t="str">
        <f t="shared" si="20"/>
        <v>09 Б 04 00000</v>
      </c>
      <c r="L301" s="265" t="str">
        <f>VLOOKUP(O301,'цср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N301" s="27"/>
      <c r="O301" s="45" t="s">
        <v>642</v>
      </c>
      <c r="P301" s="7" t="b">
        <f t="shared" si="19"/>
        <v>1</v>
      </c>
      <c r="Q301" s="7" t="b">
        <f t="shared" si="21"/>
        <v>1</v>
      </c>
    </row>
    <row r="302" spans="1:17" ht="19.5" thickBot="1">
      <c r="A302" s="14" t="s">
        <v>580</v>
      </c>
      <c r="B302" s="14" t="s">
        <v>105</v>
      </c>
      <c r="C302" s="14">
        <v>2023</v>
      </c>
      <c r="D302" s="14" t="s">
        <v>627</v>
      </c>
      <c r="E302" s="147" t="s">
        <v>628</v>
      </c>
      <c r="F302" s="293" t="s">
        <v>580</v>
      </c>
      <c r="G302" s="293" t="s">
        <v>105</v>
      </c>
      <c r="H302" s="293" t="s">
        <v>53</v>
      </c>
      <c r="I302" s="293" t="s">
        <v>629</v>
      </c>
      <c r="J302" s="147" t="s">
        <v>628</v>
      </c>
      <c r="K302" s="5" t="str">
        <f t="shared" si="20"/>
        <v>09 Б 04 20230</v>
      </c>
      <c r="L302" s="265" t="e">
        <f>VLOOKUP(O302,'цср уточн 2016'!$A$1:$B$549,2,0)</f>
        <v>#N/A</v>
      </c>
      <c r="N302" s="27"/>
      <c r="O302" s="45"/>
      <c r="P302" s="7" t="b">
        <f t="shared" si="19"/>
        <v>0</v>
      </c>
      <c r="Q302" s="7" t="e">
        <f t="shared" si="21"/>
        <v>#N/A</v>
      </c>
    </row>
    <row r="303" spans="1:17" ht="56.25">
      <c r="A303" s="14" t="s">
        <v>580</v>
      </c>
      <c r="B303" s="14" t="s">
        <v>105</v>
      </c>
      <c r="C303" s="14">
        <v>2046</v>
      </c>
      <c r="D303" s="14" t="s">
        <v>630</v>
      </c>
      <c r="E303" s="147" t="s">
        <v>631</v>
      </c>
      <c r="F303" s="293" t="s">
        <v>580</v>
      </c>
      <c r="G303" s="293" t="s">
        <v>105</v>
      </c>
      <c r="H303" s="293" t="s">
        <v>53</v>
      </c>
      <c r="I303" s="293" t="s">
        <v>632</v>
      </c>
      <c r="J303" s="147" t="s">
        <v>631</v>
      </c>
      <c r="K303" s="5" t="str">
        <f t="shared" si="20"/>
        <v>09 Б 04 20460</v>
      </c>
      <c r="L303" s="265" t="str">
        <f>VLOOKUP(O303,'цср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303" s="50" t="s">
        <v>643</v>
      </c>
      <c r="P303" s="7" t="b">
        <f t="shared" si="19"/>
        <v>1</v>
      </c>
      <c r="Q303" s="7" t="b">
        <f t="shared" si="21"/>
        <v>1</v>
      </c>
    </row>
    <row r="304" spans="1:17" ht="58.5">
      <c r="A304" s="209"/>
      <c r="B304" s="209"/>
      <c r="C304" s="210"/>
      <c r="D304" s="211"/>
      <c r="E304" s="318"/>
      <c r="F304" s="172" t="s">
        <v>580</v>
      </c>
      <c r="G304" s="172" t="s">
        <v>105</v>
      </c>
      <c r="H304" s="172" t="s">
        <v>62</v>
      </c>
      <c r="I304" s="172" t="s">
        <v>13</v>
      </c>
      <c r="J304" s="237" t="s">
        <v>644</v>
      </c>
      <c r="K304" s="5" t="str">
        <f t="shared" si="20"/>
        <v>09 Б 05 00000</v>
      </c>
      <c r="L304" s="265" t="str">
        <f>VLOOKUP(O304,'цср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O304" s="45" t="s">
        <v>645</v>
      </c>
      <c r="P304" s="7" t="b">
        <f t="shared" si="19"/>
        <v>1</v>
      </c>
      <c r="Q304" s="7" t="b">
        <f t="shared" si="21"/>
        <v>1</v>
      </c>
    </row>
    <row r="305" spans="1:17">
      <c r="A305" s="14" t="s">
        <v>580</v>
      </c>
      <c r="B305" s="14" t="s">
        <v>105</v>
      </c>
      <c r="C305" s="14">
        <v>2023</v>
      </c>
      <c r="D305" s="14" t="s">
        <v>627</v>
      </c>
      <c r="E305" s="147" t="s">
        <v>628</v>
      </c>
      <c r="F305" s="293" t="s">
        <v>580</v>
      </c>
      <c r="G305" s="293" t="s">
        <v>105</v>
      </c>
      <c r="H305" s="293" t="s">
        <v>62</v>
      </c>
      <c r="I305" s="293" t="s">
        <v>629</v>
      </c>
      <c r="J305" s="147" t="s">
        <v>628</v>
      </c>
      <c r="K305" s="5" t="str">
        <f t="shared" si="20"/>
        <v>09 Б 05 20230</v>
      </c>
      <c r="L305" s="265" t="e">
        <f>VLOOKUP(O305,'цср уточн 2016'!$A$1:$B$549,2,0)</f>
        <v>#N/A</v>
      </c>
      <c r="O305" s="45"/>
      <c r="P305" s="7" t="b">
        <f t="shared" si="19"/>
        <v>0</v>
      </c>
      <c r="Q305" s="7" t="e">
        <f t="shared" si="21"/>
        <v>#N/A</v>
      </c>
    </row>
    <row r="306" spans="1:17" ht="56.25">
      <c r="A306" s="14" t="s">
        <v>580</v>
      </c>
      <c r="B306" s="14" t="s">
        <v>105</v>
      </c>
      <c r="C306" s="14">
        <v>2046</v>
      </c>
      <c r="D306" s="14" t="s">
        <v>630</v>
      </c>
      <c r="E306" s="147" t="s">
        <v>631</v>
      </c>
      <c r="F306" s="293" t="s">
        <v>580</v>
      </c>
      <c r="G306" s="293" t="s">
        <v>105</v>
      </c>
      <c r="H306" s="293" t="s">
        <v>62</v>
      </c>
      <c r="I306" s="293" t="s">
        <v>632</v>
      </c>
      <c r="J306" s="147" t="s">
        <v>631</v>
      </c>
      <c r="K306" s="5" t="str">
        <f t="shared" si="20"/>
        <v>09 Б 05 20460</v>
      </c>
      <c r="L306" s="265" t="str">
        <f>VLOOKUP(O306,'цср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306" s="50" t="s">
        <v>646</v>
      </c>
      <c r="P306" s="7" t="b">
        <f t="shared" si="19"/>
        <v>1</v>
      </c>
      <c r="Q306" s="7" t="b">
        <f t="shared" si="21"/>
        <v>1</v>
      </c>
    </row>
    <row r="307" spans="1:17" ht="39">
      <c r="A307" s="209"/>
      <c r="B307" s="209"/>
      <c r="C307" s="210"/>
      <c r="D307" s="211"/>
      <c r="E307" s="318"/>
      <c r="F307" s="172" t="s">
        <v>580</v>
      </c>
      <c r="G307" s="172" t="s">
        <v>105</v>
      </c>
      <c r="H307" s="172" t="s">
        <v>68</v>
      </c>
      <c r="I307" s="172" t="s">
        <v>13</v>
      </c>
      <c r="J307" s="237" t="s">
        <v>647</v>
      </c>
      <c r="K307" s="5" t="str">
        <f t="shared" si="20"/>
        <v>09 Б 06 00000</v>
      </c>
      <c r="L307" s="265" t="str">
        <f>VLOOKUP(O307,'цср уточн 2016'!$A$1:$B$549,2,0)</f>
        <v>Основное мероприятие «Обеспечение деятельности муниципальных бюджетных учреждений города Ставрополя»</v>
      </c>
      <c r="O307" s="45" t="s">
        <v>648</v>
      </c>
      <c r="P307" s="7" t="b">
        <f t="shared" si="19"/>
        <v>1</v>
      </c>
      <c r="Q307" s="7" t="b">
        <f t="shared" si="21"/>
        <v>1</v>
      </c>
    </row>
    <row r="308" spans="1:17" ht="37.5">
      <c r="A308" s="14" t="s">
        <v>580</v>
      </c>
      <c r="B308" s="14" t="s">
        <v>105</v>
      </c>
      <c r="C308" s="14">
        <v>1122</v>
      </c>
      <c r="D308" s="14" t="s">
        <v>649</v>
      </c>
      <c r="E308" s="147" t="s">
        <v>650</v>
      </c>
      <c r="F308" s="293" t="s">
        <v>580</v>
      </c>
      <c r="G308" s="293" t="s">
        <v>105</v>
      </c>
      <c r="H308" s="293" t="s">
        <v>68</v>
      </c>
      <c r="I308" s="30" t="s">
        <v>22</v>
      </c>
      <c r="J308" s="147" t="s">
        <v>34</v>
      </c>
      <c r="K308" s="5" t="str">
        <f t="shared" si="20"/>
        <v>09 Б 06 11010</v>
      </c>
      <c r="L308" s="265" t="str">
        <f>VLOOKUP(O308,'цср уточн 2016'!$A$1:$B$549,2,0)</f>
        <v>Расходы на обеспечение деятельности (оказание услуг) муниципальных учреждений</v>
      </c>
      <c r="O308" s="50" t="s">
        <v>651</v>
      </c>
      <c r="P308" s="7" t="b">
        <f t="shared" si="19"/>
        <v>1</v>
      </c>
      <c r="Q308" s="7" t="b">
        <f t="shared" si="21"/>
        <v>1</v>
      </c>
    </row>
    <row r="309" spans="1:17" ht="67.5">
      <c r="A309" s="23" t="s">
        <v>652</v>
      </c>
      <c r="B309" s="23" t="s">
        <v>8</v>
      </c>
      <c r="C309" s="279" t="s">
        <v>9</v>
      </c>
      <c r="D309" s="222" t="s">
        <v>653</v>
      </c>
      <c r="E309" s="149" t="s">
        <v>654</v>
      </c>
      <c r="F309" s="9" t="s">
        <v>652</v>
      </c>
      <c r="G309" s="9" t="s">
        <v>8</v>
      </c>
      <c r="H309" s="9" t="s">
        <v>12</v>
      </c>
      <c r="I309" s="9" t="s">
        <v>13</v>
      </c>
      <c r="J309" s="149" t="s">
        <v>654</v>
      </c>
      <c r="K309" s="5" t="str">
        <f t="shared" si="20"/>
        <v>10 0 00 00000</v>
      </c>
      <c r="L309" s="265" t="str">
        <f>VLOOKUP(O309,'цср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O309" s="11" t="s">
        <v>655</v>
      </c>
      <c r="P309" s="7" t="b">
        <f t="shared" si="19"/>
        <v>1</v>
      </c>
      <c r="Q309" s="7" t="b">
        <f t="shared" si="21"/>
        <v>1</v>
      </c>
    </row>
    <row r="310" spans="1:17" ht="75">
      <c r="A310" s="24" t="s">
        <v>652</v>
      </c>
      <c r="B310" s="24" t="s">
        <v>105</v>
      </c>
      <c r="C310" s="255" t="s">
        <v>9</v>
      </c>
      <c r="D310" s="224" t="s">
        <v>656</v>
      </c>
      <c r="E310" s="236" t="s">
        <v>657</v>
      </c>
      <c r="F310" s="25" t="s">
        <v>652</v>
      </c>
      <c r="G310" s="25" t="s">
        <v>105</v>
      </c>
      <c r="H310" s="25" t="s">
        <v>12</v>
      </c>
      <c r="I310" s="25" t="s">
        <v>13</v>
      </c>
      <c r="J310" s="236" t="s">
        <v>1417</v>
      </c>
      <c r="K310" s="5" t="str">
        <f t="shared" si="20"/>
        <v>10 Б 00 00000</v>
      </c>
      <c r="L310" s="265" t="str">
        <f>VLOOKUP(O310,'цср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O310" s="12" t="s">
        <v>658</v>
      </c>
      <c r="P310" s="7" t="b">
        <f t="shared" si="19"/>
        <v>1</v>
      </c>
      <c r="Q310" s="7" t="b">
        <f t="shared" si="21"/>
        <v>1</v>
      </c>
    </row>
    <row r="311" spans="1:17" ht="39">
      <c r="A311" s="209"/>
      <c r="B311" s="209"/>
      <c r="C311" s="210"/>
      <c r="D311" s="211"/>
      <c r="E311" s="318"/>
      <c r="F311" s="172" t="s">
        <v>652</v>
      </c>
      <c r="G311" s="172" t="s">
        <v>105</v>
      </c>
      <c r="H311" s="172" t="s">
        <v>7</v>
      </c>
      <c r="I311" s="172" t="s">
        <v>13</v>
      </c>
      <c r="J311" s="237" t="s">
        <v>1418</v>
      </c>
      <c r="K311" s="5" t="str">
        <f t="shared" si="20"/>
        <v>10 Б 01 00000</v>
      </c>
      <c r="L311" s="265" t="str">
        <f>VLOOKUP(O311,'цср уточн 2016'!$A$1:$B$549,2,0)</f>
        <v>Основное мероприятие «Формирование резервного фонда администрации города Ставрополя»</v>
      </c>
      <c r="O311" s="45" t="s">
        <v>659</v>
      </c>
      <c r="P311" s="7" t="b">
        <f t="shared" si="19"/>
        <v>1</v>
      </c>
      <c r="Q311" s="7" t="b">
        <f t="shared" si="21"/>
        <v>1</v>
      </c>
    </row>
    <row r="312" spans="1:17">
      <c r="A312" s="14" t="s">
        <v>652</v>
      </c>
      <c r="B312" s="14" t="s">
        <v>105</v>
      </c>
      <c r="C312" s="14">
        <v>2002</v>
      </c>
      <c r="D312" s="14" t="s">
        <v>660</v>
      </c>
      <c r="E312" s="147" t="s">
        <v>661</v>
      </c>
      <c r="F312" s="293" t="s">
        <v>652</v>
      </c>
      <c r="G312" s="293" t="s">
        <v>105</v>
      </c>
      <c r="H312" s="293" t="s">
        <v>7</v>
      </c>
      <c r="I312" s="293" t="s">
        <v>662</v>
      </c>
      <c r="J312" s="147" t="s">
        <v>661</v>
      </c>
      <c r="K312" s="5" t="str">
        <f t="shared" si="20"/>
        <v>10 Б 01 20020</v>
      </c>
      <c r="L312" s="265" t="str">
        <f>VLOOKUP(O312,'цср уточн 2016'!$A$1:$B$549,2,0)</f>
        <v>Резервный фонд администрации города Ставрополя</v>
      </c>
      <c r="O312" s="45" t="s">
        <v>663</v>
      </c>
      <c r="P312" s="7" t="b">
        <f t="shared" si="19"/>
        <v>1</v>
      </c>
      <c r="Q312" s="7" t="b">
        <f t="shared" si="21"/>
        <v>1</v>
      </c>
    </row>
    <row r="313" spans="1:17" s="54" customFormat="1" ht="78">
      <c r="A313" s="209"/>
      <c r="B313" s="209"/>
      <c r="C313" s="210"/>
      <c r="D313" s="211"/>
      <c r="E313" s="318"/>
      <c r="F313" s="172" t="s">
        <v>652</v>
      </c>
      <c r="G313" s="172" t="s">
        <v>105</v>
      </c>
      <c r="H313" s="172" t="s">
        <v>37</v>
      </c>
      <c r="I313" s="172" t="s">
        <v>13</v>
      </c>
      <c r="J313" s="237" t="s">
        <v>1419</v>
      </c>
      <c r="K313" s="5" t="str">
        <f t="shared" si="20"/>
        <v>10 Б 02 00000</v>
      </c>
      <c r="L313" s="265" t="str">
        <f>VLOOKUP(O313,'цср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M313" s="5"/>
      <c r="N313" s="6"/>
      <c r="O313" s="45" t="s">
        <v>664</v>
      </c>
      <c r="P313" s="7" t="b">
        <f t="shared" si="19"/>
        <v>1</v>
      </c>
      <c r="Q313" s="7" t="b">
        <f t="shared" si="21"/>
        <v>1</v>
      </c>
    </row>
    <row r="314" spans="1:17" s="54" customFormat="1" ht="37.5">
      <c r="A314" s="14" t="s">
        <v>652</v>
      </c>
      <c r="B314" s="14" t="s">
        <v>105</v>
      </c>
      <c r="C314" s="14">
        <v>2005</v>
      </c>
      <c r="D314" s="14" t="s">
        <v>665</v>
      </c>
      <c r="E314" s="147" t="s">
        <v>666</v>
      </c>
      <c r="F314" s="293" t="s">
        <v>652</v>
      </c>
      <c r="G314" s="293" t="s">
        <v>105</v>
      </c>
      <c r="H314" s="293" t="s">
        <v>37</v>
      </c>
      <c r="I314" s="293" t="s">
        <v>667</v>
      </c>
      <c r="J314" s="147" t="s">
        <v>666</v>
      </c>
      <c r="K314" s="5" t="str">
        <f t="shared" si="20"/>
        <v>10 Б 02 20050</v>
      </c>
      <c r="L314" s="265" t="str">
        <f>VLOOKUP(O314,'цср уточн 2016'!$A$1:$B$549,2,0)</f>
        <v>Расходы на выплаты на основании исполнительных листов судебных органов</v>
      </c>
      <c r="M314" s="5"/>
      <c r="N314" s="6"/>
      <c r="O314" s="45" t="s">
        <v>668</v>
      </c>
      <c r="P314" s="7" t="b">
        <f t="shared" si="19"/>
        <v>1</v>
      </c>
      <c r="Q314" s="7" t="b">
        <f t="shared" si="21"/>
        <v>1</v>
      </c>
    </row>
    <row r="315" spans="1:17" ht="58.5">
      <c r="A315" s="209"/>
      <c r="B315" s="209"/>
      <c r="C315" s="210"/>
      <c r="D315" s="211"/>
      <c r="E315" s="318"/>
      <c r="F315" s="172" t="s">
        <v>652</v>
      </c>
      <c r="G315" s="172" t="s">
        <v>105</v>
      </c>
      <c r="H315" s="172" t="s">
        <v>48</v>
      </c>
      <c r="I315" s="172" t="s">
        <v>13</v>
      </c>
      <c r="J315" s="237" t="s">
        <v>1420</v>
      </c>
      <c r="K315" s="5" t="str">
        <f t="shared" si="20"/>
        <v>10 Б 03 00000</v>
      </c>
      <c r="L315" s="265" t="str">
        <f>VLOOKUP(O315,'цср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N315" s="54"/>
      <c r="O315" s="45" t="s">
        <v>669</v>
      </c>
      <c r="P315" s="7" t="b">
        <f t="shared" si="19"/>
        <v>1</v>
      </c>
      <c r="Q315" s="7" t="b">
        <f t="shared" si="21"/>
        <v>1</v>
      </c>
    </row>
    <row r="316" spans="1:17">
      <c r="A316" s="14" t="s">
        <v>652</v>
      </c>
      <c r="B316" s="14" t="s">
        <v>105</v>
      </c>
      <c r="C316" s="14">
        <v>2001</v>
      </c>
      <c r="D316" s="14" t="s">
        <v>670</v>
      </c>
      <c r="E316" s="147" t="s">
        <v>671</v>
      </c>
      <c r="F316" s="293" t="s">
        <v>652</v>
      </c>
      <c r="G316" s="293" t="s">
        <v>105</v>
      </c>
      <c r="H316" s="293" t="s">
        <v>48</v>
      </c>
      <c r="I316" s="293" t="s">
        <v>672</v>
      </c>
      <c r="J316" s="147" t="s">
        <v>671</v>
      </c>
      <c r="K316" s="5" t="str">
        <f t="shared" si="20"/>
        <v>10 Б 03 20010</v>
      </c>
      <c r="L316" s="265" t="str">
        <f>VLOOKUP(O316,'цср уточн 2016'!$A$1:$B$549,2,0)</f>
        <v>Обслуживание муниципального долга города Ставрополя</v>
      </c>
      <c r="N316" s="54"/>
      <c r="O316" s="45" t="s">
        <v>673</v>
      </c>
      <c r="P316" s="7" t="b">
        <f t="shared" si="19"/>
        <v>1</v>
      </c>
      <c r="Q316" s="7" t="b">
        <f t="shared" si="21"/>
        <v>1</v>
      </c>
    </row>
    <row r="317" spans="1:17" s="54" customFormat="1" ht="90">
      <c r="A317" s="23" t="s">
        <v>674</v>
      </c>
      <c r="B317" s="23" t="s">
        <v>8</v>
      </c>
      <c r="C317" s="279" t="s">
        <v>9</v>
      </c>
      <c r="D317" s="222" t="s">
        <v>675</v>
      </c>
      <c r="E317" s="149" t="s">
        <v>676</v>
      </c>
      <c r="F317" s="222" t="s">
        <v>674</v>
      </c>
      <c r="G317" s="223" t="s">
        <v>8</v>
      </c>
      <c r="H317" s="9" t="s">
        <v>12</v>
      </c>
      <c r="I317" s="9" t="s">
        <v>13</v>
      </c>
      <c r="J317" s="149" t="s">
        <v>676</v>
      </c>
      <c r="K317" s="5" t="str">
        <f t="shared" si="20"/>
        <v>11 0 00 00000</v>
      </c>
      <c r="L317" s="265" t="str">
        <f>VLOOKUP(O317,'цср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M317" s="5"/>
      <c r="N317" s="6"/>
      <c r="O317" s="11" t="s">
        <v>677</v>
      </c>
      <c r="P317" s="7" t="b">
        <f t="shared" si="19"/>
        <v>1</v>
      </c>
      <c r="Q317" s="7" t="b">
        <f t="shared" si="21"/>
        <v>1</v>
      </c>
    </row>
    <row r="318" spans="1:17" ht="75">
      <c r="A318" s="24" t="s">
        <v>674</v>
      </c>
      <c r="B318" s="24" t="s">
        <v>105</v>
      </c>
      <c r="C318" s="255" t="s">
        <v>9</v>
      </c>
      <c r="D318" s="224" t="s">
        <v>678</v>
      </c>
      <c r="E318" s="236" t="s">
        <v>657</v>
      </c>
      <c r="F318" s="224" t="s">
        <v>674</v>
      </c>
      <c r="G318" s="225" t="s">
        <v>105</v>
      </c>
      <c r="H318" s="25" t="s">
        <v>12</v>
      </c>
      <c r="I318" s="25" t="s">
        <v>13</v>
      </c>
      <c r="J318" s="236" t="s">
        <v>657</v>
      </c>
      <c r="K318" s="5" t="str">
        <f t="shared" si="20"/>
        <v>11 Б 00 00000</v>
      </c>
      <c r="L318" s="265" t="str">
        <f>VLOOKUP(O318,'цср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O318" s="12" t="s">
        <v>679</v>
      </c>
      <c r="P318" s="7" t="b">
        <f t="shared" si="19"/>
        <v>1</v>
      </c>
      <c r="Q318" s="7" t="b">
        <f t="shared" si="21"/>
        <v>1</v>
      </c>
    </row>
    <row r="319" spans="1:17" s="54" customFormat="1" ht="58.5">
      <c r="A319" s="288"/>
      <c r="B319" s="288"/>
      <c r="C319" s="289"/>
      <c r="D319" s="290"/>
      <c r="E319" s="214"/>
      <c r="F319" s="172" t="s">
        <v>674</v>
      </c>
      <c r="G319" s="294" t="s">
        <v>105</v>
      </c>
      <c r="H319" s="172" t="s">
        <v>7</v>
      </c>
      <c r="I319" s="172" t="s">
        <v>13</v>
      </c>
      <c r="J319" s="237" t="s">
        <v>1421</v>
      </c>
      <c r="K319" s="5" t="str">
        <f t="shared" si="20"/>
        <v>11 Б 01 00000</v>
      </c>
      <c r="L319" s="265" t="str">
        <f>VLOOKUP(O319,'цср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M319" s="5"/>
      <c r="O319" s="45" t="s">
        <v>680</v>
      </c>
      <c r="P319" s="7" t="b">
        <f t="shared" si="19"/>
        <v>1</v>
      </c>
      <c r="Q319" s="7" t="b">
        <f t="shared" si="21"/>
        <v>1</v>
      </c>
    </row>
    <row r="320" spans="1:17" ht="75">
      <c r="A320" s="14">
        <v>11</v>
      </c>
      <c r="B320" s="14" t="s">
        <v>105</v>
      </c>
      <c r="C320" s="275">
        <v>2003</v>
      </c>
      <c r="D320" s="276" t="s">
        <v>681</v>
      </c>
      <c r="E320" s="147" t="s">
        <v>682</v>
      </c>
      <c r="F320" s="293" t="s">
        <v>674</v>
      </c>
      <c r="G320" s="295" t="s">
        <v>105</v>
      </c>
      <c r="H320" s="293" t="s">
        <v>7</v>
      </c>
      <c r="I320" s="293" t="s">
        <v>683</v>
      </c>
      <c r="J320" s="147" t="s">
        <v>682</v>
      </c>
      <c r="K320" s="5" t="str">
        <f t="shared" si="20"/>
        <v>11 Б 01 20030</v>
      </c>
      <c r="L320" s="265" t="str">
        <f>VLOOKUP(O320,'цср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O320" s="45" t="s">
        <v>684</v>
      </c>
      <c r="P320" s="7" t="b">
        <f t="shared" si="19"/>
        <v>1</v>
      </c>
      <c r="Q320" s="7" t="b">
        <f t="shared" si="21"/>
        <v>1</v>
      </c>
    </row>
    <row r="321" spans="1:17" ht="37.5">
      <c r="A321" s="14">
        <v>11</v>
      </c>
      <c r="B321" s="14" t="s">
        <v>105</v>
      </c>
      <c r="C321" s="275">
        <v>2007</v>
      </c>
      <c r="D321" s="276" t="s">
        <v>685</v>
      </c>
      <c r="E321" s="147" t="s">
        <v>686</v>
      </c>
      <c r="F321" s="293" t="s">
        <v>674</v>
      </c>
      <c r="G321" s="295" t="s">
        <v>105</v>
      </c>
      <c r="H321" s="293" t="s">
        <v>7</v>
      </c>
      <c r="I321" s="293" t="s">
        <v>687</v>
      </c>
      <c r="J321" s="147" t="s">
        <v>686</v>
      </c>
      <c r="K321" s="5" t="str">
        <f t="shared" si="20"/>
        <v>11 Б 01 20070</v>
      </c>
      <c r="L321" s="265" t="str">
        <f>VLOOKUP(O321,'цср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N321" s="54"/>
      <c r="O321" s="45" t="s">
        <v>688</v>
      </c>
      <c r="P321" s="7" t="b">
        <f t="shared" si="19"/>
        <v>1</v>
      </c>
      <c r="Q321" s="7" t="b">
        <f t="shared" si="21"/>
        <v>1</v>
      </c>
    </row>
    <row r="322" spans="1:17" ht="37.5">
      <c r="A322" s="14">
        <v>11</v>
      </c>
      <c r="B322" s="14" t="s">
        <v>105</v>
      </c>
      <c r="C322" s="275">
        <v>2084</v>
      </c>
      <c r="D322" s="276" t="s">
        <v>689</v>
      </c>
      <c r="E322" s="147" t="s">
        <v>690</v>
      </c>
      <c r="F322" s="293" t="s">
        <v>674</v>
      </c>
      <c r="G322" s="295" t="s">
        <v>105</v>
      </c>
      <c r="H322" s="293" t="s">
        <v>7</v>
      </c>
      <c r="I322" s="293" t="s">
        <v>691</v>
      </c>
      <c r="J322" s="147" t="s">
        <v>690</v>
      </c>
      <c r="K322" s="5" t="str">
        <f t="shared" si="20"/>
        <v>11 Б 01 20840</v>
      </c>
      <c r="L322" s="265" t="str">
        <f>VLOOKUP(O322,'цср уточн 2016'!$A$1:$B$549,2,0)</f>
        <v>Расходы на содержание объектов муниципальной казны города Ставрополя в части жилых помещений</v>
      </c>
      <c r="O322" s="45" t="s">
        <v>692</v>
      </c>
      <c r="P322" s="7" t="b">
        <f t="shared" si="19"/>
        <v>1</v>
      </c>
      <c r="Q322" s="7" t="b">
        <f t="shared" si="21"/>
        <v>1</v>
      </c>
    </row>
    <row r="323" spans="1:17" ht="39">
      <c r="A323" s="209"/>
      <c r="B323" s="209"/>
      <c r="C323" s="210"/>
      <c r="D323" s="211"/>
      <c r="E323" s="318"/>
      <c r="F323" s="226" t="s">
        <v>674</v>
      </c>
      <c r="G323" s="227" t="s">
        <v>105</v>
      </c>
      <c r="H323" s="226" t="s">
        <v>37</v>
      </c>
      <c r="I323" s="226" t="s">
        <v>13</v>
      </c>
      <c r="J323" s="237" t="s">
        <v>1422</v>
      </c>
      <c r="K323" s="5" t="str">
        <f t="shared" si="20"/>
        <v>11 Б 02 00000</v>
      </c>
      <c r="L323" s="265" t="str">
        <f>VLOOKUP(O323,'цср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O323" s="45" t="s">
        <v>693</v>
      </c>
      <c r="P323" s="7" t="b">
        <f t="shared" si="19"/>
        <v>1</v>
      </c>
      <c r="Q323" s="7" t="b">
        <f t="shared" si="21"/>
        <v>1</v>
      </c>
    </row>
    <row r="324" spans="1:17" ht="37.5">
      <c r="A324" s="14">
        <v>11</v>
      </c>
      <c r="B324" s="14" t="s">
        <v>105</v>
      </c>
      <c r="C324" s="275">
        <v>2018</v>
      </c>
      <c r="D324" s="276" t="s">
        <v>694</v>
      </c>
      <c r="E324" s="147" t="s">
        <v>695</v>
      </c>
      <c r="F324" s="293" t="s">
        <v>674</v>
      </c>
      <c r="G324" s="295" t="s">
        <v>105</v>
      </c>
      <c r="H324" s="293" t="s">
        <v>37</v>
      </c>
      <c r="I324" s="293" t="s">
        <v>696</v>
      </c>
      <c r="J324" s="147" t="s">
        <v>1423</v>
      </c>
      <c r="K324" s="5" t="str">
        <f t="shared" si="20"/>
        <v>11 Б 02 20180</v>
      </c>
      <c r="L324" s="265" t="str">
        <f>VLOOKUP(O324,'цср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O324" s="45" t="s">
        <v>697</v>
      </c>
      <c r="P324" s="7" t="b">
        <f t="shared" si="19"/>
        <v>1</v>
      </c>
      <c r="Q324" s="7" t="b">
        <f t="shared" si="21"/>
        <v>1</v>
      </c>
    </row>
    <row r="325" spans="1:17" ht="78">
      <c r="A325" s="209"/>
      <c r="B325" s="209"/>
      <c r="C325" s="210"/>
      <c r="D325" s="211"/>
      <c r="E325" s="318"/>
      <c r="F325" s="226" t="s">
        <v>674</v>
      </c>
      <c r="G325" s="227" t="s">
        <v>105</v>
      </c>
      <c r="H325" s="226" t="s">
        <v>48</v>
      </c>
      <c r="I325" s="226" t="s">
        <v>13</v>
      </c>
      <c r="J325" s="237" t="s">
        <v>1424</v>
      </c>
      <c r="K325" s="5" t="str">
        <f t="shared" si="20"/>
        <v>11 Б 03 00000</v>
      </c>
      <c r="L325" s="265" t="str">
        <f>VLOOKUP(O325,'цср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O325" s="45" t="s">
        <v>698</v>
      </c>
      <c r="P325" s="7" t="b">
        <f t="shared" si="19"/>
        <v>1</v>
      </c>
      <c r="Q325" s="7" t="b">
        <f t="shared" si="21"/>
        <v>1</v>
      </c>
    </row>
    <row r="326" spans="1:17" ht="56.25">
      <c r="A326" s="14" t="s">
        <v>674</v>
      </c>
      <c r="B326" s="14" t="s">
        <v>105</v>
      </c>
      <c r="C326" s="275">
        <v>2034</v>
      </c>
      <c r="D326" s="276" t="s">
        <v>699</v>
      </c>
      <c r="E326" s="147" t="s">
        <v>700</v>
      </c>
      <c r="F326" s="293" t="s">
        <v>674</v>
      </c>
      <c r="G326" s="295" t="s">
        <v>105</v>
      </c>
      <c r="H326" s="293" t="s">
        <v>48</v>
      </c>
      <c r="I326" s="293" t="s">
        <v>701</v>
      </c>
      <c r="J326" s="147" t="s">
        <v>700</v>
      </c>
      <c r="K326" s="5" t="str">
        <f t="shared" si="20"/>
        <v>11 Б 03 20340</v>
      </c>
      <c r="L326" s="265" t="str">
        <f>VLOOKUP(O326,'цср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O326" s="45" t="s">
        <v>702</v>
      </c>
      <c r="P326" s="7" t="b">
        <f t="shared" si="19"/>
        <v>1</v>
      </c>
      <c r="Q326" s="7" t="b">
        <f t="shared" si="21"/>
        <v>1</v>
      </c>
    </row>
    <row r="327" spans="1:17" ht="45">
      <c r="A327" s="23" t="s">
        <v>703</v>
      </c>
      <c r="B327" s="23" t="s">
        <v>8</v>
      </c>
      <c r="C327" s="279" t="s">
        <v>9</v>
      </c>
      <c r="D327" s="222" t="s">
        <v>704</v>
      </c>
      <c r="E327" s="149" t="s">
        <v>705</v>
      </c>
      <c r="F327" s="9" t="s">
        <v>703</v>
      </c>
      <c r="G327" s="9" t="s">
        <v>8</v>
      </c>
      <c r="H327" s="9" t="s">
        <v>12</v>
      </c>
      <c r="I327" s="9" t="s">
        <v>13</v>
      </c>
      <c r="J327" s="149" t="s">
        <v>705</v>
      </c>
      <c r="K327" s="5" t="str">
        <f t="shared" si="20"/>
        <v>12 0 00 00000</v>
      </c>
      <c r="L327" s="265" t="str">
        <f>VLOOKUP(O327,'цср уточн 2016'!$A$1:$B$549,2,0)</f>
        <v>Муниципальная программа «Экономическое развитие города Ставрополя на 2014 - 2018 годы»</v>
      </c>
      <c r="O327" s="11" t="s">
        <v>706</v>
      </c>
      <c r="P327" s="7" t="b">
        <f t="shared" si="19"/>
        <v>1</v>
      </c>
      <c r="Q327" s="7" t="b">
        <f t="shared" si="21"/>
        <v>1</v>
      </c>
    </row>
    <row r="328" spans="1:17" ht="37.5">
      <c r="A328" s="24" t="s">
        <v>703</v>
      </c>
      <c r="B328" s="24" t="s">
        <v>15</v>
      </c>
      <c r="C328" s="255" t="s">
        <v>9</v>
      </c>
      <c r="D328" s="224" t="s">
        <v>707</v>
      </c>
      <c r="E328" s="236" t="s">
        <v>708</v>
      </c>
      <c r="F328" s="25" t="s">
        <v>703</v>
      </c>
      <c r="G328" s="25" t="s">
        <v>15</v>
      </c>
      <c r="H328" s="25" t="s">
        <v>12</v>
      </c>
      <c r="I328" s="25" t="s">
        <v>13</v>
      </c>
      <c r="J328" s="236" t="s">
        <v>708</v>
      </c>
      <c r="K328" s="5" t="str">
        <f t="shared" si="20"/>
        <v>12 1 00 00000</v>
      </c>
      <c r="L328" s="265" t="str">
        <f>VLOOKUP(O328,'цср уточн 2016'!$A$1:$B$549,2,0)</f>
        <v>Подпрограмма «Развитие малого и среднего предпринимательства в городе Ставрополе»</v>
      </c>
      <c r="O328" s="12" t="s">
        <v>709</v>
      </c>
      <c r="P328" s="7" t="b">
        <f t="shared" si="19"/>
        <v>1</v>
      </c>
      <c r="Q328" s="7" t="b">
        <f t="shared" si="21"/>
        <v>1</v>
      </c>
    </row>
    <row r="329" spans="1:17" ht="39">
      <c r="A329" s="288"/>
      <c r="B329" s="288"/>
      <c r="C329" s="289"/>
      <c r="D329" s="290"/>
      <c r="E329" s="214"/>
      <c r="F329" s="172" t="s">
        <v>703</v>
      </c>
      <c r="G329" s="172" t="s">
        <v>15</v>
      </c>
      <c r="H329" s="172" t="s">
        <v>7</v>
      </c>
      <c r="I329" s="172" t="s">
        <v>13</v>
      </c>
      <c r="J329" s="237" t="s">
        <v>1425</v>
      </c>
      <c r="K329" s="5" t="str">
        <f t="shared" si="20"/>
        <v>12 1 01 00000</v>
      </c>
      <c r="L329" s="265" t="str">
        <f>VLOOKUP(O329,'цср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O329" s="45" t="s">
        <v>710</v>
      </c>
      <c r="P329" s="7" t="b">
        <f t="shared" si="19"/>
        <v>1</v>
      </c>
      <c r="Q329" s="7" t="b">
        <f t="shared" si="21"/>
        <v>1</v>
      </c>
    </row>
    <row r="330" spans="1:17" ht="56.25">
      <c r="A330" s="14">
        <v>12</v>
      </c>
      <c r="B330" s="14">
        <v>1</v>
      </c>
      <c r="C330" s="14">
        <v>2048</v>
      </c>
      <c r="D330" s="14" t="s">
        <v>711</v>
      </c>
      <c r="E330" s="147" t="s">
        <v>712</v>
      </c>
      <c r="F330" s="293" t="s">
        <v>703</v>
      </c>
      <c r="G330" s="293" t="s">
        <v>15</v>
      </c>
      <c r="H330" s="293" t="s">
        <v>7</v>
      </c>
      <c r="I330" s="293" t="s">
        <v>713</v>
      </c>
      <c r="J330" s="147" t="s">
        <v>1426</v>
      </c>
      <c r="K330" s="5" t="str">
        <f t="shared" si="20"/>
        <v>12 1 01 60130</v>
      </c>
      <c r="L330" s="265" t="str">
        <f>VLOOKUP(O330,'цср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O330" s="45" t="s">
        <v>714</v>
      </c>
      <c r="P330" s="7" t="b">
        <f t="shared" si="19"/>
        <v>1</v>
      </c>
      <c r="Q330" s="7" t="b">
        <f t="shared" si="21"/>
        <v>1</v>
      </c>
    </row>
    <row r="331" spans="1:17" ht="58.5">
      <c r="A331" s="288"/>
      <c r="B331" s="288"/>
      <c r="C331" s="289"/>
      <c r="D331" s="290"/>
      <c r="E331" s="214"/>
      <c r="F331" s="172" t="s">
        <v>703</v>
      </c>
      <c r="G331" s="172" t="s">
        <v>15</v>
      </c>
      <c r="H331" s="172" t="s">
        <v>37</v>
      </c>
      <c r="I331" s="172" t="s">
        <v>13</v>
      </c>
      <c r="J331" s="237" t="s">
        <v>1427</v>
      </c>
      <c r="K331" s="5" t="str">
        <f t="shared" si="20"/>
        <v>12 1 02 00000</v>
      </c>
      <c r="L331" s="265" t="str">
        <f>VLOOKUP(O331,'цср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O331" s="45" t="s">
        <v>715</v>
      </c>
      <c r="P331" s="7" t="b">
        <f t="shared" si="19"/>
        <v>1</v>
      </c>
      <c r="Q331" s="7" t="b">
        <f t="shared" si="21"/>
        <v>1</v>
      </c>
    </row>
    <row r="332" spans="1:17" s="32" customFormat="1" ht="56.25">
      <c r="A332" s="14">
        <v>12</v>
      </c>
      <c r="B332" s="14">
        <v>1</v>
      </c>
      <c r="C332" s="14">
        <v>2048</v>
      </c>
      <c r="D332" s="14" t="s">
        <v>711</v>
      </c>
      <c r="E332" s="147" t="s">
        <v>712</v>
      </c>
      <c r="F332" s="293" t="s">
        <v>703</v>
      </c>
      <c r="G332" s="293" t="s">
        <v>15</v>
      </c>
      <c r="H332" s="293" t="s">
        <v>37</v>
      </c>
      <c r="I332" s="293" t="s">
        <v>716</v>
      </c>
      <c r="J332" s="147" t="s">
        <v>717</v>
      </c>
      <c r="K332" s="5" t="str">
        <f t="shared" si="20"/>
        <v>12 1 02 20480</v>
      </c>
      <c r="L332" s="265" t="str">
        <f>VLOOKUP(O332,'цср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M332" s="5"/>
      <c r="N332" s="6"/>
      <c r="O332" s="45" t="s">
        <v>718</v>
      </c>
      <c r="P332" s="7" t="b">
        <f t="shared" si="19"/>
        <v>1</v>
      </c>
      <c r="Q332" s="7" t="b">
        <f t="shared" si="21"/>
        <v>1</v>
      </c>
    </row>
    <row r="333" spans="1:17" ht="58.5">
      <c r="A333" s="209"/>
      <c r="B333" s="209"/>
      <c r="C333" s="210"/>
      <c r="D333" s="211"/>
      <c r="E333" s="318"/>
      <c r="F333" s="172" t="s">
        <v>703</v>
      </c>
      <c r="G333" s="172" t="s">
        <v>15</v>
      </c>
      <c r="H333" s="172" t="s">
        <v>48</v>
      </c>
      <c r="I333" s="172" t="s">
        <v>13</v>
      </c>
      <c r="J333" s="237" t="s">
        <v>1428</v>
      </c>
      <c r="K333" s="5" t="str">
        <f t="shared" si="20"/>
        <v>12 1 03 00000</v>
      </c>
      <c r="L333" s="265" t="str">
        <f>VLOOKUP(O333,'цср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O333" s="45" t="s">
        <v>719</v>
      </c>
      <c r="P333" s="7" t="b">
        <f t="shared" si="19"/>
        <v>1</v>
      </c>
      <c r="Q333" s="7" t="b">
        <f t="shared" si="21"/>
        <v>1</v>
      </c>
    </row>
    <row r="334" spans="1:17" ht="56.25">
      <c r="A334" s="14">
        <v>12</v>
      </c>
      <c r="B334" s="14">
        <v>1</v>
      </c>
      <c r="C334" s="14">
        <v>2048</v>
      </c>
      <c r="D334" s="14" t="s">
        <v>711</v>
      </c>
      <c r="E334" s="147" t="s">
        <v>712</v>
      </c>
      <c r="F334" s="293" t="s">
        <v>703</v>
      </c>
      <c r="G334" s="293" t="s">
        <v>15</v>
      </c>
      <c r="H334" s="293" t="s">
        <v>48</v>
      </c>
      <c r="I334" s="293" t="s">
        <v>716</v>
      </c>
      <c r="J334" s="147" t="s">
        <v>717</v>
      </c>
      <c r="K334" s="5" t="str">
        <f t="shared" si="20"/>
        <v>12 1 03 20480</v>
      </c>
      <c r="L334" s="265" t="str">
        <f>VLOOKUP(O334,'цср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O334" s="45" t="s">
        <v>720</v>
      </c>
      <c r="P334" s="7" t="b">
        <f t="shared" si="19"/>
        <v>1</v>
      </c>
      <c r="Q334" s="7" t="b">
        <f t="shared" si="21"/>
        <v>1</v>
      </c>
    </row>
    <row r="335" spans="1:17" ht="37.5">
      <c r="A335" s="24" t="s">
        <v>703</v>
      </c>
      <c r="B335" s="24" t="s">
        <v>94</v>
      </c>
      <c r="C335" s="255" t="s">
        <v>9</v>
      </c>
      <c r="D335" s="224" t="s">
        <v>721</v>
      </c>
      <c r="E335" s="236" t="s">
        <v>1429</v>
      </c>
      <c r="F335" s="25" t="s">
        <v>703</v>
      </c>
      <c r="G335" s="25" t="s">
        <v>94</v>
      </c>
      <c r="H335" s="25" t="s">
        <v>12</v>
      </c>
      <c r="I335" s="25" t="s">
        <v>13</v>
      </c>
      <c r="J335" s="236" t="s">
        <v>1429</v>
      </c>
      <c r="K335" s="5" t="str">
        <f t="shared" si="20"/>
        <v>12 2 00 00000</v>
      </c>
      <c r="L335" s="265" t="str">
        <f>VLOOKUP(O335,'цср уточн 2016'!$A$1:$B$549,2,0)</f>
        <v>Подпрограмма «Развитие туризма и международных, межрегиональных связей города Ставрополя»</v>
      </c>
      <c r="O335" s="12" t="s">
        <v>723</v>
      </c>
      <c r="P335" s="7" t="b">
        <f t="shared" si="19"/>
        <v>1</v>
      </c>
      <c r="Q335" s="7" t="b">
        <f t="shared" si="21"/>
        <v>1</v>
      </c>
    </row>
    <row r="336" spans="1:17" ht="39">
      <c r="A336" s="209"/>
      <c r="B336" s="209"/>
      <c r="C336" s="210"/>
      <c r="D336" s="211"/>
      <c r="E336" s="318"/>
      <c r="F336" s="172" t="s">
        <v>703</v>
      </c>
      <c r="G336" s="172" t="s">
        <v>94</v>
      </c>
      <c r="H336" s="172" t="s">
        <v>7</v>
      </c>
      <c r="I336" s="172" t="s">
        <v>13</v>
      </c>
      <c r="J336" s="237" t="s">
        <v>1594</v>
      </c>
      <c r="K336" s="5" t="str">
        <f t="shared" si="20"/>
        <v>12 2 01 00000</v>
      </c>
      <c r="L336" s="265" t="e">
        <f>VLOOKUP(O336,'цср уточн 2016'!$A$1:$B$549,2,0)</f>
        <v>#N/A</v>
      </c>
      <c r="O336" s="12"/>
      <c r="P336" s="7" t="b">
        <f t="shared" si="19"/>
        <v>0</v>
      </c>
      <c r="Q336" s="7" t="e">
        <f t="shared" si="21"/>
        <v>#N/A</v>
      </c>
    </row>
    <row r="337" spans="1:17" ht="37.5">
      <c r="A337" s="14">
        <v>12</v>
      </c>
      <c r="B337" s="14">
        <v>2</v>
      </c>
      <c r="C337" s="14">
        <v>2064</v>
      </c>
      <c r="D337" s="14" t="s">
        <v>724</v>
      </c>
      <c r="E337" s="147" t="s">
        <v>725</v>
      </c>
      <c r="F337" s="293" t="s">
        <v>703</v>
      </c>
      <c r="G337" s="293" t="s">
        <v>94</v>
      </c>
      <c r="H337" s="293" t="s">
        <v>7</v>
      </c>
      <c r="I337" s="293" t="s">
        <v>726</v>
      </c>
      <c r="J337" s="147" t="s">
        <v>725</v>
      </c>
      <c r="K337" s="5" t="str">
        <f t="shared" si="20"/>
        <v>12 2 01 20640</v>
      </c>
      <c r="L337" s="265" t="e">
        <f>VLOOKUP(O337,'цср уточн 2016'!$A$1:$B$549,2,0)</f>
        <v>#N/A</v>
      </c>
      <c r="O337" s="12"/>
      <c r="P337" s="7" t="b">
        <f t="shared" si="19"/>
        <v>0</v>
      </c>
      <c r="Q337" s="7" t="e">
        <f t="shared" si="21"/>
        <v>#N/A</v>
      </c>
    </row>
    <row r="338" spans="1:17" ht="39">
      <c r="A338" s="288"/>
      <c r="B338" s="288"/>
      <c r="C338" s="289"/>
      <c r="D338" s="290"/>
      <c r="E338" s="214"/>
      <c r="F338" s="172" t="s">
        <v>703</v>
      </c>
      <c r="G338" s="172" t="s">
        <v>94</v>
      </c>
      <c r="H338" s="172" t="s">
        <v>37</v>
      </c>
      <c r="I338" s="172" t="s">
        <v>13</v>
      </c>
      <c r="J338" s="237" t="s">
        <v>1430</v>
      </c>
      <c r="K338" s="5" t="str">
        <f t="shared" si="20"/>
        <v>12 2 02 00000</v>
      </c>
      <c r="L338" s="265" t="str">
        <f>VLOOKUP(O338,'цср уточн 2016'!$A$1:$B$549,2,0)</f>
        <v>Основное мероприятие «Повышение туристской привлекательности города Ставрополя»</v>
      </c>
      <c r="O338" s="45" t="s">
        <v>727</v>
      </c>
      <c r="P338" s="7" t="b">
        <f t="shared" si="19"/>
        <v>1</v>
      </c>
      <c r="Q338" s="7" t="b">
        <f t="shared" si="21"/>
        <v>1</v>
      </c>
    </row>
    <row r="339" spans="1:17" ht="37.5">
      <c r="A339" s="14">
        <v>12</v>
      </c>
      <c r="B339" s="14">
        <v>2</v>
      </c>
      <c r="C339" s="14">
        <v>2064</v>
      </c>
      <c r="D339" s="14" t="s">
        <v>724</v>
      </c>
      <c r="E339" s="147" t="s">
        <v>725</v>
      </c>
      <c r="F339" s="293" t="s">
        <v>703</v>
      </c>
      <c r="G339" s="293" t="s">
        <v>94</v>
      </c>
      <c r="H339" s="293" t="s">
        <v>37</v>
      </c>
      <c r="I339" s="293" t="s">
        <v>726</v>
      </c>
      <c r="J339" s="147" t="s">
        <v>725</v>
      </c>
      <c r="K339" s="5" t="str">
        <f t="shared" si="20"/>
        <v>12 2 02 20640</v>
      </c>
      <c r="L339" s="265" t="str">
        <f>VLOOKUP(O339,'цср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O339" s="45" t="s">
        <v>728</v>
      </c>
      <c r="P339" s="7" t="b">
        <f t="shared" si="19"/>
        <v>1</v>
      </c>
      <c r="Q339" s="7" t="b">
        <f t="shared" si="21"/>
        <v>1</v>
      </c>
    </row>
    <row r="340" spans="1:17" ht="39">
      <c r="A340" s="288"/>
      <c r="B340" s="288"/>
      <c r="C340" s="289"/>
      <c r="D340" s="290"/>
      <c r="E340" s="214"/>
      <c r="F340" s="172" t="s">
        <v>703</v>
      </c>
      <c r="G340" s="172" t="s">
        <v>94</v>
      </c>
      <c r="H340" s="172" t="s">
        <v>48</v>
      </c>
      <c r="I340" s="172" t="s">
        <v>13</v>
      </c>
      <c r="J340" s="237" t="s">
        <v>1431</v>
      </c>
      <c r="K340" s="5" t="str">
        <f t="shared" si="20"/>
        <v>12 2 03 00000</v>
      </c>
      <c r="L340" s="265" t="str">
        <f>VLOOKUP(O340,'цср уточн 2016'!$A$1:$B$549,2,0)</f>
        <v>Основное мероприятие «Развитие международного и межрегионального сотрудничества города Ставрополя»</v>
      </c>
      <c r="O340" s="45" t="s">
        <v>729</v>
      </c>
      <c r="P340" s="7" t="b">
        <f t="shared" si="19"/>
        <v>1</v>
      </c>
      <c r="Q340" s="7" t="b">
        <f t="shared" si="21"/>
        <v>1</v>
      </c>
    </row>
    <row r="341" spans="1:17" ht="37.5">
      <c r="A341" s="14" t="s">
        <v>703</v>
      </c>
      <c r="B341" s="14" t="s">
        <v>94</v>
      </c>
      <c r="C341" s="14" t="s">
        <v>730</v>
      </c>
      <c r="D341" s="14" t="s">
        <v>731</v>
      </c>
      <c r="E341" s="147" t="s">
        <v>732</v>
      </c>
      <c r="F341" s="293" t="s">
        <v>703</v>
      </c>
      <c r="G341" s="293" t="s">
        <v>94</v>
      </c>
      <c r="H341" s="293" t="s">
        <v>48</v>
      </c>
      <c r="I341" s="293" t="s">
        <v>733</v>
      </c>
      <c r="J341" s="147" t="s">
        <v>732</v>
      </c>
      <c r="K341" s="5" t="str">
        <f t="shared" si="20"/>
        <v>12 2 03 20040</v>
      </c>
      <c r="L341" s="265" t="str">
        <f>VLOOKUP(O341,'цср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O341" s="45" t="s">
        <v>734</v>
      </c>
      <c r="P341" s="7" t="b">
        <f t="shared" si="19"/>
        <v>1</v>
      </c>
      <c r="Q341" s="7" t="b">
        <f t="shared" si="21"/>
        <v>1</v>
      </c>
    </row>
    <row r="342" spans="1:17" ht="56.25">
      <c r="A342" s="14">
        <v>12</v>
      </c>
      <c r="B342" s="14">
        <v>2</v>
      </c>
      <c r="C342" s="14">
        <v>2009</v>
      </c>
      <c r="D342" s="14" t="s">
        <v>735</v>
      </c>
      <c r="E342" s="147" t="s">
        <v>736</v>
      </c>
      <c r="F342" s="293" t="s">
        <v>703</v>
      </c>
      <c r="G342" s="293" t="s">
        <v>94</v>
      </c>
      <c r="H342" s="293" t="s">
        <v>48</v>
      </c>
      <c r="I342" s="293" t="s">
        <v>737</v>
      </c>
      <c r="J342" s="147" t="s">
        <v>736</v>
      </c>
      <c r="K342" s="5" t="str">
        <f t="shared" si="20"/>
        <v>12 2 03 20090</v>
      </c>
      <c r="L342" s="265" t="str">
        <f>VLOOKUP(O342,'цср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O342" s="45" t="s">
        <v>738</v>
      </c>
      <c r="P342" s="7" t="b">
        <f t="shared" si="19"/>
        <v>1</v>
      </c>
      <c r="Q342" s="7" t="b">
        <f t="shared" si="21"/>
        <v>1</v>
      </c>
    </row>
    <row r="343" spans="1:17" ht="37.5">
      <c r="A343" s="24" t="s">
        <v>703</v>
      </c>
      <c r="B343" s="24" t="s">
        <v>316</v>
      </c>
      <c r="C343" s="255" t="s">
        <v>9</v>
      </c>
      <c r="D343" s="224" t="s">
        <v>739</v>
      </c>
      <c r="E343" s="236" t="s">
        <v>740</v>
      </c>
      <c r="F343" s="25" t="s">
        <v>703</v>
      </c>
      <c r="G343" s="25" t="s">
        <v>316</v>
      </c>
      <c r="H343" s="25" t="s">
        <v>12</v>
      </c>
      <c r="I343" s="25" t="s">
        <v>13</v>
      </c>
      <c r="J343" s="236" t="s">
        <v>740</v>
      </c>
      <c r="K343" s="5" t="str">
        <f t="shared" si="20"/>
        <v>12 3 00 00000</v>
      </c>
      <c r="L343" s="265" t="str">
        <f>VLOOKUP(O343,'цср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O343" s="12" t="s">
        <v>741</v>
      </c>
      <c r="P343" s="7" t="b">
        <f t="shared" si="19"/>
        <v>1</v>
      </c>
      <c r="Q343" s="7" t="b">
        <f t="shared" si="21"/>
        <v>1</v>
      </c>
    </row>
    <row r="344" spans="1:17" s="57" customFormat="1" ht="39">
      <c r="A344" s="209"/>
      <c r="B344" s="209"/>
      <c r="C344" s="210"/>
      <c r="D344" s="211"/>
      <c r="E344" s="318"/>
      <c r="F344" s="172" t="s">
        <v>703</v>
      </c>
      <c r="G344" s="172" t="s">
        <v>316</v>
      </c>
      <c r="H344" s="172" t="s">
        <v>7</v>
      </c>
      <c r="I344" s="172" t="s">
        <v>13</v>
      </c>
      <c r="J344" s="237" t="s">
        <v>1432</v>
      </c>
      <c r="K344" s="5" t="str">
        <f t="shared" si="20"/>
        <v>12 3 01 00000</v>
      </c>
      <c r="L344" s="265" t="str">
        <f>VLOOKUP(O344,'цср уточн 2016'!$A$1:$B$549,2,0)</f>
        <v>Основное мероприятие «Повышение инвестиционной привлекательности города Ставрополя»</v>
      </c>
      <c r="M344" s="5"/>
      <c r="N344" s="6"/>
      <c r="O344" s="45" t="s">
        <v>742</v>
      </c>
      <c r="P344" s="7" t="b">
        <f t="shared" ref="P344:P408" si="22">K344=O344</f>
        <v>1</v>
      </c>
      <c r="Q344" s="7" t="b">
        <f t="shared" si="21"/>
        <v>1</v>
      </c>
    </row>
    <row r="345" spans="1:17" ht="37.5">
      <c r="A345" s="14">
        <v>12</v>
      </c>
      <c r="B345" s="14">
        <v>3</v>
      </c>
      <c r="C345" s="14">
        <v>2065</v>
      </c>
      <c r="D345" s="14" t="s">
        <v>743</v>
      </c>
      <c r="E345" s="147" t="s">
        <v>744</v>
      </c>
      <c r="F345" s="293" t="s">
        <v>703</v>
      </c>
      <c r="G345" s="293" t="s">
        <v>316</v>
      </c>
      <c r="H345" s="293" t="s">
        <v>7</v>
      </c>
      <c r="I345" s="293" t="s">
        <v>745</v>
      </c>
      <c r="J345" s="147" t="s">
        <v>746</v>
      </c>
      <c r="K345" s="5" t="str">
        <f t="shared" si="20"/>
        <v>12 3 01 20650</v>
      </c>
      <c r="L345" s="265" t="str">
        <f>VLOOKUP(O345,'цср уточн 2016'!$A$1:$B$549,2,0)</f>
        <v>Расходы на повышение инвестиционной привлекательности города Ставрополя</v>
      </c>
      <c r="O345" s="45" t="s">
        <v>747</v>
      </c>
      <c r="P345" s="7" t="b">
        <f t="shared" si="22"/>
        <v>1</v>
      </c>
      <c r="Q345" s="7" t="b">
        <f t="shared" si="21"/>
        <v>1</v>
      </c>
    </row>
    <row r="346" spans="1:17" ht="58.5">
      <c r="A346" s="288"/>
      <c r="B346" s="288"/>
      <c r="C346" s="289"/>
      <c r="D346" s="290"/>
      <c r="E346" s="214"/>
      <c r="F346" s="172" t="s">
        <v>703</v>
      </c>
      <c r="G346" s="172" t="s">
        <v>316</v>
      </c>
      <c r="H346" s="172" t="s">
        <v>37</v>
      </c>
      <c r="I346" s="172" t="s">
        <v>13</v>
      </c>
      <c r="J346" s="237" t="s">
        <v>748</v>
      </c>
      <c r="K346" s="5" t="str">
        <f t="shared" si="20"/>
        <v>12 3 02 00000</v>
      </c>
      <c r="L346" s="265" t="str">
        <f>VLOOKUP(O346,'цср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O346" s="45" t="s">
        <v>749</v>
      </c>
      <c r="P346" s="7" t="b">
        <f t="shared" si="22"/>
        <v>1</v>
      </c>
      <c r="Q346" s="7" t="b">
        <f t="shared" si="21"/>
        <v>1</v>
      </c>
    </row>
    <row r="347" spans="1:17" ht="37.5">
      <c r="A347" s="14">
        <v>12</v>
      </c>
      <c r="B347" s="14">
        <v>3</v>
      </c>
      <c r="C347" s="14">
        <v>2065</v>
      </c>
      <c r="D347" s="14" t="s">
        <v>743</v>
      </c>
      <c r="E347" s="147" t="s">
        <v>744</v>
      </c>
      <c r="F347" s="293" t="s">
        <v>703</v>
      </c>
      <c r="G347" s="293" t="s">
        <v>316</v>
      </c>
      <c r="H347" s="293" t="s">
        <v>37</v>
      </c>
      <c r="I347" s="293" t="s">
        <v>745</v>
      </c>
      <c r="J347" s="147" t="s">
        <v>746</v>
      </c>
      <c r="K347" s="5" t="str">
        <f t="shared" si="20"/>
        <v>12 3 02 20650</v>
      </c>
      <c r="L347" s="265" t="str">
        <f>VLOOKUP(O347,'цср уточн 2016'!$A$1:$B$549,2,0)</f>
        <v>Расходы на повышение инвестиционной привлекательности города Ставрополя</v>
      </c>
      <c r="O347" s="45" t="s">
        <v>750</v>
      </c>
      <c r="P347" s="7" t="b">
        <f t="shared" si="22"/>
        <v>1</v>
      </c>
      <c r="Q347" s="7" t="b">
        <f t="shared" si="21"/>
        <v>1</v>
      </c>
    </row>
    <row r="348" spans="1:17" ht="67.5">
      <c r="A348" s="23" t="s">
        <v>751</v>
      </c>
      <c r="B348" s="23" t="s">
        <v>8</v>
      </c>
      <c r="C348" s="279" t="s">
        <v>9</v>
      </c>
      <c r="D348" s="222" t="s">
        <v>752</v>
      </c>
      <c r="E348" s="149" t="s">
        <v>753</v>
      </c>
      <c r="F348" s="9" t="s">
        <v>751</v>
      </c>
      <c r="G348" s="9" t="s">
        <v>8</v>
      </c>
      <c r="H348" s="9" t="s">
        <v>12</v>
      </c>
      <c r="I348" s="9" t="s">
        <v>13</v>
      </c>
      <c r="J348" s="149" t="s">
        <v>754</v>
      </c>
      <c r="K348" s="5" t="str">
        <f t="shared" si="20"/>
        <v>13 0 00 00000</v>
      </c>
      <c r="L348" s="265" t="str">
        <f>VLOOKUP(O348,'цср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O348" s="11" t="s">
        <v>755</v>
      </c>
      <c r="P348" s="7" t="b">
        <f t="shared" si="22"/>
        <v>1</v>
      </c>
      <c r="Q348" s="7" t="b">
        <f t="shared" si="21"/>
        <v>1</v>
      </c>
    </row>
    <row r="349" spans="1:17" ht="37.5">
      <c r="A349" s="24" t="s">
        <v>751</v>
      </c>
      <c r="B349" s="24" t="s">
        <v>15</v>
      </c>
      <c r="C349" s="255" t="s">
        <v>9</v>
      </c>
      <c r="D349" s="224" t="s">
        <v>756</v>
      </c>
      <c r="E349" s="245" t="s">
        <v>757</v>
      </c>
      <c r="F349" s="25" t="s">
        <v>751</v>
      </c>
      <c r="G349" s="25" t="s">
        <v>15</v>
      </c>
      <c r="H349" s="25" t="s">
        <v>12</v>
      </c>
      <c r="I349" s="25" t="s">
        <v>13</v>
      </c>
      <c r="J349" s="245" t="s">
        <v>1433</v>
      </c>
      <c r="K349" s="5" t="str">
        <f t="shared" si="20"/>
        <v>13 1 00 00000</v>
      </c>
      <c r="L349" s="265" t="str">
        <f>VLOOKUP(O349,'цср уточн 2016'!$A$1:$B$549,2,0)</f>
        <v>Подпрограмма «Развитие муниципальной службы в городе Ставрополе на 2014 - 2018 годы»</v>
      </c>
      <c r="O349" s="12" t="s">
        <v>758</v>
      </c>
      <c r="P349" s="7" t="b">
        <f t="shared" si="22"/>
        <v>1</v>
      </c>
      <c r="Q349" s="7" t="b">
        <f t="shared" si="21"/>
        <v>1</v>
      </c>
    </row>
    <row r="350" spans="1:17" ht="58.5">
      <c r="A350" s="288"/>
      <c r="B350" s="288"/>
      <c r="C350" s="289"/>
      <c r="D350" s="290"/>
      <c r="E350" s="214"/>
      <c r="F350" s="172" t="s">
        <v>751</v>
      </c>
      <c r="G350" s="172" t="s">
        <v>15</v>
      </c>
      <c r="H350" s="172" t="s">
        <v>7</v>
      </c>
      <c r="I350" s="172" t="s">
        <v>13</v>
      </c>
      <c r="J350" s="237" t="s">
        <v>1434</v>
      </c>
      <c r="K350" s="5" t="str">
        <f t="shared" si="20"/>
        <v>13 1 01 00000</v>
      </c>
      <c r="L350" s="265" t="str">
        <f>VLOOKUP(O350,'цср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O350" s="45" t="s">
        <v>759</v>
      </c>
      <c r="P350" s="7" t="b">
        <f t="shared" si="22"/>
        <v>1</v>
      </c>
      <c r="Q350" s="7" t="b">
        <f t="shared" si="21"/>
        <v>1</v>
      </c>
    </row>
    <row r="351" spans="1:17" s="32" customFormat="1" ht="56.25">
      <c r="A351" s="14" t="s">
        <v>751</v>
      </c>
      <c r="B351" s="14" t="s">
        <v>15</v>
      </c>
      <c r="C351" s="275">
        <v>2045</v>
      </c>
      <c r="D351" s="276" t="s">
        <v>760</v>
      </c>
      <c r="E351" s="246" t="s">
        <v>761</v>
      </c>
      <c r="F351" s="293" t="s">
        <v>751</v>
      </c>
      <c r="G351" s="293" t="s">
        <v>15</v>
      </c>
      <c r="H351" s="293" t="s">
        <v>7</v>
      </c>
      <c r="I351" s="293" t="s">
        <v>762</v>
      </c>
      <c r="J351" s="246" t="s">
        <v>1435</v>
      </c>
      <c r="K351" s="5" t="str">
        <f t="shared" si="20"/>
        <v>13 1 01 20450</v>
      </c>
      <c r="L351" s="265" t="str">
        <f>VLOOKUP(O351,'цср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M351" s="5"/>
      <c r="N351" s="6"/>
      <c r="O351" s="45" t="s">
        <v>763</v>
      </c>
      <c r="P351" s="7" t="b">
        <f t="shared" si="22"/>
        <v>1</v>
      </c>
      <c r="Q351" s="7" t="b">
        <f t="shared" si="21"/>
        <v>1</v>
      </c>
    </row>
    <row r="352" spans="1:17" ht="37.5">
      <c r="A352" s="24" t="s">
        <v>751</v>
      </c>
      <c r="B352" s="24" t="s">
        <v>94</v>
      </c>
      <c r="C352" s="255" t="s">
        <v>9</v>
      </c>
      <c r="D352" s="224" t="s">
        <v>764</v>
      </c>
      <c r="E352" s="236" t="s">
        <v>765</v>
      </c>
      <c r="F352" s="25" t="s">
        <v>751</v>
      </c>
      <c r="G352" s="25" t="s">
        <v>94</v>
      </c>
      <c r="H352" s="25" t="s">
        <v>12</v>
      </c>
      <c r="I352" s="25" t="s">
        <v>13</v>
      </c>
      <c r="J352" s="236" t="s">
        <v>765</v>
      </c>
      <c r="K352" s="5" t="str">
        <f t="shared" si="20"/>
        <v>13 2 00 00000</v>
      </c>
      <c r="L352" s="265" t="str">
        <f>VLOOKUP(O352,'цср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O352" s="12" t="s">
        <v>766</v>
      </c>
      <c r="P352" s="7" t="b">
        <f t="shared" si="22"/>
        <v>1</v>
      </c>
      <c r="Q352" s="7" t="b">
        <f t="shared" si="21"/>
        <v>1</v>
      </c>
    </row>
    <row r="353" spans="1:17" s="32" customFormat="1" ht="136.5">
      <c r="A353" s="288"/>
      <c r="B353" s="288"/>
      <c r="C353" s="289"/>
      <c r="D353" s="290"/>
      <c r="E353" s="214"/>
      <c r="F353" s="172" t="s">
        <v>751</v>
      </c>
      <c r="G353" s="172" t="s">
        <v>94</v>
      </c>
      <c r="H353" s="172" t="s">
        <v>7</v>
      </c>
      <c r="I353" s="172" t="s">
        <v>13</v>
      </c>
      <c r="J353" s="237" t="s">
        <v>1436</v>
      </c>
      <c r="K353" s="5" t="str">
        <f t="shared" si="20"/>
        <v>13 2 01 00000</v>
      </c>
      <c r="L353" s="265" t="str">
        <f>VLOOKUP(O353,'цср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M353" s="5"/>
      <c r="N353" s="6"/>
      <c r="O353" s="45" t="s">
        <v>767</v>
      </c>
      <c r="P353" s="7" t="b">
        <f t="shared" si="22"/>
        <v>1</v>
      </c>
      <c r="Q353" s="7" t="b">
        <f t="shared" si="21"/>
        <v>1</v>
      </c>
    </row>
    <row r="354" spans="1:17" ht="56.25">
      <c r="A354" s="14" t="s">
        <v>751</v>
      </c>
      <c r="B354" s="14" t="s">
        <v>94</v>
      </c>
      <c r="C354" s="275">
        <v>2062</v>
      </c>
      <c r="D354" s="276" t="s">
        <v>768</v>
      </c>
      <c r="E354" s="246" t="s">
        <v>769</v>
      </c>
      <c r="F354" s="293" t="s">
        <v>751</v>
      </c>
      <c r="G354" s="293" t="s">
        <v>94</v>
      </c>
      <c r="H354" s="293" t="s">
        <v>7</v>
      </c>
      <c r="I354" s="293" t="s">
        <v>770</v>
      </c>
      <c r="J354" s="246" t="s">
        <v>769</v>
      </c>
      <c r="K354" s="5" t="str">
        <f t="shared" si="20"/>
        <v>13 2 01 20620</v>
      </c>
      <c r="L354" s="265" t="str">
        <f>VLOOKUP(O354,'цср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O354" s="45" t="s">
        <v>771</v>
      </c>
      <c r="P354" s="7" t="b">
        <f t="shared" si="22"/>
        <v>1</v>
      </c>
      <c r="Q354" s="7" t="b">
        <f t="shared" si="21"/>
        <v>1</v>
      </c>
    </row>
    <row r="355" spans="1:17" s="32" customFormat="1" ht="39.75" thickBot="1">
      <c r="A355" s="288"/>
      <c r="B355" s="288"/>
      <c r="C355" s="289"/>
      <c r="D355" s="290"/>
      <c r="E355" s="214"/>
      <c r="F355" s="172" t="s">
        <v>751</v>
      </c>
      <c r="G355" s="172" t="s">
        <v>94</v>
      </c>
      <c r="H355" s="172" t="s">
        <v>37</v>
      </c>
      <c r="I355" s="172" t="s">
        <v>13</v>
      </c>
      <c r="J355" s="237" t="s">
        <v>1437</v>
      </c>
      <c r="K355" s="5" t="str">
        <f t="shared" si="20"/>
        <v>13 2 02 00000</v>
      </c>
      <c r="L355" s="265" t="str">
        <f>VLOOKUP(O355,'цср уточн 2016'!$A$1:$B$549,2,0)</f>
        <v>Основное мероприятие «Профилактика коррупции, антикоррупционное просвещение и пропаганда»</v>
      </c>
      <c r="M355" s="5"/>
      <c r="N355" s="6"/>
      <c r="O355" s="45" t="s">
        <v>772</v>
      </c>
      <c r="P355" s="7" t="b">
        <f t="shared" si="22"/>
        <v>1</v>
      </c>
      <c r="Q355" s="7" t="b">
        <f t="shared" si="21"/>
        <v>1</v>
      </c>
    </row>
    <row r="356" spans="1:17" s="27" customFormat="1" ht="57" thickBot="1">
      <c r="A356" s="14" t="s">
        <v>751</v>
      </c>
      <c r="B356" s="14" t="s">
        <v>94</v>
      </c>
      <c r="C356" s="275">
        <v>2062</v>
      </c>
      <c r="D356" s="276" t="s">
        <v>768</v>
      </c>
      <c r="E356" s="246" t="s">
        <v>769</v>
      </c>
      <c r="F356" s="293" t="s">
        <v>751</v>
      </c>
      <c r="G356" s="293" t="s">
        <v>94</v>
      </c>
      <c r="H356" s="293" t="s">
        <v>37</v>
      </c>
      <c r="I356" s="293" t="s">
        <v>770</v>
      </c>
      <c r="J356" s="246" t="s">
        <v>769</v>
      </c>
      <c r="K356" s="5" t="str">
        <f t="shared" ref="K356:K420" si="23">CONCATENATE(F356," ",G356," ",H356," ",I356)</f>
        <v>13 2 02 20620</v>
      </c>
      <c r="L356" s="265" t="str">
        <f>VLOOKUP(O356,'цср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M356" s="5"/>
      <c r="N356" s="6"/>
      <c r="O356" s="45" t="s">
        <v>773</v>
      </c>
      <c r="P356" s="7" t="b">
        <f t="shared" si="22"/>
        <v>1</v>
      </c>
      <c r="Q356" s="7" t="b">
        <f t="shared" ref="Q356:Q420" si="24">J356=L356</f>
        <v>1</v>
      </c>
    </row>
    <row r="357" spans="1:17" ht="90">
      <c r="A357" s="266">
        <v>14</v>
      </c>
      <c r="B357" s="266" t="s">
        <v>8</v>
      </c>
      <c r="C357" s="267" t="s">
        <v>9</v>
      </c>
      <c r="D357" s="266" t="s">
        <v>774</v>
      </c>
      <c r="E357" s="307" t="s">
        <v>775</v>
      </c>
      <c r="F357" s="228" t="s">
        <v>776</v>
      </c>
      <c r="G357" s="228" t="s">
        <v>8</v>
      </c>
      <c r="H357" s="228" t="s">
        <v>12</v>
      </c>
      <c r="I357" s="228" t="s">
        <v>13</v>
      </c>
      <c r="J357" s="307" t="s">
        <v>1438</v>
      </c>
      <c r="K357" s="5" t="str">
        <f t="shared" si="23"/>
        <v>14 0 00 00000</v>
      </c>
      <c r="L357" s="265" t="str">
        <f>VLOOKUP(O357,'цср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O357" s="11" t="s">
        <v>777</v>
      </c>
      <c r="P357" s="7" t="b">
        <f t="shared" si="22"/>
        <v>1</v>
      </c>
      <c r="Q357" s="7" t="b">
        <f t="shared" si="24"/>
        <v>1</v>
      </c>
    </row>
    <row r="358" spans="1:17" s="32" customFormat="1" ht="37.5">
      <c r="A358" s="269">
        <v>14</v>
      </c>
      <c r="B358" s="269" t="s">
        <v>15</v>
      </c>
      <c r="C358" s="270" t="s">
        <v>9</v>
      </c>
      <c r="D358" s="269" t="s">
        <v>778</v>
      </c>
      <c r="E358" s="308" t="s">
        <v>779</v>
      </c>
      <c r="F358" s="229" t="s">
        <v>776</v>
      </c>
      <c r="G358" s="229" t="s">
        <v>15</v>
      </c>
      <c r="H358" s="229" t="s">
        <v>12</v>
      </c>
      <c r="I358" s="229" t="s">
        <v>13</v>
      </c>
      <c r="J358" s="308" t="s">
        <v>779</v>
      </c>
      <c r="K358" s="5" t="str">
        <f t="shared" si="23"/>
        <v>14 1 00 00000</v>
      </c>
      <c r="L358" s="265" t="str">
        <f>VLOOKUP(O358,'цср уточн 2016'!$A$1:$B$549,2,0)</f>
        <v>Подпрограмма «Развитие информационного общества в городе Ставрополе»</v>
      </c>
      <c r="M358" s="5"/>
      <c r="N358" s="6"/>
      <c r="O358" s="12" t="s">
        <v>780</v>
      </c>
      <c r="P358" s="7" t="b">
        <f t="shared" si="22"/>
        <v>1</v>
      </c>
      <c r="Q358" s="7" t="b">
        <f t="shared" si="24"/>
        <v>1</v>
      </c>
    </row>
    <row r="359" spans="1:17" ht="39">
      <c r="A359" s="209"/>
      <c r="B359" s="209"/>
      <c r="C359" s="210"/>
      <c r="D359" s="211"/>
      <c r="E359" s="318"/>
      <c r="F359" s="230" t="s">
        <v>776</v>
      </c>
      <c r="G359" s="230" t="s">
        <v>15</v>
      </c>
      <c r="H359" s="230" t="s">
        <v>7</v>
      </c>
      <c r="I359" s="230" t="s">
        <v>13</v>
      </c>
      <c r="J359" s="237" t="s">
        <v>1439</v>
      </c>
      <c r="K359" s="5" t="str">
        <f t="shared" si="23"/>
        <v>14 1 01 00000</v>
      </c>
      <c r="L359" s="265" t="str">
        <f>VLOOKUP(O359,'цср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O359" s="45" t="s">
        <v>781</v>
      </c>
      <c r="P359" s="7" t="b">
        <f t="shared" si="22"/>
        <v>1</v>
      </c>
      <c r="Q359" s="7" t="b">
        <f t="shared" si="24"/>
        <v>1</v>
      </c>
    </row>
    <row r="360" spans="1:17" s="32" customFormat="1" ht="37.5">
      <c r="A360" s="28">
        <v>14</v>
      </c>
      <c r="B360" s="28">
        <v>1</v>
      </c>
      <c r="C360" s="28">
        <v>2063</v>
      </c>
      <c r="D360" s="28" t="s">
        <v>782</v>
      </c>
      <c r="E360" s="246" t="s">
        <v>783</v>
      </c>
      <c r="F360" s="28" t="s">
        <v>776</v>
      </c>
      <c r="G360" s="28" t="s">
        <v>15</v>
      </c>
      <c r="H360" s="28" t="s">
        <v>7</v>
      </c>
      <c r="I360" s="28" t="s">
        <v>784</v>
      </c>
      <c r="J360" s="246" t="s">
        <v>783</v>
      </c>
      <c r="K360" s="5" t="str">
        <f t="shared" si="23"/>
        <v>14 1 01 20630</v>
      </c>
      <c r="L360" s="265" t="str">
        <f>VLOOKUP(O360,'цср уточн 2016'!$A$1:$B$549,2,0)</f>
        <v>Расходы на развитие и обеспечение функционирования информационного общества в городе Ставрополе</v>
      </c>
      <c r="M360" s="5"/>
      <c r="N360" s="6"/>
      <c r="O360" s="45" t="s">
        <v>785</v>
      </c>
      <c r="P360" s="7" t="b">
        <f t="shared" si="22"/>
        <v>1</v>
      </c>
      <c r="Q360" s="7" t="b">
        <f t="shared" si="24"/>
        <v>1</v>
      </c>
    </row>
    <row r="361" spans="1:17" ht="58.5">
      <c r="A361" s="288"/>
      <c r="B361" s="288"/>
      <c r="C361" s="289"/>
      <c r="D361" s="290"/>
      <c r="E361" s="214"/>
      <c r="F361" s="230" t="s">
        <v>776</v>
      </c>
      <c r="G361" s="230" t="s">
        <v>15</v>
      </c>
      <c r="H361" s="230" t="s">
        <v>37</v>
      </c>
      <c r="I361" s="230" t="s">
        <v>13</v>
      </c>
      <c r="J361" s="237" t="s">
        <v>1440</v>
      </c>
      <c r="K361" s="5" t="str">
        <f t="shared" si="23"/>
        <v>14 1 02 00000</v>
      </c>
      <c r="L361" s="265" t="str">
        <f>VLOOKUP(O361,'цср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O361" s="45" t="s">
        <v>786</v>
      </c>
      <c r="P361" s="7" t="b">
        <f t="shared" si="22"/>
        <v>1</v>
      </c>
      <c r="Q361" s="7" t="b">
        <f t="shared" si="24"/>
        <v>1</v>
      </c>
    </row>
    <row r="362" spans="1:17" s="32" customFormat="1" ht="37.5">
      <c r="A362" s="28">
        <v>14</v>
      </c>
      <c r="B362" s="28">
        <v>1</v>
      </c>
      <c r="C362" s="28">
        <v>2063</v>
      </c>
      <c r="D362" s="28" t="s">
        <v>782</v>
      </c>
      <c r="E362" s="246" t="s">
        <v>783</v>
      </c>
      <c r="F362" s="231" t="s">
        <v>776</v>
      </c>
      <c r="G362" s="231" t="s">
        <v>15</v>
      </c>
      <c r="H362" s="231" t="s">
        <v>37</v>
      </c>
      <c r="I362" s="231" t="s">
        <v>784</v>
      </c>
      <c r="J362" s="246" t="s">
        <v>783</v>
      </c>
      <c r="K362" s="5" t="str">
        <f t="shared" si="23"/>
        <v>14 1 02 20630</v>
      </c>
      <c r="L362" s="265" t="str">
        <f>VLOOKUP(O362,'цср уточн 2016'!$A$1:$B$549,2,0)</f>
        <v>Расходы на развитие и обеспечение функционирования информационного общества в городе Ставрополе</v>
      </c>
      <c r="M362" s="5"/>
      <c r="O362" s="45" t="s">
        <v>787</v>
      </c>
      <c r="P362" s="7" t="b">
        <f t="shared" si="22"/>
        <v>1</v>
      </c>
      <c r="Q362" s="7" t="b">
        <f t="shared" si="24"/>
        <v>1</v>
      </c>
    </row>
    <row r="363" spans="1:17" ht="58.5">
      <c r="A363" s="288"/>
      <c r="B363" s="288"/>
      <c r="C363" s="289"/>
      <c r="D363" s="290"/>
      <c r="E363" s="214"/>
      <c r="F363" s="230" t="s">
        <v>776</v>
      </c>
      <c r="G363" s="230" t="s">
        <v>15</v>
      </c>
      <c r="H363" s="230" t="s">
        <v>48</v>
      </c>
      <c r="I363" s="230" t="s">
        <v>13</v>
      </c>
      <c r="J363" s="237" t="s">
        <v>1441</v>
      </c>
      <c r="K363" s="5" t="str">
        <f t="shared" si="23"/>
        <v>14 1 03 00000</v>
      </c>
      <c r="L363" s="265" t="str">
        <f>VLOOKUP(O363,'цср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O363" s="45" t="s">
        <v>788</v>
      </c>
      <c r="P363" s="7" t="b">
        <f t="shared" si="22"/>
        <v>1</v>
      </c>
      <c r="Q363" s="7" t="b">
        <f t="shared" si="24"/>
        <v>1</v>
      </c>
    </row>
    <row r="364" spans="1:17" s="32" customFormat="1" ht="38.25" thickBot="1">
      <c r="A364" s="28">
        <v>14</v>
      </c>
      <c r="B364" s="28">
        <v>1</v>
      </c>
      <c r="C364" s="28">
        <v>2008</v>
      </c>
      <c r="D364" s="28" t="s">
        <v>789</v>
      </c>
      <c r="E364" s="246" t="s">
        <v>790</v>
      </c>
      <c r="F364" s="231" t="s">
        <v>776</v>
      </c>
      <c r="G364" s="231" t="s">
        <v>15</v>
      </c>
      <c r="H364" s="231" t="s">
        <v>48</v>
      </c>
      <c r="I364" s="231" t="s">
        <v>791</v>
      </c>
      <c r="J364" s="246" t="s">
        <v>790</v>
      </c>
      <c r="K364" s="5" t="str">
        <f t="shared" si="23"/>
        <v>14 1 03 20080</v>
      </c>
      <c r="L364" s="265" t="str">
        <f>VLOOKUP(O364,'цср уточн 2016'!$A$1:$B$549,2,0)</f>
        <v>Расходы на оказание информационных услуг средствами массовой информации</v>
      </c>
      <c r="M364" s="5"/>
      <c r="O364" s="45" t="s">
        <v>792</v>
      </c>
      <c r="P364" s="7" t="b">
        <f t="shared" si="22"/>
        <v>1</v>
      </c>
      <c r="Q364" s="7" t="b">
        <f t="shared" si="24"/>
        <v>1</v>
      </c>
    </row>
    <row r="365" spans="1:17" s="27" customFormat="1" ht="39.75" thickBot="1">
      <c r="A365" s="209"/>
      <c r="B365" s="209"/>
      <c r="C365" s="210"/>
      <c r="D365" s="211"/>
      <c r="E365" s="318"/>
      <c r="F365" s="230" t="s">
        <v>776</v>
      </c>
      <c r="G365" s="230" t="s">
        <v>15</v>
      </c>
      <c r="H365" s="230" t="s">
        <v>53</v>
      </c>
      <c r="I365" s="230" t="s">
        <v>13</v>
      </c>
      <c r="J365" s="237" t="s">
        <v>1442</v>
      </c>
      <c r="K365" s="5" t="str">
        <f t="shared" si="23"/>
        <v>14 1 04 00000</v>
      </c>
      <c r="L365" s="265" t="str">
        <f>VLOOKUP(O365,'цср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M365" s="5"/>
      <c r="N365" s="6"/>
      <c r="O365" s="45" t="s">
        <v>793</v>
      </c>
      <c r="P365" s="7" t="b">
        <f t="shared" si="22"/>
        <v>1</v>
      </c>
      <c r="Q365" s="7" t="b">
        <f t="shared" si="24"/>
        <v>1</v>
      </c>
    </row>
    <row r="366" spans="1:17" ht="38.25" thickBot="1">
      <c r="A366" s="28">
        <v>14</v>
      </c>
      <c r="B366" s="28">
        <v>1</v>
      </c>
      <c r="C366" s="28">
        <v>6003</v>
      </c>
      <c r="D366" s="28" t="s">
        <v>794</v>
      </c>
      <c r="E366" s="246" t="s">
        <v>795</v>
      </c>
      <c r="F366" s="231" t="s">
        <v>776</v>
      </c>
      <c r="G366" s="231" t="s">
        <v>15</v>
      </c>
      <c r="H366" s="231" t="s">
        <v>53</v>
      </c>
      <c r="I366" s="231" t="s">
        <v>796</v>
      </c>
      <c r="J366" s="246" t="s">
        <v>1443</v>
      </c>
      <c r="K366" s="5" t="str">
        <f t="shared" si="23"/>
        <v>14 1 04 60030</v>
      </c>
      <c r="L366" s="265" t="str">
        <f>VLOOKUP(O366,'цср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N366" s="32"/>
      <c r="O366" s="45" t="s">
        <v>797</v>
      </c>
      <c r="P366" s="7" t="b">
        <f t="shared" si="22"/>
        <v>1</v>
      </c>
      <c r="Q366" s="7" t="b">
        <f t="shared" si="24"/>
        <v>1</v>
      </c>
    </row>
    <row r="367" spans="1:17" s="32" customFormat="1" ht="57" thickBot="1">
      <c r="A367" s="269">
        <v>14</v>
      </c>
      <c r="B367" s="269">
        <v>2</v>
      </c>
      <c r="C367" s="270" t="s">
        <v>9</v>
      </c>
      <c r="D367" s="269" t="s">
        <v>798</v>
      </c>
      <c r="E367" s="308" t="s">
        <v>799</v>
      </c>
      <c r="F367" s="229" t="s">
        <v>776</v>
      </c>
      <c r="G367" s="229" t="s">
        <v>94</v>
      </c>
      <c r="H367" s="229" t="s">
        <v>12</v>
      </c>
      <c r="I367" s="229" t="s">
        <v>13</v>
      </c>
      <c r="J367" s="308" t="s">
        <v>1444</v>
      </c>
      <c r="K367" s="5" t="str">
        <f t="shared" si="23"/>
        <v>14 2 00 00000</v>
      </c>
      <c r="L367" s="265" t="str">
        <f>VLOOKUP(O367,'цср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M367" s="5"/>
      <c r="N367" s="27"/>
      <c r="O367" s="12" t="s">
        <v>800</v>
      </c>
      <c r="P367" s="7" t="b">
        <f t="shared" si="22"/>
        <v>1</v>
      </c>
      <c r="Q367" s="7" t="b">
        <f t="shared" si="24"/>
        <v>1</v>
      </c>
    </row>
    <row r="368" spans="1:17" ht="39">
      <c r="A368" s="288"/>
      <c r="B368" s="288"/>
      <c r="C368" s="289"/>
      <c r="D368" s="290"/>
      <c r="E368" s="214"/>
      <c r="F368" s="230" t="s">
        <v>776</v>
      </c>
      <c r="G368" s="230" t="s">
        <v>94</v>
      </c>
      <c r="H368" s="230" t="s">
        <v>7</v>
      </c>
      <c r="I368" s="230" t="s">
        <v>13</v>
      </c>
      <c r="J368" s="237" t="s">
        <v>1445</v>
      </c>
      <c r="K368" s="5" t="str">
        <f t="shared" si="23"/>
        <v>14 2 01 00000</v>
      </c>
      <c r="L368" s="265" t="str">
        <f>VLOOKUP(O368,'цср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O368" s="45" t="s">
        <v>801</v>
      </c>
      <c r="P368" s="7" t="b">
        <f t="shared" si="22"/>
        <v>1</v>
      </c>
      <c r="Q368" s="7" t="b">
        <f t="shared" si="24"/>
        <v>1</v>
      </c>
    </row>
    <row r="369" spans="1:17" ht="75">
      <c r="A369" s="28">
        <v>14</v>
      </c>
      <c r="B369" s="28">
        <v>2</v>
      </c>
      <c r="C369" s="28">
        <v>2071</v>
      </c>
      <c r="D369" s="28" t="s">
        <v>802</v>
      </c>
      <c r="E369" s="246" t="s">
        <v>803</v>
      </c>
      <c r="F369" s="231" t="s">
        <v>776</v>
      </c>
      <c r="G369" s="231" t="s">
        <v>94</v>
      </c>
      <c r="H369" s="231" t="s">
        <v>7</v>
      </c>
      <c r="I369" s="231" t="s">
        <v>804</v>
      </c>
      <c r="J369" s="246" t="s">
        <v>803</v>
      </c>
      <c r="K369" s="5" t="str">
        <f t="shared" si="23"/>
        <v>14 2 01 20710</v>
      </c>
      <c r="L369" s="265" t="str">
        <f>VLOOKUP(O369,'цср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N369" s="32"/>
      <c r="O369" s="45" t="s">
        <v>805</v>
      </c>
      <c r="P369" s="7" t="b">
        <f t="shared" si="22"/>
        <v>1</v>
      </c>
      <c r="Q369" s="7" t="b">
        <f t="shared" si="24"/>
        <v>1</v>
      </c>
    </row>
    <row r="370" spans="1:17" ht="78">
      <c r="A370" s="209"/>
      <c r="B370" s="209"/>
      <c r="C370" s="210"/>
      <c r="D370" s="211"/>
      <c r="E370" s="318"/>
      <c r="F370" s="230" t="s">
        <v>776</v>
      </c>
      <c r="G370" s="230" t="s">
        <v>94</v>
      </c>
      <c r="H370" s="230" t="s">
        <v>37</v>
      </c>
      <c r="I370" s="230" t="s">
        <v>13</v>
      </c>
      <c r="J370" s="237" t="s">
        <v>1446</v>
      </c>
      <c r="K370" s="5" t="str">
        <f t="shared" si="23"/>
        <v>14 2 02 00000</v>
      </c>
      <c r="L370" s="265" t="str">
        <f>VLOOKUP(O370,'цср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O370" s="45" t="s">
        <v>806</v>
      </c>
      <c r="P370" s="7" t="b">
        <f t="shared" si="22"/>
        <v>1</v>
      </c>
      <c r="Q370" s="7" t="b">
        <f t="shared" si="24"/>
        <v>1</v>
      </c>
    </row>
    <row r="371" spans="1:17" ht="93.75">
      <c r="A371" s="28">
        <v>14</v>
      </c>
      <c r="B371" s="28">
        <v>2</v>
      </c>
      <c r="C371" s="28">
        <v>2071</v>
      </c>
      <c r="D371" s="28" t="s">
        <v>802</v>
      </c>
      <c r="E371" s="246" t="s">
        <v>807</v>
      </c>
      <c r="F371" s="231" t="s">
        <v>776</v>
      </c>
      <c r="G371" s="231" t="s">
        <v>94</v>
      </c>
      <c r="H371" s="231" t="s">
        <v>37</v>
      </c>
      <c r="I371" s="231" t="s">
        <v>804</v>
      </c>
      <c r="J371" s="246" t="s">
        <v>803</v>
      </c>
      <c r="K371" s="5" t="str">
        <f t="shared" si="23"/>
        <v>14 2 02 20710</v>
      </c>
      <c r="L371" s="265" t="str">
        <f>VLOOKUP(O371,'цср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O371" s="45" t="s">
        <v>808</v>
      </c>
      <c r="P371" s="7" t="b">
        <f t="shared" si="22"/>
        <v>1</v>
      </c>
      <c r="Q371" s="7" t="b">
        <f t="shared" si="24"/>
        <v>1</v>
      </c>
    </row>
    <row r="372" spans="1:17" s="49" customFormat="1" ht="78">
      <c r="A372" s="288"/>
      <c r="B372" s="288"/>
      <c r="C372" s="289"/>
      <c r="D372" s="290"/>
      <c r="E372" s="214"/>
      <c r="F372" s="230" t="s">
        <v>776</v>
      </c>
      <c r="G372" s="230" t="s">
        <v>94</v>
      </c>
      <c r="H372" s="230" t="s">
        <v>48</v>
      </c>
      <c r="I372" s="230" t="s">
        <v>13</v>
      </c>
      <c r="J372" s="237" t="s">
        <v>1595</v>
      </c>
      <c r="K372" s="5" t="str">
        <f t="shared" si="23"/>
        <v>14 2 03 00000</v>
      </c>
      <c r="L372" s="265" t="e">
        <f>VLOOKUP(O372,'цср уточн 2016'!$A$1:$B$549,2,0)</f>
        <v>#N/A</v>
      </c>
      <c r="M372" s="5"/>
      <c r="N372" s="6"/>
      <c r="O372" s="45"/>
      <c r="P372" s="7" t="b">
        <f t="shared" si="22"/>
        <v>0</v>
      </c>
      <c r="Q372" s="7" t="e">
        <f t="shared" si="24"/>
        <v>#N/A</v>
      </c>
    </row>
    <row r="373" spans="1:17" s="49" customFormat="1" ht="93.75">
      <c r="A373" s="28">
        <v>14</v>
      </c>
      <c r="B373" s="28">
        <v>2</v>
      </c>
      <c r="C373" s="28">
        <v>2071</v>
      </c>
      <c r="D373" s="28" t="s">
        <v>802</v>
      </c>
      <c r="E373" s="246" t="s">
        <v>807</v>
      </c>
      <c r="F373" s="231" t="s">
        <v>776</v>
      </c>
      <c r="G373" s="231" t="s">
        <v>94</v>
      </c>
      <c r="H373" s="231" t="s">
        <v>48</v>
      </c>
      <c r="I373" s="231" t="s">
        <v>804</v>
      </c>
      <c r="J373" s="246" t="s">
        <v>803</v>
      </c>
      <c r="K373" s="5" t="str">
        <f t="shared" si="23"/>
        <v>14 2 03 20710</v>
      </c>
      <c r="L373" s="265" t="e">
        <f>VLOOKUP(O373,'цср уточн 2016'!$A$1:$B$549,2,0)</f>
        <v>#N/A</v>
      </c>
      <c r="M373" s="5"/>
      <c r="N373" s="6"/>
      <c r="O373" s="45"/>
      <c r="P373" s="7" t="b">
        <f t="shared" si="22"/>
        <v>0</v>
      </c>
      <c r="Q373" s="7" t="e">
        <f t="shared" si="24"/>
        <v>#N/A</v>
      </c>
    </row>
    <row r="374" spans="1:17" s="49" customFormat="1" ht="58.5">
      <c r="A374" s="209"/>
      <c r="B374" s="209"/>
      <c r="C374" s="210"/>
      <c r="D374" s="211"/>
      <c r="E374" s="318"/>
      <c r="F374" s="230" t="s">
        <v>776</v>
      </c>
      <c r="G374" s="230" t="s">
        <v>94</v>
      </c>
      <c r="H374" s="230" t="s">
        <v>53</v>
      </c>
      <c r="I374" s="230" t="s">
        <v>13</v>
      </c>
      <c r="J374" s="237" t="s">
        <v>1447</v>
      </c>
      <c r="K374" s="5" t="str">
        <f t="shared" si="23"/>
        <v>14 2 04 00000</v>
      </c>
      <c r="L374" s="265" t="str">
        <f>VLOOKUP(O374,'цср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M374" s="5"/>
      <c r="N374" s="6"/>
      <c r="O374" s="45" t="s">
        <v>809</v>
      </c>
      <c r="P374" s="7" t="b">
        <f t="shared" si="22"/>
        <v>1</v>
      </c>
      <c r="Q374" s="7" t="b">
        <f t="shared" si="24"/>
        <v>1</v>
      </c>
    </row>
    <row r="375" spans="1:17" s="49" customFormat="1" ht="75">
      <c r="A375" s="28">
        <v>14</v>
      </c>
      <c r="B375" s="28">
        <v>2</v>
      </c>
      <c r="C375" s="28">
        <v>1151</v>
      </c>
      <c r="D375" s="28" t="s">
        <v>810</v>
      </c>
      <c r="E375" s="246" t="s">
        <v>811</v>
      </c>
      <c r="F375" s="231">
        <v>14</v>
      </c>
      <c r="G375" s="231">
        <v>2</v>
      </c>
      <c r="H375" s="231" t="s">
        <v>53</v>
      </c>
      <c r="I375" s="30" t="s">
        <v>22</v>
      </c>
      <c r="J375" s="246" t="s">
        <v>34</v>
      </c>
      <c r="K375" s="5" t="str">
        <f t="shared" si="23"/>
        <v>14 2 04 11010</v>
      </c>
      <c r="L375" s="265" t="str">
        <f>VLOOKUP(O375,'цср уточн 2016'!$A$1:$B$549,2,0)</f>
        <v>Расходы на обеспечение деятельности (оказание услуг) муниципальных учреждений</v>
      </c>
      <c r="M375" s="5"/>
      <c r="N375" s="6"/>
      <c r="O375" s="45" t="s">
        <v>812</v>
      </c>
      <c r="P375" s="7" t="b">
        <f t="shared" si="22"/>
        <v>1</v>
      </c>
      <c r="Q375" s="7" t="b">
        <f t="shared" si="24"/>
        <v>1</v>
      </c>
    </row>
    <row r="376" spans="1:17" s="49" customFormat="1" ht="56.25">
      <c r="A376" s="28" t="s">
        <v>776</v>
      </c>
      <c r="B376" s="28" t="s">
        <v>94</v>
      </c>
      <c r="C376" s="28" t="s">
        <v>1722</v>
      </c>
      <c r="D376" s="28" t="s">
        <v>1723</v>
      </c>
      <c r="E376" s="246" t="s">
        <v>1724</v>
      </c>
      <c r="F376" s="231"/>
      <c r="G376" s="231"/>
      <c r="H376" s="231"/>
      <c r="I376" s="30"/>
      <c r="J376" s="246" t="s">
        <v>1562</v>
      </c>
      <c r="K376" s="5"/>
      <c r="L376" s="265"/>
      <c r="M376" s="5"/>
      <c r="N376" s="6"/>
      <c r="O376" s="45"/>
      <c r="P376" s="7"/>
      <c r="Q376" s="7"/>
    </row>
    <row r="377" spans="1:17" s="49" customFormat="1" ht="90">
      <c r="A377" s="23" t="s">
        <v>813</v>
      </c>
      <c r="B377" s="23" t="s">
        <v>8</v>
      </c>
      <c r="C377" s="279" t="s">
        <v>9</v>
      </c>
      <c r="D377" s="222" t="s">
        <v>814</v>
      </c>
      <c r="E377" s="149" t="s">
        <v>815</v>
      </c>
      <c r="F377" s="9" t="s">
        <v>813</v>
      </c>
      <c r="G377" s="9" t="s">
        <v>8</v>
      </c>
      <c r="H377" s="9" t="s">
        <v>12</v>
      </c>
      <c r="I377" s="9" t="s">
        <v>13</v>
      </c>
      <c r="J377" s="149" t="s">
        <v>815</v>
      </c>
      <c r="K377" s="5" t="str">
        <f t="shared" si="23"/>
        <v>15 0 00 00000</v>
      </c>
      <c r="L377" s="265" t="str">
        <f>VLOOKUP(O377,'цср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M377" s="5"/>
      <c r="N377" s="6"/>
      <c r="O377" s="56" t="s">
        <v>816</v>
      </c>
      <c r="P377" s="7" t="b">
        <f t="shared" si="22"/>
        <v>1</v>
      </c>
      <c r="Q377" s="7" t="b">
        <f t="shared" si="24"/>
        <v>1</v>
      </c>
    </row>
    <row r="378" spans="1:17" s="49" customFormat="1">
      <c r="A378" s="24" t="s">
        <v>813</v>
      </c>
      <c r="B378" s="24" t="s">
        <v>15</v>
      </c>
      <c r="C378" s="255" t="s">
        <v>9</v>
      </c>
      <c r="D378" s="224" t="s">
        <v>817</v>
      </c>
      <c r="E378" s="236" t="s">
        <v>818</v>
      </c>
      <c r="F378" s="25" t="s">
        <v>813</v>
      </c>
      <c r="G378" s="25" t="s">
        <v>15</v>
      </c>
      <c r="H378" s="25" t="s">
        <v>12</v>
      </c>
      <c r="I378" s="25" t="s">
        <v>13</v>
      </c>
      <c r="J378" s="236" t="s">
        <v>818</v>
      </c>
      <c r="K378" s="5" t="str">
        <f t="shared" si="23"/>
        <v>15 1 00 00000</v>
      </c>
      <c r="L378" s="265" t="str">
        <f>VLOOKUP(O378,'цср уточн 2016'!$A$1:$B$549,2,0)</f>
        <v>Подпрограмма «Безопасный Ставрополь 2014 - 2018»</v>
      </c>
      <c r="M378" s="5"/>
      <c r="N378" s="6"/>
      <c r="O378" s="12" t="s">
        <v>819</v>
      </c>
      <c r="P378" s="7" t="b">
        <f t="shared" si="22"/>
        <v>1</v>
      </c>
      <c r="Q378" s="7" t="b">
        <f t="shared" si="24"/>
        <v>1</v>
      </c>
    </row>
    <row r="379" spans="1:17" s="49" customFormat="1" ht="39">
      <c r="A379" s="288"/>
      <c r="B379" s="288"/>
      <c r="C379" s="289"/>
      <c r="D379" s="290"/>
      <c r="E379" s="214"/>
      <c r="F379" s="172" t="s">
        <v>813</v>
      </c>
      <c r="G379" s="172" t="s">
        <v>15</v>
      </c>
      <c r="H379" s="172" t="s">
        <v>7</v>
      </c>
      <c r="I379" s="172" t="s">
        <v>13</v>
      </c>
      <c r="J379" s="237" t="s">
        <v>1448</v>
      </c>
      <c r="K379" s="5" t="str">
        <f t="shared" si="23"/>
        <v>15 1 01 00000</v>
      </c>
      <c r="L379" s="265" t="str">
        <f>VLOOKUP(O379,'цср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M379" s="5"/>
      <c r="N379" s="6"/>
      <c r="O379" s="45" t="s">
        <v>820</v>
      </c>
      <c r="P379" s="7" t="b">
        <f t="shared" si="22"/>
        <v>1</v>
      </c>
      <c r="Q379" s="7" t="b">
        <f t="shared" si="24"/>
        <v>1</v>
      </c>
    </row>
    <row r="380" spans="1:17" s="49" customFormat="1" ht="37.5">
      <c r="A380" s="28">
        <v>15</v>
      </c>
      <c r="B380" s="28">
        <v>1</v>
      </c>
      <c r="C380" s="28">
        <v>2035</v>
      </c>
      <c r="D380" s="28" t="s">
        <v>821</v>
      </c>
      <c r="E380" s="246" t="s">
        <v>822</v>
      </c>
      <c r="F380" s="28" t="s">
        <v>813</v>
      </c>
      <c r="G380" s="28" t="s">
        <v>15</v>
      </c>
      <c r="H380" s="28" t="s">
        <v>7</v>
      </c>
      <c r="I380" s="28" t="s">
        <v>823</v>
      </c>
      <c r="J380" s="246" t="s">
        <v>822</v>
      </c>
      <c r="K380" s="5" t="str">
        <f t="shared" si="23"/>
        <v>15 1 01 20350</v>
      </c>
      <c r="L380" s="265" t="str">
        <f>VLOOKUP(O380,'цср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0" s="5"/>
      <c r="N380" s="6"/>
      <c r="O380" s="45" t="s">
        <v>824</v>
      </c>
      <c r="P380" s="7" t="b">
        <f t="shared" si="22"/>
        <v>1</v>
      </c>
      <c r="Q380" s="7" t="b">
        <f t="shared" si="24"/>
        <v>1</v>
      </c>
    </row>
    <row r="381" spans="1:17" s="49" customFormat="1" ht="58.5">
      <c r="A381" s="288"/>
      <c r="B381" s="288"/>
      <c r="C381" s="289"/>
      <c r="D381" s="290"/>
      <c r="E381" s="214"/>
      <c r="F381" s="172" t="s">
        <v>813</v>
      </c>
      <c r="G381" s="172" t="s">
        <v>15</v>
      </c>
      <c r="H381" s="172" t="s">
        <v>37</v>
      </c>
      <c r="I381" s="172" t="s">
        <v>13</v>
      </c>
      <c r="J381" s="237" t="s">
        <v>1449</v>
      </c>
      <c r="K381" s="5" t="str">
        <f t="shared" si="23"/>
        <v>15 1 02 00000</v>
      </c>
      <c r="L381" s="265" t="str">
        <f>VLOOKUP(O381,'цср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M381" s="5"/>
      <c r="N381" s="6"/>
      <c r="O381" s="45" t="s">
        <v>825</v>
      </c>
      <c r="P381" s="7" t="b">
        <f t="shared" si="22"/>
        <v>1</v>
      </c>
      <c r="Q381" s="7" t="b">
        <f t="shared" si="24"/>
        <v>1</v>
      </c>
    </row>
    <row r="382" spans="1:17" s="49" customFormat="1" ht="37.5">
      <c r="A382" s="28">
        <v>15</v>
      </c>
      <c r="B382" s="28">
        <v>1</v>
      </c>
      <c r="C382" s="28">
        <v>2035</v>
      </c>
      <c r="D382" s="28" t="s">
        <v>821</v>
      </c>
      <c r="E382" s="246" t="s">
        <v>822</v>
      </c>
      <c r="F382" s="28" t="s">
        <v>813</v>
      </c>
      <c r="G382" s="28" t="s">
        <v>15</v>
      </c>
      <c r="H382" s="28" t="s">
        <v>37</v>
      </c>
      <c r="I382" s="28" t="s">
        <v>823</v>
      </c>
      <c r="J382" s="246" t="s">
        <v>822</v>
      </c>
      <c r="K382" s="5" t="str">
        <f t="shared" si="23"/>
        <v>15 1 02 20350</v>
      </c>
      <c r="L382" s="265" t="str">
        <f>VLOOKUP(O382,'цср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2" s="5"/>
      <c r="N382" s="6"/>
      <c r="O382" s="45" t="s">
        <v>826</v>
      </c>
      <c r="P382" s="7" t="b">
        <f t="shared" si="22"/>
        <v>1</v>
      </c>
      <c r="Q382" s="7" t="b">
        <f t="shared" si="24"/>
        <v>1</v>
      </c>
    </row>
    <row r="383" spans="1:17" s="49" customFormat="1" ht="58.5">
      <c r="A383" s="288"/>
      <c r="B383" s="288"/>
      <c r="C383" s="289"/>
      <c r="D383" s="290"/>
      <c r="E383" s="214"/>
      <c r="F383" s="172" t="s">
        <v>813</v>
      </c>
      <c r="G383" s="172" t="s">
        <v>15</v>
      </c>
      <c r="H383" s="172" t="s">
        <v>48</v>
      </c>
      <c r="I383" s="172" t="s">
        <v>13</v>
      </c>
      <c r="J383" s="237" t="s">
        <v>1450</v>
      </c>
      <c r="K383" s="5" t="str">
        <f t="shared" si="23"/>
        <v>15 1 03 00000</v>
      </c>
      <c r="L383" s="265" t="str">
        <f>VLOOKUP(O383,'цср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M383" s="5"/>
      <c r="N383" s="6"/>
      <c r="O383" s="141" t="s">
        <v>827</v>
      </c>
      <c r="P383" s="7" t="b">
        <f t="shared" si="22"/>
        <v>1</v>
      </c>
      <c r="Q383" s="7" t="b">
        <f t="shared" si="24"/>
        <v>1</v>
      </c>
    </row>
    <row r="384" spans="1:17" s="49" customFormat="1" ht="37.5">
      <c r="A384" s="28">
        <v>15</v>
      </c>
      <c r="B384" s="28">
        <v>1</v>
      </c>
      <c r="C384" s="28">
        <v>2035</v>
      </c>
      <c r="D384" s="28" t="s">
        <v>821</v>
      </c>
      <c r="E384" s="246" t="s">
        <v>822</v>
      </c>
      <c r="F384" s="28" t="s">
        <v>813</v>
      </c>
      <c r="G384" s="28" t="s">
        <v>15</v>
      </c>
      <c r="H384" s="28" t="s">
        <v>48</v>
      </c>
      <c r="I384" s="28" t="s">
        <v>823</v>
      </c>
      <c r="J384" s="246" t="s">
        <v>822</v>
      </c>
      <c r="K384" s="5" t="str">
        <f t="shared" si="23"/>
        <v>15 1 03 20350</v>
      </c>
      <c r="L384" s="265" t="str">
        <f>VLOOKUP(O384,'цср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4" s="5"/>
      <c r="N384" s="6"/>
      <c r="O384" s="141" t="s">
        <v>828</v>
      </c>
      <c r="P384" s="7" t="b">
        <f t="shared" si="22"/>
        <v>1</v>
      </c>
      <c r="Q384" s="7" t="b">
        <f t="shared" si="24"/>
        <v>1</v>
      </c>
    </row>
    <row r="385" spans="1:17" s="49" customFormat="1" ht="19.5">
      <c r="A385" s="288"/>
      <c r="B385" s="288"/>
      <c r="C385" s="289"/>
      <c r="D385" s="290"/>
      <c r="E385" s="214"/>
      <c r="F385" s="172" t="s">
        <v>813</v>
      </c>
      <c r="G385" s="172" t="s">
        <v>15</v>
      </c>
      <c r="H385" s="172" t="s">
        <v>53</v>
      </c>
      <c r="I385" s="172" t="s">
        <v>13</v>
      </c>
      <c r="J385" s="237" t="s">
        <v>1451</v>
      </c>
      <c r="K385" s="5" t="str">
        <f t="shared" si="23"/>
        <v>15 1 04 00000</v>
      </c>
      <c r="L385" s="265" t="str">
        <f>VLOOKUP(O385,'цср уточн 2016'!$A$1:$B$549,2,0)</f>
        <v>Основное мероприятие «Профилактика терроризма и экстремизма»</v>
      </c>
      <c r="M385" s="5"/>
      <c r="N385" s="6"/>
      <c r="O385" s="45" t="s">
        <v>829</v>
      </c>
      <c r="P385" s="7" t="b">
        <f t="shared" si="22"/>
        <v>1</v>
      </c>
      <c r="Q385" s="7" t="b">
        <f t="shared" si="24"/>
        <v>1</v>
      </c>
    </row>
    <row r="386" spans="1:17" s="49" customFormat="1" ht="37.5">
      <c r="A386" s="28">
        <v>15</v>
      </c>
      <c r="B386" s="28">
        <v>1</v>
      </c>
      <c r="C386" s="28">
        <v>2035</v>
      </c>
      <c r="D386" s="28" t="s">
        <v>821</v>
      </c>
      <c r="E386" s="246" t="s">
        <v>822</v>
      </c>
      <c r="F386" s="28" t="s">
        <v>813</v>
      </c>
      <c r="G386" s="28" t="s">
        <v>15</v>
      </c>
      <c r="H386" s="28" t="s">
        <v>53</v>
      </c>
      <c r="I386" s="28" t="s">
        <v>823</v>
      </c>
      <c r="J386" s="246" t="s">
        <v>822</v>
      </c>
      <c r="K386" s="5" t="str">
        <f t="shared" si="23"/>
        <v>15 1 04 20350</v>
      </c>
      <c r="L386" s="265" t="str">
        <f>VLOOKUP(O386,'цср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6" s="5"/>
      <c r="N386" s="6"/>
      <c r="O386" s="45" t="s">
        <v>830</v>
      </c>
      <c r="P386" s="7" t="b">
        <f t="shared" si="22"/>
        <v>1</v>
      </c>
      <c r="Q386" s="7" t="b">
        <f t="shared" si="24"/>
        <v>1</v>
      </c>
    </row>
    <row r="387" spans="1:17" s="49" customFormat="1" ht="56.25">
      <c r="A387" s="84"/>
      <c r="B387" s="84"/>
      <c r="C387" s="84"/>
      <c r="D387" s="84"/>
      <c r="E387" s="203" t="s">
        <v>1545</v>
      </c>
      <c r="F387" s="28" t="s">
        <v>813</v>
      </c>
      <c r="G387" s="28" t="s">
        <v>15</v>
      </c>
      <c r="H387" s="28" t="s">
        <v>53</v>
      </c>
      <c r="I387" s="28" t="s">
        <v>1596</v>
      </c>
      <c r="J387" s="203" t="s">
        <v>1452</v>
      </c>
      <c r="K387" s="5" t="str">
        <f t="shared" si="23"/>
        <v>15 1 04 77310</v>
      </c>
      <c r="L387" s="265" t="str">
        <f>VLOOKUP(O387,'цср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M387" s="5"/>
      <c r="N387" s="6"/>
      <c r="O387" s="129" t="s">
        <v>1453</v>
      </c>
      <c r="P387" s="7" t="b">
        <f t="shared" si="22"/>
        <v>1</v>
      </c>
      <c r="Q387" s="7" t="b">
        <f t="shared" si="24"/>
        <v>1</v>
      </c>
    </row>
    <row r="388" spans="1:17" s="49" customFormat="1" ht="56.25">
      <c r="A388" s="84"/>
      <c r="B388" s="84"/>
      <c r="C388" s="84"/>
      <c r="D388" s="84"/>
      <c r="E388" s="203" t="s">
        <v>1545</v>
      </c>
      <c r="F388" s="28" t="s">
        <v>813</v>
      </c>
      <c r="G388" s="28" t="s">
        <v>15</v>
      </c>
      <c r="H388" s="28" t="s">
        <v>53</v>
      </c>
      <c r="I388" s="28" t="s">
        <v>1597</v>
      </c>
      <c r="J388" s="203" t="s">
        <v>1454</v>
      </c>
      <c r="K388" s="5" t="str">
        <f t="shared" si="23"/>
        <v>15 1 04 S7310</v>
      </c>
      <c r="L388" s="265" t="str">
        <f>VLOOKUP(O388,'цср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M388" s="5"/>
      <c r="N388" s="6"/>
      <c r="O388" s="129" t="s">
        <v>1455</v>
      </c>
      <c r="P388" s="7" t="b">
        <f t="shared" si="22"/>
        <v>1</v>
      </c>
      <c r="Q388" s="7" t="b">
        <f t="shared" si="24"/>
        <v>1</v>
      </c>
    </row>
    <row r="389" spans="1:17">
      <c r="A389" s="24" t="s">
        <v>813</v>
      </c>
      <c r="B389" s="24" t="s">
        <v>94</v>
      </c>
      <c r="C389" s="255" t="s">
        <v>9</v>
      </c>
      <c r="D389" s="224" t="s">
        <v>831</v>
      </c>
      <c r="E389" s="236" t="s">
        <v>832</v>
      </c>
      <c r="F389" s="25" t="s">
        <v>813</v>
      </c>
      <c r="G389" s="25" t="s">
        <v>94</v>
      </c>
      <c r="H389" s="25" t="s">
        <v>12</v>
      </c>
      <c r="I389" s="25" t="s">
        <v>13</v>
      </c>
      <c r="J389" s="236" t="s">
        <v>832</v>
      </c>
      <c r="K389" s="5" t="str">
        <f t="shared" si="23"/>
        <v>15 2 00 00000</v>
      </c>
      <c r="L389" s="265" t="str">
        <f>VLOOKUP(O389,'цср уточн 2016'!$A$1:$B$549,2,0)</f>
        <v>Подпрограмма «НЕзависимость 2014 - 2018»</v>
      </c>
      <c r="O389" s="12" t="s">
        <v>833</v>
      </c>
      <c r="P389" s="7" t="b">
        <f t="shared" si="22"/>
        <v>1</v>
      </c>
      <c r="Q389" s="7" t="b">
        <f t="shared" si="24"/>
        <v>1</v>
      </c>
    </row>
    <row r="390" spans="1:17" ht="58.5">
      <c r="A390" s="288"/>
      <c r="B390" s="288"/>
      <c r="C390" s="289"/>
      <c r="D390" s="290"/>
      <c r="E390" s="214"/>
      <c r="F390" s="172" t="s">
        <v>813</v>
      </c>
      <c r="G390" s="172" t="s">
        <v>94</v>
      </c>
      <c r="H390" s="172" t="s">
        <v>7</v>
      </c>
      <c r="I390" s="172" t="s">
        <v>13</v>
      </c>
      <c r="J390" s="237" t="s">
        <v>1598</v>
      </c>
      <c r="K390" s="5" t="str">
        <f t="shared" si="23"/>
        <v>15 2 01 00000</v>
      </c>
      <c r="L390" s="265" t="e">
        <f>VLOOKUP(O390,'цср уточн 2016'!$A$1:$B$549,2,0)</f>
        <v>#N/A</v>
      </c>
      <c r="O390" s="12"/>
      <c r="P390" s="7" t="b">
        <f t="shared" si="22"/>
        <v>0</v>
      </c>
      <c r="Q390" s="7" t="e">
        <f t="shared" si="24"/>
        <v>#N/A</v>
      </c>
    </row>
    <row r="391" spans="1:17" ht="75">
      <c r="A391" s="28">
        <v>15</v>
      </c>
      <c r="B391" s="28" t="s">
        <v>94</v>
      </c>
      <c r="C391" s="28" t="s">
        <v>834</v>
      </c>
      <c r="D391" s="28" t="s">
        <v>835</v>
      </c>
      <c r="E391" s="246" t="s">
        <v>836</v>
      </c>
      <c r="F391" s="28" t="s">
        <v>813</v>
      </c>
      <c r="G391" s="28" t="s">
        <v>94</v>
      </c>
      <c r="H391" s="28" t="s">
        <v>7</v>
      </c>
      <c r="I391" s="28" t="s">
        <v>837</v>
      </c>
      <c r="J391" s="246" t="s">
        <v>836</v>
      </c>
      <c r="K391" s="5" t="str">
        <f t="shared" si="23"/>
        <v>15 2 01 20370</v>
      </c>
      <c r="L391" s="265" t="e">
        <f>VLOOKUP(O391,'цср уточн 2016'!$A$1:$B$549,2,0)</f>
        <v>#N/A</v>
      </c>
      <c r="O391" s="12"/>
      <c r="P391" s="7" t="b">
        <f t="shared" si="22"/>
        <v>0</v>
      </c>
      <c r="Q391" s="7" t="e">
        <f t="shared" si="24"/>
        <v>#N/A</v>
      </c>
    </row>
    <row r="392" spans="1:17" ht="58.5">
      <c r="A392" s="288"/>
      <c r="B392" s="288"/>
      <c r="C392" s="289"/>
      <c r="D392" s="290"/>
      <c r="E392" s="214"/>
      <c r="F392" s="172" t="s">
        <v>813</v>
      </c>
      <c r="G392" s="172" t="s">
        <v>94</v>
      </c>
      <c r="H392" s="172" t="s">
        <v>37</v>
      </c>
      <c r="I392" s="172" t="s">
        <v>13</v>
      </c>
      <c r="J392" s="237" t="s">
        <v>1456</v>
      </c>
      <c r="K392" s="5" t="str">
        <f t="shared" si="23"/>
        <v>15 2 02 00000</v>
      </c>
      <c r="L392" s="265" t="str">
        <f>VLOOKUP(O392,'цср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O392" s="58" t="s">
        <v>838</v>
      </c>
      <c r="P392" s="7" t="b">
        <f t="shared" si="22"/>
        <v>1</v>
      </c>
      <c r="Q392" s="7" t="b">
        <f t="shared" si="24"/>
        <v>1</v>
      </c>
    </row>
    <row r="393" spans="1:17" ht="75">
      <c r="A393" s="28">
        <v>15</v>
      </c>
      <c r="B393" s="28" t="s">
        <v>94</v>
      </c>
      <c r="C393" s="28" t="s">
        <v>834</v>
      </c>
      <c r="D393" s="28" t="s">
        <v>835</v>
      </c>
      <c r="E393" s="246" t="s">
        <v>836</v>
      </c>
      <c r="F393" s="28" t="s">
        <v>813</v>
      </c>
      <c r="G393" s="28" t="s">
        <v>94</v>
      </c>
      <c r="H393" s="28" t="s">
        <v>37</v>
      </c>
      <c r="I393" s="28" t="s">
        <v>837</v>
      </c>
      <c r="J393" s="246" t="s">
        <v>836</v>
      </c>
      <c r="K393" s="5" t="str">
        <f t="shared" si="23"/>
        <v>15 2 02 20370</v>
      </c>
      <c r="L393" s="265" t="str">
        <f>VLOOKUP(O393,'цср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93" s="45" t="s">
        <v>839</v>
      </c>
      <c r="P393" s="7" t="b">
        <f t="shared" si="22"/>
        <v>1</v>
      </c>
      <c r="Q393" s="7" t="b">
        <f t="shared" si="24"/>
        <v>1</v>
      </c>
    </row>
    <row r="394" spans="1:17" ht="39">
      <c r="A394" s="288"/>
      <c r="B394" s="288"/>
      <c r="C394" s="289"/>
      <c r="D394" s="290"/>
      <c r="E394" s="214"/>
      <c r="F394" s="172" t="s">
        <v>813</v>
      </c>
      <c r="G394" s="172" t="s">
        <v>94</v>
      </c>
      <c r="H394" s="172" t="s">
        <v>48</v>
      </c>
      <c r="I394" s="172" t="s">
        <v>13</v>
      </c>
      <c r="J394" s="237" t="s">
        <v>1457</v>
      </c>
      <c r="K394" s="5" t="str">
        <f t="shared" si="23"/>
        <v>15 2 03 00000</v>
      </c>
      <c r="L394" s="265" t="str">
        <f>VLOOKUP(O394,'цср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O394" s="58" t="s">
        <v>840</v>
      </c>
      <c r="P394" s="7" t="b">
        <f t="shared" si="22"/>
        <v>1</v>
      </c>
      <c r="Q394" s="7" t="b">
        <f t="shared" si="24"/>
        <v>1</v>
      </c>
    </row>
    <row r="395" spans="1:17" ht="75">
      <c r="A395" s="28">
        <v>15</v>
      </c>
      <c r="B395" s="28" t="s">
        <v>94</v>
      </c>
      <c r="C395" s="28" t="s">
        <v>834</v>
      </c>
      <c r="D395" s="28" t="s">
        <v>835</v>
      </c>
      <c r="E395" s="246" t="s">
        <v>836</v>
      </c>
      <c r="F395" s="28" t="s">
        <v>813</v>
      </c>
      <c r="G395" s="28" t="s">
        <v>94</v>
      </c>
      <c r="H395" s="28" t="s">
        <v>48</v>
      </c>
      <c r="I395" s="28" t="s">
        <v>837</v>
      </c>
      <c r="J395" s="246" t="s">
        <v>836</v>
      </c>
      <c r="K395" s="5" t="str">
        <f t="shared" si="23"/>
        <v>15 2 03 20370</v>
      </c>
      <c r="L395" s="265" t="str">
        <f>VLOOKUP(O395,'цср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95" s="45" t="s">
        <v>841</v>
      </c>
      <c r="P395" s="7" t="b">
        <f t="shared" si="22"/>
        <v>1</v>
      </c>
      <c r="Q395" s="7" t="b">
        <f t="shared" si="24"/>
        <v>1</v>
      </c>
    </row>
    <row r="396" spans="1:17" ht="37.5">
      <c r="A396" s="24" t="s">
        <v>813</v>
      </c>
      <c r="B396" s="24" t="s">
        <v>316</v>
      </c>
      <c r="C396" s="255" t="s">
        <v>9</v>
      </c>
      <c r="D396" s="224" t="s">
        <v>842</v>
      </c>
      <c r="E396" s="236" t="s">
        <v>843</v>
      </c>
      <c r="F396" s="25" t="s">
        <v>813</v>
      </c>
      <c r="G396" s="25" t="s">
        <v>316</v>
      </c>
      <c r="H396" s="25" t="s">
        <v>12</v>
      </c>
      <c r="I396" s="25" t="s">
        <v>13</v>
      </c>
      <c r="J396" s="236" t="s">
        <v>843</v>
      </c>
      <c r="K396" s="5" t="str">
        <f t="shared" si="23"/>
        <v>15 3 00 00000</v>
      </c>
      <c r="L396" s="265" t="str">
        <f>VLOOKUP(O396,'цср уточн 2016'!$A$1:$B$549,2,0)</f>
        <v>Подпрограмма «Профилактика правонарушений в городе Ставрополе на 2014 - 2018 годы»</v>
      </c>
      <c r="O396" s="12" t="s">
        <v>844</v>
      </c>
      <c r="P396" s="7" t="b">
        <f t="shared" si="22"/>
        <v>1</v>
      </c>
      <c r="Q396" s="7" t="b">
        <f t="shared" si="24"/>
        <v>1</v>
      </c>
    </row>
    <row r="397" spans="1:17" ht="39">
      <c r="A397" s="209"/>
      <c r="B397" s="209"/>
      <c r="C397" s="210"/>
      <c r="D397" s="211"/>
      <c r="E397" s="318"/>
      <c r="F397" s="172" t="s">
        <v>813</v>
      </c>
      <c r="G397" s="172" t="s">
        <v>316</v>
      </c>
      <c r="H397" s="172" t="s">
        <v>7</v>
      </c>
      <c r="I397" s="172" t="s">
        <v>13</v>
      </c>
      <c r="J397" s="237" t="s">
        <v>1458</v>
      </c>
      <c r="K397" s="5" t="str">
        <f t="shared" si="23"/>
        <v>15 3 01 00000</v>
      </c>
      <c r="L397" s="265" t="str">
        <f>VLOOKUP(O397,'цср уточн 2016'!$A$1:$B$549,2,0)</f>
        <v>Основное мероприятие «Профилактика правонарушений несовершеннолетних»</v>
      </c>
      <c r="O397" s="45" t="s">
        <v>845</v>
      </c>
      <c r="P397" s="7" t="b">
        <f t="shared" si="22"/>
        <v>1</v>
      </c>
      <c r="Q397" s="7" t="b">
        <f t="shared" si="24"/>
        <v>1</v>
      </c>
    </row>
    <row r="398" spans="1:17" ht="37.5">
      <c r="A398" s="28">
        <v>15</v>
      </c>
      <c r="B398" s="28" t="s">
        <v>316</v>
      </c>
      <c r="C398" s="28" t="s">
        <v>846</v>
      </c>
      <c r="D398" s="28" t="s">
        <v>847</v>
      </c>
      <c r="E398" s="246" t="s">
        <v>848</v>
      </c>
      <c r="F398" s="28" t="s">
        <v>813</v>
      </c>
      <c r="G398" s="28" t="s">
        <v>316</v>
      </c>
      <c r="H398" s="28" t="s">
        <v>7</v>
      </c>
      <c r="I398" s="28" t="s">
        <v>849</v>
      </c>
      <c r="J398" s="246" t="s">
        <v>848</v>
      </c>
      <c r="K398" s="5" t="str">
        <f t="shared" si="23"/>
        <v>15 3 01 20660</v>
      </c>
      <c r="L398" s="265" t="str">
        <f>VLOOKUP(O398,'цср уточн 2016'!$A$1:$B$549,2,0)</f>
        <v>Расходы на реализацию мероприятий, направленных на профилактику правонарушений в городе Ставрополе</v>
      </c>
      <c r="O398" s="45" t="s">
        <v>850</v>
      </c>
      <c r="P398" s="7" t="b">
        <f t="shared" si="22"/>
        <v>1</v>
      </c>
      <c r="Q398" s="7" t="b">
        <f t="shared" si="24"/>
        <v>1</v>
      </c>
    </row>
    <row r="399" spans="1:17" ht="39">
      <c r="A399" s="288"/>
      <c r="B399" s="288"/>
      <c r="C399" s="289"/>
      <c r="D399" s="290"/>
      <c r="E399" s="214"/>
      <c r="F399" s="172" t="s">
        <v>813</v>
      </c>
      <c r="G399" s="172" t="s">
        <v>316</v>
      </c>
      <c r="H399" s="172" t="s">
        <v>37</v>
      </c>
      <c r="I399" s="172" t="s">
        <v>13</v>
      </c>
      <c r="J399" s="237" t="s">
        <v>1459</v>
      </c>
      <c r="K399" s="5" t="str">
        <f t="shared" si="23"/>
        <v>15 3 02 00000</v>
      </c>
      <c r="L399" s="265" t="str">
        <f>VLOOKUP(O399,'цср уточн 2016'!$A$1:$B$549,2,0)</f>
        <v>Основное мероприятие «Обеспечение безопасности людей на водных объектах города Ставрополя»</v>
      </c>
      <c r="O399" s="45" t="s">
        <v>851</v>
      </c>
      <c r="P399" s="7" t="b">
        <f t="shared" si="22"/>
        <v>1</v>
      </c>
      <c r="Q399" s="7" t="b">
        <f t="shared" si="24"/>
        <v>1</v>
      </c>
    </row>
    <row r="400" spans="1:17" ht="37.5">
      <c r="A400" s="28">
        <v>15</v>
      </c>
      <c r="B400" s="28" t="s">
        <v>316</v>
      </c>
      <c r="C400" s="28" t="s">
        <v>846</v>
      </c>
      <c r="D400" s="28" t="s">
        <v>847</v>
      </c>
      <c r="E400" s="246" t="s">
        <v>848</v>
      </c>
      <c r="F400" s="28" t="s">
        <v>813</v>
      </c>
      <c r="G400" s="28" t="s">
        <v>316</v>
      </c>
      <c r="H400" s="28" t="s">
        <v>37</v>
      </c>
      <c r="I400" s="28" t="s">
        <v>849</v>
      </c>
      <c r="J400" s="246" t="s">
        <v>848</v>
      </c>
      <c r="K400" s="5" t="str">
        <f t="shared" si="23"/>
        <v>15 3 02 20660</v>
      </c>
      <c r="L400" s="265" t="str">
        <f>VLOOKUP(O400,'цср уточн 2016'!$A$1:$B$549,2,0)</f>
        <v>Расходы на реализацию мероприятий, направленных на профилактику правонарушений в городе Ставрополе</v>
      </c>
      <c r="O400" s="45" t="s">
        <v>852</v>
      </c>
      <c r="P400" s="7" t="b">
        <f t="shared" si="22"/>
        <v>1</v>
      </c>
      <c r="Q400" s="7" t="b">
        <f t="shared" si="24"/>
        <v>1</v>
      </c>
    </row>
    <row r="401" spans="1:17" s="4" customFormat="1" ht="39">
      <c r="A401" s="209"/>
      <c r="B401" s="209"/>
      <c r="C401" s="210"/>
      <c r="D401" s="211"/>
      <c r="E401" s="318"/>
      <c r="F401" s="172" t="s">
        <v>813</v>
      </c>
      <c r="G401" s="172" t="s">
        <v>316</v>
      </c>
      <c r="H401" s="172" t="s">
        <v>48</v>
      </c>
      <c r="I401" s="172" t="s">
        <v>13</v>
      </c>
      <c r="J401" s="237" t="s">
        <v>1460</v>
      </c>
      <c r="K401" s="5" t="str">
        <f t="shared" si="23"/>
        <v>15 3 03 00000</v>
      </c>
      <c r="L401" s="265" t="str">
        <f>VLOOKUP(O401,'цср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M401" s="5"/>
      <c r="N401" s="6"/>
      <c r="O401" s="45" t="s">
        <v>853</v>
      </c>
      <c r="P401" s="7" t="b">
        <f t="shared" si="22"/>
        <v>1</v>
      </c>
      <c r="Q401" s="7" t="b">
        <f t="shared" si="24"/>
        <v>1</v>
      </c>
    </row>
    <row r="402" spans="1:17" s="4" customFormat="1" ht="56.25">
      <c r="A402" s="28">
        <v>15</v>
      </c>
      <c r="B402" s="28" t="s">
        <v>316</v>
      </c>
      <c r="C402" s="28" t="s">
        <v>854</v>
      </c>
      <c r="D402" s="28" t="s">
        <v>855</v>
      </c>
      <c r="E402" s="246" t="s">
        <v>856</v>
      </c>
      <c r="F402" s="28" t="s">
        <v>813</v>
      </c>
      <c r="G402" s="28" t="s">
        <v>316</v>
      </c>
      <c r="H402" s="28" t="s">
        <v>48</v>
      </c>
      <c r="I402" s="28" t="s">
        <v>857</v>
      </c>
      <c r="J402" s="246" t="s">
        <v>1461</v>
      </c>
      <c r="K402" s="5" t="str">
        <f t="shared" si="23"/>
        <v>15 3 03 20100</v>
      </c>
      <c r="L402" s="265" t="str">
        <f>VLOOKUP(O402,'цср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M402" s="5"/>
      <c r="N402" s="6"/>
      <c r="O402" s="45" t="s">
        <v>858</v>
      </c>
      <c r="P402" s="7" t="b">
        <f t="shared" si="22"/>
        <v>1</v>
      </c>
      <c r="Q402" s="7" t="b">
        <f t="shared" si="24"/>
        <v>1</v>
      </c>
    </row>
    <row r="403" spans="1:17" s="4" customFormat="1" ht="135">
      <c r="A403" s="23" t="s">
        <v>859</v>
      </c>
      <c r="B403" s="23" t="s">
        <v>8</v>
      </c>
      <c r="C403" s="279" t="s">
        <v>9</v>
      </c>
      <c r="D403" s="222" t="s">
        <v>860</v>
      </c>
      <c r="E403" s="149" t="s">
        <v>861</v>
      </c>
      <c r="F403" s="23">
        <v>16</v>
      </c>
      <c r="G403" s="23" t="s">
        <v>8</v>
      </c>
      <c r="H403" s="23" t="s">
        <v>12</v>
      </c>
      <c r="I403" s="23" t="s">
        <v>13</v>
      </c>
      <c r="J403" s="149" t="s">
        <v>862</v>
      </c>
      <c r="K403" s="5" t="str">
        <f t="shared" si="23"/>
        <v>16 0 00 00000</v>
      </c>
      <c r="L403" s="265" t="str">
        <f>VLOOKUP(O403,'цср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M403" s="5"/>
      <c r="O403" s="11" t="s">
        <v>863</v>
      </c>
      <c r="P403" s="7" t="b">
        <f t="shared" si="22"/>
        <v>1</v>
      </c>
      <c r="Q403" s="7" t="b">
        <f t="shared" si="24"/>
        <v>1</v>
      </c>
    </row>
    <row r="404" spans="1:17" s="4" customFormat="1" ht="37.5">
      <c r="A404" s="24" t="s">
        <v>859</v>
      </c>
      <c r="B404" s="24" t="s">
        <v>15</v>
      </c>
      <c r="C404" s="255" t="s">
        <v>9</v>
      </c>
      <c r="D404" s="224" t="s">
        <v>864</v>
      </c>
      <c r="E404" s="245" t="s">
        <v>865</v>
      </c>
      <c r="F404" s="25" t="s">
        <v>859</v>
      </c>
      <c r="G404" s="25" t="s">
        <v>15</v>
      </c>
      <c r="H404" s="25" t="s">
        <v>12</v>
      </c>
      <c r="I404" s="25" t="s">
        <v>13</v>
      </c>
      <c r="J404" s="245" t="s">
        <v>865</v>
      </c>
      <c r="K404" s="5" t="str">
        <f t="shared" si="23"/>
        <v>16 1 00 00000</v>
      </c>
      <c r="L404" s="265" t="str">
        <f>VLOOKUP(O404,'цср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M404" s="5"/>
      <c r="O404" s="12" t="s">
        <v>866</v>
      </c>
      <c r="P404" s="7" t="b">
        <f t="shared" si="22"/>
        <v>1</v>
      </c>
      <c r="Q404" s="7" t="b">
        <f t="shared" si="24"/>
        <v>1</v>
      </c>
    </row>
    <row r="405" spans="1:17" s="4" customFormat="1" ht="58.5">
      <c r="A405" s="209"/>
      <c r="B405" s="209"/>
      <c r="C405" s="210"/>
      <c r="D405" s="211"/>
      <c r="E405" s="318"/>
      <c r="F405" s="172" t="s">
        <v>859</v>
      </c>
      <c r="G405" s="172" t="s">
        <v>15</v>
      </c>
      <c r="H405" s="172" t="s">
        <v>7</v>
      </c>
      <c r="I405" s="172" t="s">
        <v>13</v>
      </c>
      <c r="J405" s="237" t="s">
        <v>1462</v>
      </c>
      <c r="K405" s="5" t="str">
        <f t="shared" si="23"/>
        <v>16 1 01 00000</v>
      </c>
      <c r="L405" s="265" t="str">
        <f>VLOOKUP(O405,'цср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M405" s="5"/>
      <c r="O405" s="13" t="s">
        <v>867</v>
      </c>
      <c r="P405" s="7" t="b">
        <f t="shared" si="22"/>
        <v>1</v>
      </c>
      <c r="Q405" s="7" t="b">
        <f t="shared" si="24"/>
        <v>1</v>
      </c>
    </row>
    <row r="406" spans="1:17" s="4" customFormat="1" ht="75">
      <c r="A406" s="28" t="s">
        <v>859</v>
      </c>
      <c r="B406" s="28" t="s">
        <v>15</v>
      </c>
      <c r="C406" s="28" t="s">
        <v>868</v>
      </c>
      <c r="D406" s="28" t="s">
        <v>869</v>
      </c>
      <c r="E406" s="309" t="s">
        <v>870</v>
      </c>
      <c r="F406" s="30" t="s">
        <v>859</v>
      </c>
      <c r="G406" s="30" t="s">
        <v>15</v>
      </c>
      <c r="H406" s="30" t="s">
        <v>7</v>
      </c>
      <c r="I406" s="30" t="s">
        <v>871</v>
      </c>
      <c r="J406" s="309" t="s">
        <v>1463</v>
      </c>
      <c r="K406" s="5" t="str">
        <f t="shared" si="23"/>
        <v>16 1 01 20120</v>
      </c>
      <c r="L406" s="265" t="str">
        <f>VLOOKUP(O406,'цср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M406" s="5"/>
      <c r="O406" s="13" t="s">
        <v>872</v>
      </c>
      <c r="P406" s="7" t="b">
        <f t="shared" si="22"/>
        <v>1</v>
      </c>
      <c r="Q406" s="7" t="b">
        <f t="shared" si="24"/>
        <v>1</v>
      </c>
    </row>
    <row r="407" spans="1:17" s="4" customFormat="1" ht="97.5">
      <c r="A407" s="209"/>
      <c r="B407" s="209"/>
      <c r="C407" s="210"/>
      <c r="D407" s="211"/>
      <c r="E407" s="318"/>
      <c r="F407" s="172" t="s">
        <v>859</v>
      </c>
      <c r="G407" s="172" t="s">
        <v>15</v>
      </c>
      <c r="H407" s="172" t="s">
        <v>37</v>
      </c>
      <c r="I407" s="172" t="s">
        <v>13</v>
      </c>
      <c r="J407" s="237" t="s">
        <v>1464</v>
      </c>
      <c r="K407" s="5" t="str">
        <f t="shared" si="23"/>
        <v>16 1 02 00000</v>
      </c>
      <c r="L407" s="265" t="str">
        <f>VLOOKUP(O407,'цср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M407" s="5"/>
      <c r="O407" s="13" t="s">
        <v>873</v>
      </c>
      <c r="P407" s="7" t="b">
        <f t="shared" si="22"/>
        <v>1</v>
      </c>
      <c r="Q407" s="7" t="b">
        <f t="shared" si="24"/>
        <v>1</v>
      </c>
    </row>
    <row r="408" spans="1:17" s="4" customFormat="1" ht="56.25">
      <c r="A408" s="28" t="s">
        <v>859</v>
      </c>
      <c r="B408" s="28" t="s">
        <v>15</v>
      </c>
      <c r="C408" s="28" t="s">
        <v>874</v>
      </c>
      <c r="D408" s="28" t="s">
        <v>875</v>
      </c>
      <c r="E408" s="309" t="s">
        <v>876</v>
      </c>
      <c r="F408" s="30" t="s">
        <v>859</v>
      </c>
      <c r="G408" s="30" t="s">
        <v>15</v>
      </c>
      <c r="H408" s="30" t="s">
        <v>37</v>
      </c>
      <c r="I408" s="30" t="s">
        <v>877</v>
      </c>
      <c r="J408" s="309" t="s">
        <v>876</v>
      </c>
      <c r="K408" s="5" t="str">
        <f t="shared" si="23"/>
        <v>16 1 02 20690</v>
      </c>
      <c r="L408" s="265" t="str">
        <f>VLOOKUP(O408,'цср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M408" s="5"/>
      <c r="O408" s="13" t="s">
        <v>878</v>
      </c>
      <c r="P408" s="7" t="b">
        <f t="shared" si="22"/>
        <v>1</v>
      </c>
      <c r="Q408" s="7" t="b">
        <f t="shared" si="24"/>
        <v>1</v>
      </c>
    </row>
    <row r="409" spans="1:17" s="4" customFormat="1" ht="58.5">
      <c r="A409" s="209"/>
      <c r="B409" s="209"/>
      <c r="C409" s="210"/>
      <c r="D409" s="211"/>
      <c r="E409" s="318"/>
      <c r="F409" s="172" t="s">
        <v>859</v>
      </c>
      <c r="G409" s="172" t="s">
        <v>15</v>
      </c>
      <c r="H409" s="172" t="s">
        <v>48</v>
      </c>
      <c r="I409" s="172" t="s">
        <v>13</v>
      </c>
      <c r="J409" s="237" t="s">
        <v>1465</v>
      </c>
      <c r="K409" s="5" t="str">
        <f t="shared" si="23"/>
        <v>16 1 03 00000</v>
      </c>
      <c r="L409" s="265" t="str">
        <f>VLOOKUP(O409,'цср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M409" s="5"/>
      <c r="O409" s="13" t="s">
        <v>879</v>
      </c>
      <c r="P409" s="7" t="b">
        <f t="shared" ref="P409:P471" si="25">K409=O409</f>
        <v>1</v>
      </c>
      <c r="Q409" s="7" t="b">
        <f t="shared" si="24"/>
        <v>1</v>
      </c>
    </row>
    <row r="410" spans="1:17" s="4" customFormat="1" ht="37.5">
      <c r="A410" s="28">
        <v>16</v>
      </c>
      <c r="B410" s="28">
        <v>1</v>
      </c>
      <c r="C410" s="28" t="s">
        <v>880</v>
      </c>
      <c r="D410" s="28" t="s">
        <v>881</v>
      </c>
      <c r="E410" s="309" t="s">
        <v>882</v>
      </c>
      <c r="F410" s="30" t="s">
        <v>859</v>
      </c>
      <c r="G410" s="30" t="s">
        <v>15</v>
      </c>
      <c r="H410" s="30" t="s">
        <v>48</v>
      </c>
      <c r="I410" s="30" t="s">
        <v>22</v>
      </c>
      <c r="J410" s="309" t="s">
        <v>34</v>
      </c>
      <c r="K410" s="5" t="str">
        <f t="shared" si="23"/>
        <v>16 1 03 11010</v>
      </c>
      <c r="L410" s="265" t="str">
        <f>VLOOKUP(O410,'цср уточн 2016'!$A$1:$B$549,2,0)</f>
        <v>Расходы на обеспечение деятельности (оказание услуг) муниципальных учреждений</v>
      </c>
      <c r="M410" s="5"/>
      <c r="O410" s="13" t="s">
        <v>883</v>
      </c>
      <c r="P410" s="7" t="b">
        <f t="shared" si="25"/>
        <v>1</v>
      </c>
      <c r="Q410" s="7" t="b">
        <f t="shared" si="24"/>
        <v>1</v>
      </c>
    </row>
    <row r="411" spans="1:17" s="4" customFormat="1" ht="58.5">
      <c r="A411" s="209"/>
      <c r="B411" s="209"/>
      <c r="C411" s="210"/>
      <c r="D411" s="211"/>
      <c r="E411" s="318"/>
      <c r="F411" s="172" t="s">
        <v>859</v>
      </c>
      <c r="G411" s="172" t="s">
        <v>15</v>
      </c>
      <c r="H411" s="172" t="s">
        <v>53</v>
      </c>
      <c r="I411" s="172" t="s">
        <v>13</v>
      </c>
      <c r="J411" s="237" t="s">
        <v>1466</v>
      </c>
      <c r="K411" s="5" t="str">
        <f t="shared" si="23"/>
        <v>16 1 04 00000</v>
      </c>
      <c r="L411" s="265" t="str">
        <f>VLOOKUP(O411,'цср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M411" s="5"/>
      <c r="O411" s="13" t="s">
        <v>884</v>
      </c>
      <c r="P411" s="7" t="b">
        <f t="shared" si="25"/>
        <v>1</v>
      </c>
      <c r="Q411" s="7" t="b">
        <f t="shared" si="24"/>
        <v>1</v>
      </c>
    </row>
    <row r="412" spans="1:17" s="4" customFormat="1" ht="37.5">
      <c r="A412" s="28">
        <v>16</v>
      </c>
      <c r="B412" s="28">
        <v>1</v>
      </c>
      <c r="C412" s="28" t="s">
        <v>880</v>
      </c>
      <c r="D412" s="28" t="s">
        <v>881</v>
      </c>
      <c r="E412" s="309" t="s">
        <v>882</v>
      </c>
      <c r="F412" s="30" t="s">
        <v>859</v>
      </c>
      <c r="G412" s="30" t="s">
        <v>15</v>
      </c>
      <c r="H412" s="30" t="s">
        <v>53</v>
      </c>
      <c r="I412" s="30" t="s">
        <v>22</v>
      </c>
      <c r="J412" s="309" t="s">
        <v>34</v>
      </c>
      <c r="K412" s="5" t="str">
        <f t="shared" si="23"/>
        <v>16 1 04 11010</v>
      </c>
      <c r="L412" s="265" t="str">
        <f>VLOOKUP(O412,'цср уточн 2016'!$A$1:$B$549,2,0)</f>
        <v>Расходы на обеспечение деятельности (оказание услуг) муниципальных учреждений</v>
      </c>
      <c r="M412" s="5"/>
      <c r="O412" s="13" t="s">
        <v>885</v>
      </c>
      <c r="P412" s="7" t="b">
        <f t="shared" si="25"/>
        <v>1</v>
      </c>
      <c r="Q412" s="7" t="b">
        <f t="shared" si="24"/>
        <v>1</v>
      </c>
    </row>
    <row r="413" spans="1:17" s="4" customFormat="1" ht="39">
      <c r="A413" s="209"/>
      <c r="B413" s="209"/>
      <c r="C413" s="210"/>
      <c r="D413" s="211"/>
      <c r="E413" s="318"/>
      <c r="F413" s="172" t="s">
        <v>859</v>
      </c>
      <c r="G413" s="172" t="s">
        <v>15</v>
      </c>
      <c r="H413" s="172" t="s">
        <v>62</v>
      </c>
      <c r="I413" s="172" t="s">
        <v>13</v>
      </c>
      <c r="J413" s="237" t="s">
        <v>1459</v>
      </c>
      <c r="K413" s="5" t="str">
        <f t="shared" si="23"/>
        <v>16 1 05 00000</v>
      </c>
      <c r="L413" s="265" t="str">
        <f>VLOOKUP(O413,'цср уточн 2016'!$A$1:$B$549,2,0)</f>
        <v>Основное мероприятие «Обеспечение безопасности людей на водных объектах города Ставрополя»</v>
      </c>
      <c r="M413" s="5"/>
      <c r="O413" s="13" t="s">
        <v>886</v>
      </c>
      <c r="P413" s="7" t="b">
        <f t="shared" si="25"/>
        <v>1</v>
      </c>
      <c r="Q413" s="7" t="b">
        <f t="shared" si="24"/>
        <v>1</v>
      </c>
    </row>
    <row r="414" spans="1:17" s="4" customFormat="1" ht="75">
      <c r="A414" s="28" t="s">
        <v>859</v>
      </c>
      <c r="B414" s="28" t="s">
        <v>15</v>
      </c>
      <c r="C414" s="28" t="s">
        <v>868</v>
      </c>
      <c r="D414" s="28" t="s">
        <v>869</v>
      </c>
      <c r="E414" s="309" t="s">
        <v>870</v>
      </c>
      <c r="F414" s="30" t="s">
        <v>859</v>
      </c>
      <c r="G414" s="30" t="s">
        <v>15</v>
      </c>
      <c r="H414" s="30" t="s">
        <v>62</v>
      </c>
      <c r="I414" s="30" t="s">
        <v>871</v>
      </c>
      <c r="J414" s="309" t="s">
        <v>870</v>
      </c>
      <c r="K414" s="5" t="str">
        <f t="shared" si="23"/>
        <v>16 1 05 20120</v>
      </c>
      <c r="L414" s="265" t="str">
        <f>VLOOKUP(O414,'цср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M414" s="5"/>
      <c r="O414" s="13" t="s">
        <v>887</v>
      </c>
      <c r="P414" s="7" t="b">
        <f t="shared" si="25"/>
        <v>1</v>
      </c>
      <c r="Q414" s="7" t="b">
        <f t="shared" si="24"/>
        <v>1</v>
      </c>
    </row>
    <row r="415" spans="1:17" s="4" customFormat="1" ht="37.5">
      <c r="A415" s="24" t="s">
        <v>859</v>
      </c>
      <c r="B415" s="24" t="s">
        <v>94</v>
      </c>
      <c r="C415" s="255" t="s">
        <v>9</v>
      </c>
      <c r="D415" s="224" t="s">
        <v>888</v>
      </c>
      <c r="E415" s="236" t="s">
        <v>889</v>
      </c>
      <c r="F415" s="25" t="s">
        <v>859</v>
      </c>
      <c r="G415" s="25" t="s">
        <v>94</v>
      </c>
      <c r="H415" s="25" t="s">
        <v>12</v>
      </c>
      <c r="I415" s="25" t="s">
        <v>13</v>
      </c>
      <c r="J415" s="236" t="s">
        <v>889</v>
      </c>
      <c r="K415" s="5" t="str">
        <f t="shared" si="23"/>
        <v>16 2 00 00000</v>
      </c>
      <c r="L415" s="265" t="str">
        <f>VLOOKUP(O415,'цср уточн 2016'!$A$1:$B$549,2,0)</f>
        <v>Подпрограмма «Обеспечение пожарной безопасности в границах города Ставрополя»</v>
      </c>
      <c r="M415" s="5"/>
      <c r="O415" s="12" t="s">
        <v>890</v>
      </c>
      <c r="P415" s="7" t="b">
        <f t="shared" si="25"/>
        <v>1</v>
      </c>
      <c r="Q415" s="7" t="b">
        <f t="shared" si="24"/>
        <v>1</v>
      </c>
    </row>
    <row r="416" spans="1:17" s="4" customFormat="1" ht="39">
      <c r="A416" s="288"/>
      <c r="B416" s="288"/>
      <c r="C416" s="289"/>
      <c r="D416" s="290"/>
      <c r="E416" s="214"/>
      <c r="F416" s="172" t="s">
        <v>859</v>
      </c>
      <c r="G416" s="172" t="s">
        <v>94</v>
      </c>
      <c r="H416" s="172" t="s">
        <v>7</v>
      </c>
      <c r="I416" s="172" t="s">
        <v>13</v>
      </c>
      <c r="J416" s="237" t="s">
        <v>1467</v>
      </c>
      <c r="K416" s="5" t="str">
        <f t="shared" si="23"/>
        <v>16 2 01 00000</v>
      </c>
      <c r="L416" s="265" t="str">
        <f>VLOOKUP(O416,'цср уточн 2016'!$A$1:$B$549,2,0)</f>
        <v>Основное мероприятие «Обеспечение первичных мер пожарной безопасности в границах города Ставрополя»</v>
      </c>
      <c r="M416" s="5"/>
      <c r="O416" s="13" t="s">
        <v>891</v>
      </c>
      <c r="P416" s="7" t="b">
        <f t="shared" si="25"/>
        <v>1</v>
      </c>
      <c r="Q416" s="7" t="b">
        <f t="shared" si="24"/>
        <v>1</v>
      </c>
    </row>
    <row r="417" spans="1:17" s="4" customFormat="1" ht="37.5">
      <c r="A417" s="14">
        <v>16</v>
      </c>
      <c r="B417" s="14">
        <v>2</v>
      </c>
      <c r="C417" s="14" t="s">
        <v>892</v>
      </c>
      <c r="D417" s="14" t="s">
        <v>893</v>
      </c>
      <c r="E417" s="309" t="s">
        <v>894</v>
      </c>
      <c r="F417" s="30" t="s">
        <v>859</v>
      </c>
      <c r="G417" s="30" t="s">
        <v>94</v>
      </c>
      <c r="H417" s="30" t="s">
        <v>7</v>
      </c>
      <c r="I417" s="30" t="s">
        <v>895</v>
      </c>
      <c r="J417" s="309" t="s">
        <v>894</v>
      </c>
      <c r="K417" s="5" t="str">
        <f t="shared" si="23"/>
        <v>16 2 01 20540</v>
      </c>
      <c r="L417" s="265" t="str">
        <f>VLOOKUP(O417,'цср уточн 2016'!$A$1:$B$549,2,0)</f>
        <v>Обеспечение первичных мер пожарной безопасности в границах города Ставрополя</v>
      </c>
      <c r="M417" s="5"/>
      <c r="O417" s="13" t="s">
        <v>896</v>
      </c>
      <c r="P417" s="7" t="b">
        <f t="shared" si="25"/>
        <v>1</v>
      </c>
      <c r="Q417" s="7" t="b">
        <f t="shared" si="24"/>
        <v>1</v>
      </c>
    </row>
    <row r="418" spans="1:17" s="4" customFormat="1" ht="39">
      <c r="A418" s="288"/>
      <c r="B418" s="288"/>
      <c r="C418" s="289"/>
      <c r="D418" s="290"/>
      <c r="E418" s="214"/>
      <c r="F418" s="172" t="s">
        <v>859</v>
      </c>
      <c r="G418" s="172" t="s">
        <v>94</v>
      </c>
      <c r="H418" s="172" t="s">
        <v>37</v>
      </c>
      <c r="I418" s="172" t="s">
        <v>13</v>
      </c>
      <c r="J418" s="237" t="s">
        <v>1468</v>
      </c>
      <c r="K418" s="5" t="str">
        <f t="shared" si="23"/>
        <v>16 2 02 00000</v>
      </c>
      <c r="L418" s="265" t="str">
        <f>VLOOKUP(O418,'цср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M418" s="5"/>
      <c r="O418" s="13" t="s">
        <v>897</v>
      </c>
      <c r="P418" s="7" t="b">
        <f t="shared" si="25"/>
        <v>1</v>
      </c>
      <c r="Q418" s="7" t="b">
        <f t="shared" si="24"/>
        <v>1</v>
      </c>
    </row>
    <row r="419" spans="1:17" s="4" customFormat="1" ht="37.5">
      <c r="A419" s="14" t="s">
        <v>859</v>
      </c>
      <c r="B419" s="14" t="s">
        <v>94</v>
      </c>
      <c r="C419" s="14" t="s">
        <v>898</v>
      </c>
      <c r="D419" s="296" t="s">
        <v>899</v>
      </c>
      <c r="E419" s="309" t="s">
        <v>900</v>
      </c>
      <c r="F419" s="293" t="s">
        <v>859</v>
      </c>
      <c r="G419" s="293" t="s">
        <v>94</v>
      </c>
      <c r="H419" s="293" t="s">
        <v>37</v>
      </c>
      <c r="I419" s="293" t="s">
        <v>901</v>
      </c>
      <c r="J419" s="309" t="s">
        <v>900</v>
      </c>
      <c r="K419" s="5" t="str">
        <f t="shared" si="23"/>
        <v>16 2 02 20550</v>
      </c>
      <c r="L419" s="265" t="str">
        <f>VLOOKUP(O419,'цср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M419" s="5"/>
      <c r="O419" s="13" t="s">
        <v>902</v>
      </c>
      <c r="P419" s="7" t="b">
        <f t="shared" si="25"/>
        <v>1</v>
      </c>
      <c r="Q419" s="7" t="b">
        <f t="shared" si="24"/>
        <v>1</v>
      </c>
    </row>
    <row r="420" spans="1:17" s="4" customFormat="1" ht="67.5">
      <c r="A420" s="23" t="s">
        <v>903</v>
      </c>
      <c r="B420" s="23" t="s">
        <v>8</v>
      </c>
      <c r="C420" s="279" t="s">
        <v>9</v>
      </c>
      <c r="D420" s="222" t="s">
        <v>904</v>
      </c>
      <c r="E420" s="149" t="s">
        <v>905</v>
      </c>
      <c r="F420" s="9" t="s">
        <v>903</v>
      </c>
      <c r="G420" s="9" t="s">
        <v>8</v>
      </c>
      <c r="H420" s="9" t="s">
        <v>12</v>
      </c>
      <c r="I420" s="9" t="s">
        <v>13</v>
      </c>
      <c r="J420" s="149" t="s">
        <v>905</v>
      </c>
      <c r="K420" s="5" t="str">
        <f t="shared" si="23"/>
        <v>17 0 00 00000</v>
      </c>
      <c r="L420" s="265" t="str">
        <f>VLOOKUP(O420,'цср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M420" s="5"/>
      <c r="O420" s="11" t="s">
        <v>906</v>
      </c>
      <c r="P420" s="7" t="b">
        <f t="shared" si="25"/>
        <v>1</v>
      </c>
      <c r="Q420" s="7" t="b">
        <f t="shared" si="24"/>
        <v>1</v>
      </c>
    </row>
    <row r="421" spans="1:17" s="4" customFormat="1" ht="56.25">
      <c r="A421" s="24" t="s">
        <v>903</v>
      </c>
      <c r="B421" s="24" t="s">
        <v>105</v>
      </c>
      <c r="C421" s="255" t="s">
        <v>9</v>
      </c>
      <c r="D421" s="297" t="s">
        <v>907</v>
      </c>
      <c r="E421" s="236" t="s">
        <v>908</v>
      </c>
      <c r="F421" s="25" t="s">
        <v>903</v>
      </c>
      <c r="G421" s="25" t="s">
        <v>105</v>
      </c>
      <c r="H421" s="25" t="s">
        <v>12</v>
      </c>
      <c r="I421" s="25" t="s">
        <v>13</v>
      </c>
      <c r="J421" s="236" t="s">
        <v>908</v>
      </c>
      <c r="K421" s="5" t="str">
        <f t="shared" ref="K421:K482" si="26">CONCATENATE(F421," ",G421," ",H421," ",I421)</f>
        <v>17 Б 00 00000</v>
      </c>
      <c r="L421" s="265" t="str">
        <f>VLOOKUP(O421,'цср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M421" s="5"/>
      <c r="O421" s="12" t="s">
        <v>909</v>
      </c>
      <c r="P421" s="7" t="b">
        <f t="shared" si="25"/>
        <v>1</v>
      </c>
      <c r="Q421" s="7" t="b">
        <f t="shared" ref="Q421:Q482" si="27">J421=L421</f>
        <v>1</v>
      </c>
    </row>
    <row r="422" spans="1:17" s="4" customFormat="1" ht="39">
      <c r="A422" s="209"/>
      <c r="B422" s="209"/>
      <c r="C422" s="210"/>
      <c r="D422" s="211"/>
      <c r="E422" s="318"/>
      <c r="F422" s="172" t="s">
        <v>903</v>
      </c>
      <c r="G422" s="172" t="s">
        <v>105</v>
      </c>
      <c r="H422" s="172" t="s">
        <v>7</v>
      </c>
      <c r="I422" s="172" t="s">
        <v>13</v>
      </c>
      <c r="J422" s="237" t="s">
        <v>1469</v>
      </c>
      <c r="K422" s="5" t="str">
        <f t="shared" si="26"/>
        <v>17 Б 01 00000</v>
      </c>
      <c r="L422" s="265" t="str">
        <f>VLOOKUP(O422,'цср уточн 2016'!$A$1:$B$549,2,0)</f>
        <v>Основное мероприятие «Энергосбережение и энергоэффективность в бюджетном секторе»</v>
      </c>
      <c r="M422" s="5"/>
      <c r="O422" s="13" t="s">
        <v>910</v>
      </c>
      <c r="P422" s="7" t="b">
        <f t="shared" si="25"/>
        <v>1</v>
      </c>
      <c r="Q422" s="7" t="b">
        <f t="shared" si="27"/>
        <v>1</v>
      </c>
    </row>
    <row r="423" spans="1:17" s="4" customFormat="1" ht="37.5">
      <c r="A423" s="28">
        <v>17</v>
      </c>
      <c r="B423" s="28" t="s">
        <v>105</v>
      </c>
      <c r="C423" s="28" t="s">
        <v>911</v>
      </c>
      <c r="D423" s="28" t="s">
        <v>912</v>
      </c>
      <c r="E423" s="246" t="s">
        <v>913</v>
      </c>
      <c r="F423" s="28" t="s">
        <v>903</v>
      </c>
      <c r="G423" s="28" t="s">
        <v>105</v>
      </c>
      <c r="H423" s="28" t="s">
        <v>7</v>
      </c>
      <c r="I423" s="28" t="s">
        <v>914</v>
      </c>
      <c r="J423" s="246" t="s">
        <v>913</v>
      </c>
      <c r="K423" s="5" t="str">
        <f t="shared" si="26"/>
        <v>17 Б 01 20490</v>
      </c>
      <c r="L423" s="265" t="str">
        <f>VLOOKUP(O423,'цср уточн 2016'!$A$1:$B$549,2,0)</f>
        <v>Расходы на проведение мероприятий по энергосбережению и повышению энергоэффективности</v>
      </c>
      <c r="M423" s="5"/>
      <c r="O423" s="13" t="s">
        <v>915</v>
      </c>
      <c r="P423" s="7" t="b">
        <f t="shared" si="25"/>
        <v>1</v>
      </c>
      <c r="Q423" s="7" t="b">
        <f t="shared" si="27"/>
        <v>1</v>
      </c>
    </row>
    <row r="424" spans="1:17" s="4" customFormat="1" ht="39">
      <c r="A424" s="288"/>
      <c r="B424" s="288"/>
      <c r="C424" s="289"/>
      <c r="D424" s="290"/>
      <c r="E424" s="214"/>
      <c r="F424" s="172" t="s">
        <v>903</v>
      </c>
      <c r="G424" s="172" t="s">
        <v>105</v>
      </c>
      <c r="H424" s="172" t="s">
        <v>37</v>
      </c>
      <c r="I424" s="172" t="s">
        <v>13</v>
      </c>
      <c r="J424" s="237" t="s">
        <v>1470</v>
      </c>
      <c r="K424" s="5" t="str">
        <f t="shared" si="26"/>
        <v>17 Б 02 00000</v>
      </c>
      <c r="L424" s="265" t="str">
        <f>VLOOKUP(O424,'цср уточн 2016'!$A$1:$B$549,2,0)</f>
        <v>Основное мероприятие «Энергосбережение и энергоэффективность систем коммунальной инфраструктуры»</v>
      </c>
      <c r="M424" s="5"/>
      <c r="O424" s="13" t="s">
        <v>916</v>
      </c>
      <c r="P424" s="7" t="b">
        <f t="shared" si="25"/>
        <v>1</v>
      </c>
      <c r="Q424" s="7" t="b">
        <f t="shared" si="27"/>
        <v>1</v>
      </c>
    </row>
    <row r="425" spans="1:17" s="4" customFormat="1" ht="37.5">
      <c r="A425" s="28">
        <v>17</v>
      </c>
      <c r="B425" s="28" t="s">
        <v>105</v>
      </c>
      <c r="C425" s="28" t="s">
        <v>911</v>
      </c>
      <c r="D425" s="28" t="s">
        <v>912</v>
      </c>
      <c r="E425" s="246" t="s">
        <v>913</v>
      </c>
      <c r="F425" s="28" t="s">
        <v>903</v>
      </c>
      <c r="G425" s="28" t="s">
        <v>105</v>
      </c>
      <c r="H425" s="28" t="s">
        <v>37</v>
      </c>
      <c r="I425" s="28" t="s">
        <v>914</v>
      </c>
      <c r="J425" s="246" t="s">
        <v>913</v>
      </c>
      <c r="K425" s="5" t="str">
        <f t="shared" si="26"/>
        <v>17 Б 02 20490</v>
      </c>
      <c r="L425" s="265" t="str">
        <f>VLOOKUP(O425,'цср уточн 2016'!$A$1:$B$549,2,0)</f>
        <v>Расходы на проведение мероприятий по энергосбережению и повышению энергоэффективности</v>
      </c>
      <c r="M425" s="5"/>
      <c r="O425" s="13" t="s">
        <v>917</v>
      </c>
      <c r="P425" s="7" t="b">
        <f t="shared" si="25"/>
        <v>1</v>
      </c>
      <c r="Q425" s="7" t="b">
        <f t="shared" si="27"/>
        <v>1</v>
      </c>
    </row>
    <row r="426" spans="1:17" s="4" customFormat="1" ht="45">
      <c r="A426" s="23" t="s">
        <v>918</v>
      </c>
      <c r="B426" s="23" t="s">
        <v>8</v>
      </c>
      <c r="C426" s="279" t="s">
        <v>9</v>
      </c>
      <c r="D426" s="222" t="s">
        <v>919</v>
      </c>
      <c r="E426" s="149" t="s">
        <v>920</v>
      </c>
      <c r="F426" s="9" t="s">
        <v>918</v>
      </c>
      <c r="G426" s="9" t="s">
        <v>8</v>
      </c>
      <c r="H426" s="9" t="s">
        <v>12</v>
      </c>
      <c r="I426" s="9" t="s">
        <v>13</v>
      </c>
      <c r="J426" s="149" t="s">
        <v>920</v>
      </c>
      <c r="K426" s="5" t="str">
        <f t="shared" si="26"/>
        <v>18 0 00 00000</v>
      </c>
      <c r="L426" s="265" t="str">
        <f>VLOOKUP(O426,'цср уточн 2016'!$A$1:$B$549,2,0)</f>
        <v>Муниципальная программа «Развитие казачества в городе Ставрополе на 2014 - 2018 годы»</v>
      </c>
      <c r="M426" s="5"/>
      <c r="O426" s="11" t="s">
        <v>921</v>
      </c>
      <c r="P426" s="7" t="b">
        <f t="shared" si="25"/>
        <v>1</v>
      </c>
      <c r="Q426" s="7" t="b">
        <f t="shared" si="27"/>
        <v>1</v>
      </c>
    </row>
    <row r="427" spans="1:17" s="4" customFormat="1" ht="37.5">
      <c r="A427" s="24" t="s">
        <v>918</v>
      </c>
      <c r="B427" s="24" t="s">
        <v>105</v>
      </c>
      <c r="C427" s="255" t="s">
        <v>9</v>
      </c>
      <c r="D427" s="224" t="s">
        <v>922</v>
      </c>
      <c r="E427" s="236" t="s">
        <v>923</v>
      </c>
      <c r="F427" s="25" t="s">
        <v>918</v>
      </c>
      <c r="G427" s="25" t="s">
        <v>105</v>
      </c>
      <c r="H427" s="25" t="s">
        <v>12</v>
      </c>
      <c r="I427" s="25" t="s">
        <v>13</v>
      </c>
      <c r="J427" s="236" t="s">
        <v>924</v>
      </c>
      <c r="K427" s="5" t="str">
        <f t="shared" si="26"/>
        <v>18 Б 00 00000</v>
      </c>
      <c r="L427" s="265" t="str">
        <f>VLOOKUP(O427,'цср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M427" s="5"/>
      <c r="O427" s="12" t="s">
        <v>925</v>
      </c>
      <c r="P427" s="7" t="b">
        <f t="shared" si="25"/>
        <v>1</v>
      </c>
      <c r="Q427" s="7" t="b">
        <f t="shared" si="27"/>
        <v>1</v>
      </c>
    </row>
    <row r="428" spans="1:17" s="4" customFormat="1" ht="58.5">
      <c r="A428" s="209"/>
      <c r="B428" s="209"/>
      <c r="C428" s="210"/>
      <c r="D428" s="211"/>
      <c r="E428" s="318"/>
      <c r="F428" s="172" t="s">
        <v>918</v>
      </c>
      <c r="G428" s="172" t="s">
        <v>105</v>
      </c>
      <c r="H428" s="172" t="s">
        <v>7</v>
      </c>
      <c r="I428" s="172" t="s">
        <v>13</v>
      </c>
      <c r="J428" s="237" t="s">
        <v>1471</v>
      </c>
      <c r="K428" s="5" t="str">
        <f t="shared" si="26"/>
        <v>18 Б 01 00000</v>
      </c>
      <c r="L428" s="265" t="str">
        <f>VLOOKUP(O428,'цср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M428" s="5"/>
      <c r="O428" s="13" t="s">
        <v>926</v>
      </c>
      <c r="P428" s="7" t="b">
        <f t="shared" si="25"/>
        <v>1</v>
      </c>
      <c r="Q428" s="7" t="b">
        <f t="shared" si="27"/>
        <v>1</v>
      </c>
    </row>
    <row r="429" spans="1:17" s="4" customFormat="1" ht="112.5">
      <c r="A429" s="28" t="s">
        <v>918</v>
      </c>
      <c r="B429" s="28" t="s">
        <v>105</v>
      </c>
      <c r="C429" s="28">
        <v>6008</v>
      </c>
      <c r="D429" s="28" t="s">
        <v>927</v>
      </c>
      <c r="E429" s="246" t="s">
        <v>928</v>
      </c>
      <c r="F429" s="28" t="s">
        <v>918</v>
      </c>
      <c r="G429" s="28" t="s">
        <v>105</v>
      </c>
      <c r="H429" s="28" t="s">
        <v>7</v>
      </c>
      <c r="I429" s="28" t="s">
        <v>929</v>
      </c>
      <c r="J429" s="246" t="s">
        <v>1472</v>
      </c>
      <c r="K429" s="5" t="str">
        <f t="shared" si="26"/>
        <v>18 Б 01 60080</v>
      </c>
      <c r="L429" s="265" t="str">
        <f>VLOOKUP(O429,'цср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M429" s="5"/>
      <c r="O429" s="13" t="s">
        <v>930</v>
      </c>
      <c r="P429" s="7" t="b">
        <f t="shared" si="25"/>
        <v>1</v>
      </c>
      <c r="Q429" s="7" t="b">
        <f t="shared" si="27"/>
        <v>1</v>
      </c>
    </row>
    <row r="430" spans="1:17" s="4" customFormat="1" ht="78">
      <c r="A430" s="288"/>
      <c r="B430" s="288"/>
      <c r="C430" s="289"/>
      <c r="D430" s="290"/>
      <c r="E430" s="214"/>
      <c r="F430" s="172" t="s">
        <v>918</v>
      </c>
      <c r="G430" s="172" t="s">
        <v>105</v>
      </c>
      <c r="H430" s="172" t="s">
        <v>37</v>
      </c>
      <c r="I430" s="172" t="s">
        <v>13</v>
      </c>
      <c r="J430" s="237" t="s">
        <v>1599</v>
      </c>
      <c r="K430" s="5" t="str">
        <f t="shared" si="26"/>
        <v>18 Б 02 00000</v>
      </c>
      <c r="L430" s="265" t="e">
        <f>VLOOKUP(O430,'цср уточн 2016'!$A$1:$B$549,2,0)</f>
        <v>#N/A</v>
      </c>
      <c r="M430" s="5"/>
      <c r="O430" s="13"/>
      <c r="P430" s="7" t="b">
        <f t="shared" si="25"/>
        <v>0</v>
      </c>
      <c r="Q430" s="7" t="e">
        <f t="shared" si="27"/>
        <v>#N/A</v>
      </c>
    </row>
    <row r="431" spans="1:17" s="4" customFormat="1" ht="37.5">
      <c r="A431" s="28" t="s">
        <v>918</v>
      </c>
      <c r="B431" s="28" t="s">
        <v>105</v>
      </c>
      <c r="C431" s="28">
        <v>2036</v>
      </c>
      <c r="D431" s="28" t="s">
        <v>931</v>
      </c>
      <c r="E431" s="246" t="s">
        <v>932</v>
      </c>
      <c r="F431" s="28" t="s">
        <v>918</v>
      </c>
      <c r="G431" s="28" t="s">
        <v>105</v>
      </c>
      <c r="H431" s="28" t="s">
        <v>37</v>
      </c>
      <c r="I431" s="28" t="s">
        <v>933</v>
      </c>
      <c r="J431" s="246" t="s">
        <v>932</v>
      </c>
      <c r="K431" s="5" t="str">
        <f t="shared" si="26"/>
        <v>18 Б 02 20360</v>
      </c>
      <c r="L431" s="265" t="e">
        <f>VLOOKUP(O431,'цср уточн 2016'!$A$1:$B$549,2,0)</f>
        <v>#N/A</v>
      </c>
      <c r="M431" s="5"/>
      <c r="O431" s="13"/>
      <c r="P431" s="7" t="b">
        <f t="shared" si="25"/>
        <v>0</v>
      </c>
      <c r="Q431" s="7" t="e">
        <f t="shared" si="27"/>
        <v>#N/A</v>
      </c>
    </row>
    <row r="432" spans="1:17" s="4" customFormat="1" ht="45">
      <c r="A432" s="23">
        <v>70</v>
      </c>
      <c r="B432" s="23">
        <v>0</v>
      </c>
      <c r="C432" s="23" t="s">
        <v>9</v>
      </c>
      <c r="D432" s="222" t="s">
        <v>934</v>
      </c>
      <c r="E432" s="149" t="s">
        <v>935</v>
      </c>
      <c r="F432" s="23">
        <v>70</v>
      </c>
      <c r="G432" s="23">
        <v>0</v>
      </c>
      <c r="H432" s="9" t="s">
        <v>12</v>
      </c>
      <c r="I432" s="9" t="s">
        <v>13</v>
      </c>
      <c r="J432" s="149" t="s">
        <v>935</v>
      </c>
      <c r="K432" s="5" t="str">
        <f t="shared" si="26"/>
        <v>70 0 00 00000</v>
      </c>
      <c r="L432" s="265" t="str">
        <f>VLOOKUP(O432,'цср уточн 2016'!$A$1:$B$549,2,0)</f>
        <v>Обеспечение деятельности Ставропольской городской Думы</v>
      </c>
      <c r="M432" s="5"/>
      <c r="O432" s="11" t="s">
        <v>936</v>
      </c>
      <c r="P432" s="7" t="b">
        <f t="shared" si="25"/>
        <v>1</v>
      </c>
      <c r="Q432" s="7" t="b">
        <f t="shared" si="27"/>
        <v>1</v>
      </c>
    </row>
    <row r="433" spans="1:17" s="4" customFormat="1" ht="37.5">
      <c r="A433" s="24" t="s">
        <v>937</v>
      </c>
      <c r="B433" s="24" t="s">
        <v>15</v>
      </c>
      <c r="C433" s="255" t="s">
        <v>9</v>
      </c>
      <c r="D433" s="224" t="s">
        <v>938</v>
      </c>
      <c r="E433" s="236" t="s">
        <v>939</v>
      </c>
      <c r="F433" s="24" t="s">
        <v>937</v>
      </c>
      <c r="G433" s="24" t="s">
        <v>15</v>
      </c>
      <c r="H433" s="25" t="s">
        <v>12</v>
      </c>
      <c r="I433" s="25" t="s">
        <v>13</v>
      </c>
      <c r="J433" s="236" t="s">
        <v>939</v>
      </c>
      <c r="K433" s="5" t="str">
        <f t="shared" si="26"/>
        <v>70 1 00 00000</v>
      </c>
      <c r="L433" s="265" t="str">
        <f>VLOOKUP(O433,'цср уточн 2016'!$A$1:$B$549,2,0)</f>
        <v>Непрограммные расходы в рамках обеспечения деятельности Ставропольской городской Думы</v>
      </c>
      <c r="M433" s="5"/>
      <c r="O433" s="12" t="s">
        <v>940</v>
      </c>
      <c r="P433" s="7" t="b">
        <f t="shared" si="25"/>
        <v>1</v>
      </c>
      <c r="Q433" s="7" t="b">
        <f t="shared" si="27"/>
        <v>1</v>
      </c>
    </row>
    <row r="434" spans="1:17" s="4" customFormat="1" ht="37.5">
      <c r="A434" s="28">
        <v>70</v>
      </c>
      <c r="B434" s="28">
        <v>1</v>
      </c>
      <c r="C434" s="28">
        <v>1001</v>
      </c>
      <c r="D434" s="28" t="s">
        <v>941</v>
      </c>
      <c r="E434" s="309" t="s">
        <v>942</v>
      </c>
      <c r="F434" s="28">
        <v>70</v>
      </c>
      <c r="G434" s="28">
        <v>1</v>
      </c>
      <c r="H434" s="30" t="s">
        <v>12</v>
      </c>
      <c r="I434" s="59">
        <v>10010</v>
      </c>
      <c r="J434" s="309" t="s">
        <v>942</v>
      </c>
      <c r="K434" s="5" t="str">
        <f t="shared" si="26"/>
        <v>70 1 00 10010</v>
      </c>
      <c r="L434" s="265" t="str">
        <f>VLOOKUP(O434,'цср уточн 2016'!$A$1:$B$549,2,0)</f>
        <v>Расходы на обеспечение функций органов местного самоуправления города Ставрополя</v>
      </c>
      <c r="M434" s="5"/>
      <c r="O434" s="45" t="s">
        <v>943</v>
      </c>
      <c r="P434" s="7" t="b">
        <f t="shared" si="25"/>
        <v>1</v>
      </c>
      <c r="Q434" s="7" t="b">
        <f t="shared" si="27"/>
        <v>1</v>
      </c>
    </row>
    <row r="435" spans="1:17" s="4" customFormat="1" ht="37.5">
      <c r="A435" s="28">
        <v>70</v>
      </c>
      <c r="B435" s="28">
        <v>1</v>
      </c>
      <c r="C435" s="28">
        <v>1002</v>
      </c>
      <c r="D435" s="28" t="s">
        <v>944</v>
      </c>
      <c r="E435" s="309" t="s">
        <v>945</v>
      </c>
      <c r="F435" s="28">
        <v>70</v>
      </c>
      <c r="G435" s="28">
        <v>1</v>
      </c>
      <c r="H435" s="30" t="s">
        <v>12</v>
      </c>
      <c r="I435" s="59">
        <v>10020</v>
      </c>
      <c r="J435" s="309" t="s">
        <v>945</v>
      </c>
      <c r="K435" s="5" t="str">
        <f t="shared" si="26"/>
        <v>70 1 00 10020</v>
      </c>
      <c r="L435" s="265" t="str">
        <f>VLOOKUP(O435,'цср уточн 2016'!$A$1:$B$549,2,0)</f>
        <v>Расходы на выплаты по оплате труда работников органов местного самоуправления города Ставрополя</v>
      </c>
      <c r="M435" s="5"/>
      <c r="O435" s="45" t="s">
        <v>946</v>
      </c>
      <c r="P435" s="7" t="b">
        <f t="shared" si="25"/>
        <v>1</v>
      </c>
      <c r="Q435" s="7" t="b">
        <f t="shared" si="27"/>
        <v>1</v>
      </c>
    </row>
    <row r="436" spans="1:17" s="4" customFormat="1" ht="37.5">
      <c r="A436" s="28">
        <v>70</v>
      </c>
      <c r="B436" s="28">
        <v>1</v>
      </c>
      <c r="C436" s="28">
        <v>2008</v>
      </c>
      <c r="D436" s="28" t="s">
        <v>947</v>
      </c>
      <c r="E436" s="309" t="s">
        <v>790</v>
      </c>
      <c r="F436" s="28">
        <v>70</v>
      </c>
      <c r="G436" s="28">
        <v>1</v>
      </c>
      <c r="H436" s="30" t="s">
        <v>12</v>
      </c>
      <c r="I436" s="59">
        <v>20080</v>
      </c>
      <c r="J436" s="309" t="s">
        <v>790</v>
      </c>
      <c r="K436" s="5" t="str">
        <f t="shared" si="26"/>
        <v>70 1 00 20080</v>
      </c>
      <c r="L436" s="265" t="str">
        <f>VLOOKUP(O436,'цср уточн 2016'!$A$1:$B$549,2,0)</f>
        <v>Расходы на оказание информационных услуг средствами массовой информации</v>
      </c>
      <c r="M436" s="5"/>
      <c r="O436" s="45" t="s">
        <v>948</v>
      </c>
      <c r="P436" s="7" t="b">
        <f t="shared" si="25"/>
        <v>1</v>
      </c>
      <c r="Q436" s="7" t="b">
        <f t="shared" si="27"/>
        <v>1</v>
      </c>
    </row>
    <row r="437" spans="1:17" s="4" customFormat="1">
      <c r="A437" s="24">
        <v>70</v>
      </c>
      <c r="B437" s="24">
        <v>2</v>
      </c>
      <c r="C437" s="255">
        <v>0</v>
      </c>
      <c r="D437" s="224" t="s">
        <v>949</v>
      </c>
      <c r="E437" s="236" t="s">
        <v>950</v>
      </c>
      <c r="F437" s="24">
        <v>70</v>
      </c>
      <c r="G437" s="24">
        <v>2</v>
      </c>
      <c r="H437" s="25" t="s">
        <v>12</v>
      </c>
      <c r="I437" s="25" t="s">
        <v>13</v>
      </c>
      <c r="J437" s="236" t="s">
        <v>950</v>
      </c>
      <c r="K437" s="5" t="str">
        <f t="shared" si="26"/>
        <v>70 2 00 00000</v>
      </c>
      <c r="L437" s="265" t="str">
        <f>VLOOKUP(O437,'цср уточн 2016'!$A$1:$B$549,2,0)</f>
        <v>Глава муниципального образования</v>
      </c>
      <c r="M437" s="5"/>
      <c r="O437" s="12" t="s">
        <v>951</v>
      </c>
      <c r="P437" s="7" t="b">
        <f t="shared" si="25"/>
        <v>1</v>
      </c>
      <c r="Q437" s="7" t="b">
        <f t="shared" si="27"/>
        <v>1</v>
      </c>
    </row>
    <row r="438" spans="1:17" s="4" customFormat="1" ht="37.5">
      <c r="A438" s="351">
        <v>70</v>
      </c>
      <c r="B438" s="351">
        <v>2</v>
      </c>
      <c r="C438" s="351">
        <v>1002</v>
      </c>
      <c r="D438" s="351" t="s">
        <v>953</v>
      </c>
      <c r="E438" s="349" t="s">
        <v>945</v>
      </c>
      <c r="F438" s="28">
        <v>70</v>
      </c>
      <c r="G438" s="28" t="s">
        <v>94</v>
      </c>
      <c r="H438" s="30" t="s">
        <v>12</v>
      </c>
      <c r="I438" s="59">
        <v>10010</v>
      </c>
      <c r="J438" s="309" t="s">
        <v>942</v>
      </c>
      <c r="K438" s="5" t="str">
        <f t="shared" si="26"/>
        <v>70 2 00 10010</v>
      </c>
      <c r="L438" s="265" t="str">
        <f>VLOOKUP(O438,'цср уточн 2016'!$A$1:$B$549,2,0)</f>
        <v>Расходы на обеспечение функций органов местного самоуправления города Ставрополя</v>
      </c>
      <c r="M438" s="5"/>
      <c r="O438" s="45" t="s">
        <v>952</v>
      </c>
      <c r="P438" s="7" t="b">
        <f t="shared" si="25"/>
        <v>1</v>
      </c>
      <c r="Q438" s="7" t="b">
        <f t="shared" si="27"/>
        <v>1</v>
      </c>
    </row>
    <row r="439" spans="1:17" s="4" customFormat="1" ht="37.5">
      <c r="A439" s="352"/>
      <c r="B439" s="352"/>
      <c r="C439" s="352"/>
      <c r="D439" s="352"/>
      <c r="E439" s="350"/>
      <c r="F439" s="28">
        <v>70</v>
      </c>
      <c r="G439" s="28">
        <v>2</v>
      </c>
      <c r="H439" s="30" t="s">
        <v>12</v>
      </c>
      <c r="I439" s="59">
        <v>10020</v>
      </c>
      <c r="J439" s="309" t="s">
        <v>945</v>
      </c>
      <c r="K439" s="5" t="str">
        <f t="shared" si="26"/>
        <v>70 2 00 10020</v>
      </c>
      <c r="L439" s="265" t="str">
        <f>VLOOKUP(O439,'цср уточн 2016'!$A$1:$B$549,2,0)</f>
        <v>Расходы на выплаты по оплате труда работников органов местного самоуправления города Ставрополя</v>
      </c>
      <c r="M439" s="5"/>
      <c r="O439" s="45" t="s">
        <v>954</v>
      </c>
      <c r="P439" s="7" t="b">
        <f t="shared" si="25"/>
        <v>1</v>
      </c>
      <c r="Q439" s="7" t="b">
        <f t="shared" si="27"/>
        <v>1</v>
      </c>
    </row>
    <row r="440" spans="1:17" s="4" customFormat="1">
      <c r="A440" s="24">
        <v>70</v>
      </c>
      <c r="B440" s="24">
        <v>3</v>
      </c>
      <c r="C440" s="255">
        <v>0</v>
      </c>
      <c r="D440" s="224" t="s">
        <v>955</v>
      </c>
      <c r="E440" s="236" t="s">
        <v>956</v>
      </c>
      <c r="F440" s="24">
        <v>70</v>
      </c>
      <c r="G440" s="24">
        <v>3</v>
      </c>
      <c r="H440" s="25" t="s">
        <v>12</v>
      </c>
      <c r="I440" s="25" t="s">
        <v>13</v>
      </c>
      <c r="J440" s="236" t="s">
        <v>956</v>
      </c>
      <c r="K440" s="5" t="str">
        <f t="shared" si="26"/>
        <v>70 3 00 00000</v>
      </c>
      <c r="L440" s="265" t="str">
        <f>VLOOKUP(O440,'цср уточн 2016'!$A$1:$B$549,2,0)</f>
        <v>Депутаты представительного органа муниципального образования</v>
      </c>
      <c r="M440" s="5"/>
      <c r="O440" s="12" t="s">
        <v>957</v>
      </c>
      <c r="P440" s="7" t="b">
        <f t="shared" si="25"/>
        <v>1</v>
      </c>
      <c r="Q440" s="7" t="b">
        <f t="shared" si="27"/>
        <v>1</v>
      </c>
    </row>
    <row r="441" spans="1:17" s="4" customFormat="1" ht="37.5">
      <c r="A441" s="351">
        <v>70</v>
      </c>
      <c r="B441" s="351" t="s">
        <v>316</v>
      </c>
      <c r="C441" s="351">
        <v>1002</v>
      </c>
      <c r="D441" s="351" t="s">
        <v>959</v>
      </c>
      <c r="E441" s="349" t="s">
        <v>945</v>
      </c>
      <c r="F441" s="28">
        <v>70</v>
      </c>
      <c r="G441" s="28" t="s">
        <v>316</v>
      </c>
      <c r="H441" s="30" t="s">
        <v>12</v>
      </c>
      <c r="I441" s="59">
        <v>10010</v>
      </c>
      <c r="J441" s="309" t="s">
        <v>942</v>
      </c>
      <c r="K441" s="5" t="str">
        <f t="shared" si="26"/>
        <v>70 3 00 10010</v>
      </c>
      <c r="L441" s="265" t="str">
        <f>VLOOKUP(O441,'цср уточн 2016'!$A$1:$B$549,2,0)</f>
        <v>Расходы на обеспечение функций органов местного самоуправления города Ставрополя</v>
      </c>
      <c r="M441" s="5"/>
      <c r="O441" s="45" t="s">
        <v>958</v>
      </c>
      <c r="P441" s="7" t="b">
        <f t="shared" si="25"/>
        <v>1</v>
      </c>
      <c r="Q441" s="7" t="b">
        <f t="shared" si="27"/>
        <v>1</v>
      </c>
    </row>
    <row r="442" spans="1:17" s="4" customFormat="1" ht="37.5">
      <c r="A442" s="352">
        <v>70</v>
      </c>
      <c r="B442" s="352" t="s">
        <v>316</v>
      </c>
      <c r="C442" s="352">
        <v>1002</v>
      </c>
      <c r="D442" s="352" t="s">
        <v>959</v>
      </c>
      <c r="E442" s="350" t="s">
        <v>945</v>
      </c>
      <c r="F442" s="28">
        <v>70</v>
      </c>
      <c r="G442" s="28" t="s">
        <v>316</v>
      </c>
      <c r="H442" s="30" t="s">
        <v>12</v>
      </c>
      <c r="I442" s="59">
        <v>10020</v>
      </c>
      <c r="J442" s="309" t="s">
        <v>945</v>
      </c>
      <c r="K442" s="5" t="str">
        <f t="shared" si="26"/>
        <v>70 3 00 10020</v>
      </c>
      <c r="L442" s="265" t="str">
        <f>VLOOKUP(O442,'цср уточн 2016'!$A$1:$B$549,2,0)</f>
        <v>Расходы на выплаты по оплате труда работников органов местного самоуправления города Ставрополя</v>
      </c>
      <c r="M442" s="5"/>
      <c r="O442" s="45" t="s">
        <v>960</v>
      </c>
      <c r="P442" s="7" t="b">
        <f t="shared" si="25"/>
        <v>1</v>
      </c>
      <c r="Q442" s="7" t="b">
        <f t="shared" si="27"/>
        <v>1</v>
      </c>
    </row>
    <row r="443" spans="1:17" s="4" customFormat="1">
      <c r="A443" s="24">
        <v>70</v>
      </c>
      <c r="B443" s="24" t="s">
        <v>326</v>
      </c>
      <c r="C443" s="255">
        <v>0</v>
      </c>
      <c r="D443" s="224" t="s">
        <v>961</v>
      </c>
      <c r="E443" s="236" t="s">
        <v>962</v>
      </c>
      <c r="F443" s="24">
        <v>70</v>
      </c>
      <c r="G443" s="24" t="s">
        <v>326</v>
      </c>
      <c r="H443" s="25" t="s">
        <v>12</v>
      </c>
      <c r="I443" s="25" t="s">
        <v>13</v>
      </c>
      <c r="J443" s="236" t="s">
        <v>962</v>
      </c>
      <c r="K443" s="5" t="str">
        <f t="shared" si="26"/>
        <v>70 4 00 00000</v>
      </c>
      <c r="L443" s="265" t="str">
        <f>VLOOKUP(O443,'цср уточн 2016'!$A$1:$B$549,2,0)</f>
        <v>Контрольно-счетная палата города Ставрополя</v>
      </c>
      <c r="M443" s="5"/>
      <c r="O443" s="12" t="s">
        <v>963</v>
      </c>
      <c r="P443" s="7" t="b">
        <f t="shared" si="25"/>
        <v>1</v>
      </c>
      <c r="Q443" s="7" t="b">
        <f t="shared" si="27"/>
        <v>1</v>
      </c>
    </row>
    <row r="444" spans="1:17" s="4" customFormat="1" ht="37.5">
      <c r="A444" s="28">
        <v>70</v>
      </c>
      <c r="B444" s="28" t="s">
        <v>326</v>
      </c>
      <c r="C444" s="28" t="s">
        <v>964</v>
      </c>
      <c r="D444" s="28" t="s">
        <v>965</v>
      </c>
      <c r="E444" s="309" t="s">
        <v>942</v>
      </c>
      <c r="F444" s="28">
        <v>70</v>
      </c>
      <c r="G444" s="28" t="s">
        <v>326</v>
      </c>
      <c r="H444" s="30" t="s">
        <v>12</v>
      </c>
      <c r="I444" s="59">
        <v>10010</v>
      </c>
      <c r="J444" s="309" t="s">
        <v>942</v>
      </c>
      <c r="K444" s="5" t="str">
        <f t="shared" si="26"/>
        <v>70 4 00 10010</v>
      </c>
      <c r="L444" s="265" t="str">
        <f>VLOOKUP(O444,'цср уточн 2016'!$A$1:$B$549,2,0)</f>
        <v>Расходы на обеспечение функций органов местного самоуправления города Ставрополя</v>
      </c>
      <c r="M444" s="5"/>
      <c r="O444" s="45" t="s">
        <v>966</v>
      </c>
      <c r="P444" s="7" t="b">
        <f t="shared" si="25"/>
        <v>1</v>
      </c>
      <c r="Q444" s="7" t="b">
        <f t="shared" si="27"/>
        <v>1</v>
      </c>
    </row>
    <row r="445" spans="1:17" s="4" customFormat="1" ht="37.5">
      <c r="A445" s="28">
        <v>70</v>
      </c>
      <c r="B445" s="28" t="s">
        <v>326</v>
      </c>
      <c r="C445" s="28" t="s">
        <v>967</v>
      </c>
      <c r="D445" s="28" t="s">
        <v>968</v>
      </c>
      <c r="E445" s="309" t="s">
        <v>945</v>
      </c>
      <c r="F445" s="28">
        <v>70</v>
      </c>
      <c r="G445" s="28" t="s">
        <v>326</v>
      </c>
      <c r="H445" s="30" t="s">
        <v>12</v>
      </c>
      <c r="I445" s="59">
        <v>10020</v>
      </c>
      <c r="J445" s="309" t="s">
        <v>945</v>
      </c>
      <c r="K445" s="5" t="str">
        <f t="shared" si="26"/>
        <v>70 4 00 10020</v>
      </c>
      <c r="L445" s="265" t="str">
        <f>VLOOKUP(O445,'цср уточн 2016'!$A$1:$B$549,2,0)</f>
        <v>Расходы на выплаты по оплате труда работников органов местного самоуправления города Ставрополя</v>
      </c>
      <c r="M445" s="5"/>
      <c r="O445" s="45" t="s">
        <v>969</v>
      </c>
      <c r="P445" s="7" t="b">
        <f t="shared" si="25"/>
        <v>1</v>
      </c>
      <c r="Q445" s="7" t="b">
        <f t="shared" si="27"/>
        <v>1</v>
      </c>
    </row>
    <row r="446" spans="1:17" s="4" customFormat="1">
      <c r="A446" s="81"/>
      <c r="B446" s="81"/>
      <c r="C446" s="82"/>
      <c r="D446" s="83"/>
      <c r="E446" s="319"/>
      <c r="F446" s="24">
        <v>70</v>
      </c>
      <c r="G446" s="24" t="s">
        <v>336</v>
      </c>
      <c r="H446" s="25" t="s">
        <v>12</v>
      </c>
      <c r="I446" s="25" t="s">
        <v>13</v>
      </c>
      <c r="J446" s="236" t="s">
        <v>1023</v>
      </c>
      <c r="K446" s="5" t="str">
        <f t="shared" si="26"/>
        <v>70 5 00 00000</v>
      </c>
      <c r="L446" s="265" t="str">
        <f>VLOOKUP(O446,'цср уточн 2016'!$A$1:$B$549,2,0)</f>
        <v>Расходы, предусмотренные на иные цели</v>
      </c>
      <c r="M446" s="5"/>
      <c r="O446" s="12" t="s">
        <v>970</v>
      </c>
      <c r="P446" s="7" t="b">
        <f t="shared" si="25"/>
        <v>1</v>
      </c>
      <c r="Q446" s="7" t="b">
        <f t="shared" si="27"/>
        <v>1</v>
      </c>
    </row>
    <row r="447" spans="1:17" s="4" customFormat="1" ht="56.25">
      <c r="A447" s="84"/>
      <c r="B447" s="84"/>
      <c r="C447" s="84"/>
      <c r="D447" s="84"/>
      <c r="E447" s="203" t="s">
        <v>1545</v>
      </c>
      <c r="F447" s="28">
        <v>70</v>
      </c>
      <c r="G447" s="28" t="s">
        <v>336</v>
      </c>
      <c r="H447" s="30" t="s">
        <v>12</v>
      </c>
      <c r="I447" s="59">
        <v>20090</v>
      </c>
      <c r="J447" s="203" t="s">
        <v>736</v>
      </c>
      <c r="K447" s="5" t="str">
        <f t="shared" si="26"/>
        <v>70 5 00 20090</v>
      </c>
      <c r="L447" s="265" t="str">
        <f>VLOOKUP(O447,'цср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M447" s="5"/>
      <c r="O447" s="45" t="s">
        <v>971</v>
      </c>
      <c r="P447" s="7" t="b">
        <f t="shared" si="25"/>
        <v>1</v>
      </c>
      <c r="Q447" s="7" t="b">
        <f t="shared" si="27"/>
        <v>1</v>
      </c>
    </row>
    <row r="448" spans="1:17" s="4" customFormat="1">
      <c r="A448" s="81"/>
      <c r="B448" s="81"/>
      <c r="C448" s="82"/>
      <c r="D448" s="83"/>
      <c r="E448" s="319"/>
      <c r="F448" s="24" t="s">
        <v>937</v>
      </c>
      <c r="G448" s="24" t="s">
        <v>346</v>
      </c>
      <c r="H448" s="25" t="s">
        <v>12</v>
      </c>
      <c r="I448" s="25" t="s">
        <v>13</v>
      </c>
      <c r="J448" s="236" t="s">
        <v>1473</v>
      </c>
      <c r="K448" s="5" t="str">
        <f t="shared" si="26"/>
        <v>70 6 00 00000</v>
      </c>
      <c r="L448" s="265" t="str">
        <f>VLOOKUP(O448,'цср уточн 2016'!$A$1:$B$549,2,0)</f>
        <v>Председатель представительного органа муниципального образования</v>
      </c>
      <c r="M448" s="5"/>
      <c r="O448" s="12" t="s">
        <v>1474</v>
      </c>
      <c r="P448" s="7" t="b">
        <f t="shared" si="25"/>
        <v>1</v>
      </c>
      <c r="Q448" s="7" t="b">
        <f t="shared" si="27"/>
        <v>1</v>
      </c>
    </row>
    <row r="449" spans="1:17" s="4" customFormat="1" ht="37.5">
      <c r="A449" s="84"/>
      <c r="B449" s="84"/>
      <c r="C449" s="84"/>
      <c r="D449" s="84"/>
      <c r="E449" s="203" t="s">
        <v>1545</v>
      </c>
      <c r="F449" s="28" t="s">
        <v>937</v>
      </c>
      <c r="G449" s="28" t="s">
        <v>346</v>
      </c>
      <c r="H449" s="30" t="s">
        <v>12</v>
      </c>
      <c r="I449" s="59">
        <v>10020</v>
      </c>
      <c r="J449" s="203" t="s">
        <v>945</v>
      </c>
      <c r="K449" s="5" t="str">
        <f t="shared" si="26"/>
        <v>70 6 00 10020</v>
      </c>
      <c r="L449" s="265" t="str">
        <f>VLOOKUP(O449,'цср уточн 2016'!$A$1:$B$549,2,0)</f>
        <v>Расходы на выплаты по оплате труда работников органов местного самоуправления города Ставрополя</v>
      </c>
      <c r="M449" s="5"/>
      <c r="O449" s="45" t="s">
        <v>1475</v>
      </c>
      <c r="P449" s="7" t="b">
        <f t="shared" si="25"/>
        <v>1</v>
      </c>
      <c r="Q449" s="7" t="b">
        <f t="shared" si="27"/>
        <v>1</v>
      </c>
    </row>
    <row r="450" spans="1:17" s="4" customFormat="1" ht="45">
      <c r="A450" s="23">
        <v>71</v>
      </c>
      <c r="B450" s="23" t="s">
        <v>8</v>
      </c>
      <c r="C450" s="23" t="s">
        <v>9</v>
      </c>
      <c r="D450" s="222" t="s">
        <v>972</v>
      </c>
      <c r="E450" s="149" t="s">
        <v>973</v>
      </c>
      <c r="F450" s="23">
        <v>71</v>
      </c>
      <c r="G450" s="23" t="s">
        <v>8</v>
      </c>
      <c r="H450" s="9" t="s">
        <v>12</v>
      </c>
      <c r="I450" s="9" t="s">
        <v>13</v>
      </c>
      <c r="J450" s="149" t="s">
        <v>973</v>
      </c>
      <c r="K450" s="5" t="str">
        <f t="shared" si="26"/>
        <v>71 0 00 00000</v>
      </c>
      <c r="L450" s="265" t="str">
        <f>VLOOKUP(O450,'цср уточн 2016'!$A$1:$B$549,2,0)</f>
        <v>Обеспечение деятельности администрации города Ставрополя</v>
      </c>
      <c r="M450" s="5"/>
      <c r="O450" s="11" t="s">
        <v>974</v>
      </c>
      <c r="P450" s="7" t="b">
        <f t="shared" si="25"/>
        <v>1</v>
      </c>
      <c r="Q450" s="7" t="b">
        <f t="shared" si="27"/>
        <v>1</v>
      </c>
    </row>
    <row r="451" spans="1:17" s="4" customFormat="1" ht="37.5">
      <c r="A451" s="24">
        <v>71</v>
      </c>
      <c r="B451" s="24" t="s">
        <v>15</v>
      </c>
      <c r="C451" s="255">
        <v>0</v>
      </c>
      <c r="D451" s="224" t="s">
        <v>975</v>
      </c>
      <c r="E451" s="236" t="s">
        <v>976</v>
      </c>
      <c r="F451" s="24">
        <v>71</v>
      </c>
      <c r="G451" s="24" t="s">
        <v>15</v>
      </c>
      <c r="H451" s="25" t="s">
        <v>12</v>
      </c>
      <c r="I451" s="25" t="s">
        <v>13</v>
      </c>
      <c r="J451" s="236" t="s">
        <v>976</v>
      </c>
      <c r="K451" s="5" t="str">
        <f t="shared" si="26"/>
        <v>71 1 00 00000</v>
      </c>
      <c r="L451" s="265" t="str">
        <f>VLOOKUP(O451,'цср уточн 2016'!$A$1:$B$549,2,0)</f>
        <v>Непрограммные расходы в рамках обеспечения деятельности администрации города Ставрополя</v>
      </c>
      <c r="M451" s="5"/>
      <c r="O451" s="12" t="s">
        <v>977</v>
      </c>
      <c r="P451" s="7" t="b">
        <f t="shared" si="25"/>
        <v>1</v>
      </c>
      <c r="Q451" s="7" t="b">
        <f t="shared" si="27"/>
        <v>1</v>
      </c>
    </row>
    <row r="452" spans="1:17" s="4" customFormat="1" ht="37.5">
      <c r="A452" s="28">
        <v>71</v>
      </c>
      <c r="B452" s="28" t="s">
        <v>15</v>
      </c>
      <c r="C452" s="28" t="s">
        <v>964</v>
      </c>
      <c r="D452" s="28" t="s">
        <v>978</v>
      </c>
      <c r="E452" s="309" t="s">
        <v>942</v>
      </c>
      <c r="F452" s="28">
        <v>71</v>
      </c>
      <c r="G452" s="28" t="s">
        <v>15</v>
      </c>
      <c r="H452" s="30" t="s">
        <v>12</v>
      </c>
      <c r="I452" s="59">
        <v>10010</v>
      </c>
      <c r="J452" s="309" t="s">
        <v>942</v>
      </c>
      <c r="K452" s="5" t="str">
        <f t="shared" si="26"/>
        <v>71 1 00 10010</v>
      </c>
      <c r="L452" s="265" t="str">
        <f>VLOOKUP(O452,'цср уточн 2016'!$A$1:$B$549,2,0)</f>
        <v>Расходы на обеспечение функций органов местного самоуправления города Ставрополя</v>
      </c>
      <c r="M452" s="5"/>
      <c r="O452" s="45" t="s">
        <v>979</v>
      </c>
      <c r="P452" s="7" t="b">
        <f t="shared" si="25"/>
        <v>1</v>
      </c>
      <c r="Q452" s="7" t="b">
        <f t="shared" si="27"/>
        <v>1</v>
      </c>
    </row>
    <row r="453" spans="1:17" s="4" customFormat="1" ht="37.5">
      <c r="A453" s="28">
        <v>71</v>
      </c>
      <c r="B453" s="28" t="s">
        <v>15</v>
      </c>
      <c r="C453" s="28" t="s">
        <v>967</v>
      </c>
      <c r="D453" s="28" t="s">
        <v>980</v>
      </c>
      <c r="E453" s="309" t="s">
        <v>945</v>
      </c>
      <c r="F453" s="28">
        <v>71</v>
      </c>
      <c r="G453" s="28" t="s">
        <v>15</v>
      </c>
      <c r="H453" s="30" t="s">
        <v>12</v>
      </c>
      <c r="I453" s="59">
        <v>10020</v>
      </c>
      <c r="J453" s="309" t="s">
        <v>945</v>
      </c>
      <c r="K453" s="5" t="str">
        <f t="shared" si="26"/>
        <v>71 1 00 10020</v>
      </c>
      <c r="L453" s="265" t="str">
        <f>VLOOKUP(O453,'цср уточн 2016'!$A$1:$B$549,2,0)</f>
        <v>Расходы на выплаты по оплате труда работников органов местного самоуправления города Ставрополя</v>
      </c>
      <c r="M453" s="5"/>
      <c r="O453" s="45" t="s">
        <v>981</v>
      </c>
      <c r="P453" s="7" t="b">
        <f t="shared" si="25"/>
        <v>1</v>
      </c>
      <c r="Q453" s="7" t="b">
        <f t="shared" si="27"/>
        <v>1</v>
      </c>
    </row>
    <row r="454" spans="1:17" s="4" customFormat="1" ht="37.5">
      <c r="A454" s="28">
        <v>71</v>
      </c>
      <c r="B454" s="28" t="s">
        <v>15</v>
      </c>
      <c r="C454" s="28" t="s">
        <v>982</v>
      </c>
      <c r="D454" s="28" t="s">
        <v>983</v>
      </c>
      <c r="E454" s="309" t="s">
        <v>984</v>
      </c>
      <c r="F454" s="28">
        <v>71</v>
      </c>
      <c r="G454" s="28" t="s">
        <v>15</v>
      </c>
      <c r="H454" s="30" t="s">
        <v>12</v>
      </c>
      <c r="I454" s="59">
        <v>11010</v>
      </c>
      <c r="J454" s="309" t="s">
        <v>34</v>
      </c>
      <c r="K454" s="5" t="str">
        <f t="shared" si="26"/>
        <v>71 1 00 11010</v>
      </c>
      <c r="L454" s="265" t="str">
        <f>VLOOKUP(O454,'цср уточн 2016'!$A$1:$B$549,2,0)</f>
        <v>Расходы на обеспечение деятельности (оказание услуг) муниципальных учреждений</v>
      </c>
      <c r="M454" s="5"/>
      <c r="O454" s="45" t="s">
        <v>985</v>
      </c>
      <c r="P454" s="7" t="b">
        <f t="shared" si="25"/>
        <v>1</v>
      </c>
      <c r="Q454" s="7" t="b">
        <f t="shared" si="27"/>
        <v>1</v>
      </c>
    </row>
    <row r="455" spans="1:17" s="4" customFormat="1" ht="37.5">
      <c r="A455" s="28" t="s">
        <v>1725</v>
      </c>
      <c r="B455" s="28" t="s">
        <v>15</v>
      </c>
      <c r="C455" s="28" t="s">
        <v>1185</v>
      </c>
      <c r="D455" s="28" t="s">
        <v>1726</v>
      </c>
      <c r="E455" s="309" t="s">
        <v>666</v>
      </c>
      <c r="F455" s="28">
        <v>71</v>
      </c>
      <c r="G455" s="28" t="s">
        <v>15</v>
      </c>
      <c r="H455" s="30" t="s">
        <v>12</v>
      </c>
      <c r="I455" s="59">
        <v>20050</v>
      </c>
      <c r="J455" s="309" t="s">
        <v>666</v>
      </c>
      <c r="K455" s="5" t="str">
        <f t="shared" si="26"/>
        <v>71 1 00 20050</v>
      </c>
      <c r="L455" s="265" t="str">
        <f>VLOOKUP(O455,'цср уточн 2016'!$A$1:$B$549,2,0)</f>
        <v>Расходы на выплаты на основании исполнительных листов судебных органов</v>
      </c>
      <c r="M455" s="5"/>
      <c r="O455" s="45" t="s">
        <v>1476</v>
      </c>
      <c r="P455" s="7" t="b">
        <f t="shared" si="25"/>
        <v>1</v>
      </c>
      <c r="Q455" s="7" t="b">
        <f t="shared" si="27"/>
        <v>1</v>
      </c>
    </row>
    <row r="456" spans="1:17" s="4" customFormat="1" ht="112.5">
      <c r="A456" s="28">
        <v>71</v>
      </c>
      <c r="B456" s="28" t="s">
        <v>15</v>
      </c>
      <c r="C456" s="28" t="s">
        <v>989</v>
      </c>
      <c r="D456" s="28" t="s">
        <v>990</v>
      </c>
      <c r="E456" s="309" t="s">
        <v>991</v>
      </c>
      <c r="F456" s="28">
        <v>71</v>
      </c>
      <c r="G456" s="28" t="s">
        <v>15</v>
      </c>
      <c r="H456" s="30" t="s">
        <v>12</v>
      </c>
      <c r="I456" s="59">
        <v>76360</v>
      </c>
      <c r="J456" s="309" t="s">
        <v>1477</v>
      </c>
      <c r="K456" s="5" t="str">
        <f t="shared" si="26"/>
        <v>71 1 00 76360</v>
      </c>
      <c r="L456" s="265" t="str">
        <f>VLOOKUP(O456,'цср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M456" s="5"/>
      <c r="O456" s="22" t="s">
        <v>992</v>
      </c>
      <c r="P456" s="7" t="b">
        <f t="shared" si="25"/>
        <v>1</v>
      </c>
      <c r="Q456" s="7" t="b">
        <f t="shared" si="27"/>
        <v>1</v>
      </c>
    </row>
    <row r="457" spans="1:17" s="4" customFormat="1" ht="56.25">
      <c r="A457" s="28">
        <v>71</v>
      </c>
      <c r="B457" s="28" t="s">
        <v>15</v>
      </c>
      <c r="C457" s="28" t="s">
        <v>993</v>
      </c>
      <c r="D457" s="28" t="s">
        <v>994</v>
      </c>
      <c r="E457" s="309" t="s">
        <v>995</v>
      </c>
      <c r="F457" s="28">
        <v>71</v>
      </c>
      <c r="G457" s="28" t="s">
        <v>15</v>
      </c>
      <c r="H457" s="30" t="s">
        <v>12</v>
      </c>
      <c r="I457" s="59">
        <v>76610</v>
      </c>
      <c r="J457" s="309" t="s">
        <v>996</v>
      </c>
      <c r="K457" s="5" t="str">
        <f t="shared" si="26"/>
        <v>71 1 00 76610</v>
      </c>
      <c r="L457" s="265" t="str">
        <f>VLOOKUP(O457,'цср уточн 2016'!$A$1:$B$549,2,0)</f>
        <v>Возмещение расходов, связанных с материальным обеспечением деятельности депутатов Думы Ставропольского края и их помощников в Ставропольском крае</v>
      </c>
      <c r="M457" s="5"/>
      <c r="O457" s="22" t="s">
        <v>997</v>
      </c>
      <c r="P457" s="7" t="b">
        <f t="shared" si="25"/>
        <v>1</v>
      </c>
      <c r="Q457" s="7" t="b">
        <f t="shared" si="27"/>
        <v>1</v>
      </c>
    </row>
    <row r="458" spans="1:17" s="4" customFormat="1" ht="93.75">
      <c r="A458" s="28">
        <v>71</v>
      </c>
      <c r="B458" s="28" t="s">
        <v>15</v>
      </c>
      <c r="C458" s="28" t="s">
        <v>998</v>
      </c>
      <c r="D458" s="28" t="s">
        <v>999</v>
      </c>
      <c r="E458" s="309" t="s">
        <v>1000</v>
      </c>
      <c r="F458" s="28">
        <v>71</v>
      </c>
      <c r="G458" s="28" t="s">
        <v>15</v>
      </c>
      <c r="H458" s="30" t="s">
        <v>12</v>
      </c>
      <c r="I458" s="59">
        <v>76630</v>
      </c>
      <c r="J458" s="309" t="s">
        <v>1478</v>
      </c>
      <c r="K458" s="5" t="str">
        <f t="shared" si="26"/>
        <v>71 1 00 76630</v>
      </c>
      <c r="L458" s="265" t="str">
        <f>VLOOKUP(O458,'цср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M458" s="5"/>
      <c r="O458" s="22" t="s">
        <v>1001</v>
      </c>
      <c r="P458" s="7" t="b">
        <f t="shared" si="25"/>
        <v>1</v>
      </c>
      <c r="Q458" s="7" t="b">
        <f t="shared" si="27"/>
        <v>1</v>
      </c>
    </row>
    <row r="459" spans="1:17" s="4" customFormat="1" ht="112.5">
      <c r="A459" s="28">
        <v>71</v>
      </c>
      <c r="B459" s="28" t="s">
        <v>15</v>
      </c>
      <c r="C459" s="28" t="s">
        <v>1002</v>
      </c>
      <c r="D459" s="28" t="s">
        <v>1003</v>
      </c>
      <c r="E459" s="309" t="s">
        <v>1004</v>
      </c>
      <c r="F459" s="28">
        <v>71</v>
      </c>
      <c r="G459" s="28" t="s">
        <v>15</v>
      </c>
      <c r="H459" s="30" t="s">
        <v>12</v>
      </c>
      <c r="I459" s="59">
        <v>76930</v>
      </c>
      <c r="J459" s="309" t="s">
        <v>1479</v>
      </c>
      <c r="K459" s="5" t="str">
        <f t="shared" si="26"/>
        <v>71 1 00 76930</v>
      </c>
      <c r="L459" s="265" t="str">
        <f>VLOOKUP(O459,'цср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M459" s="5"/>
      <c r="O459" s="22" t="s">
        <v>1005</v>
      </c>
      <c r="P459" s="7" t="b">
        <f t="shared" si="25"/>
        <v>1</v>
      </c>
      <c r="Q459" s="7" t="b">
        <f t="shared" si="27"/>
        <v>1</v>
      </c>
    </row>
    <row r="460" spans="1:17" s="4" customFormat="1" ht="37.5">
      <c r="A460" s="24">
        <v>71</v>
      </c>
      <c r="B460" s="24" t="s">
        <v>94</v>
      </c>
      <c r="C460" s="255">
        <v>0</v>
      </c>
      <c r="D460" s="224" t="s">
        <v>1006</v>
      </c>
      <c r="E460" s="236" t="s">
        <v>1007</v>
      </c>
      <c r="F460" s="24">
        <v>71</v>
      </c>
      <c r="G460" s="24" t="s">
        <v>94</v>
      </c>
      <c r="H460" s="25" t="s">
        <v>12</v>
      </c>
      <c r="I460" s="25" t="s">
        <v>13</v>
      </c>
      <c r="J460" s="236" t="s">
        <v>1007</v>
      </c>
      <c r="K460" s="5" t="str">
        <f t="shared" si="26"/>
        <v>71 2 00 00000</v>
      </c>
      <c r="L460" s="265" t="str">
        <f>VLOOKUP(O460,'цср уточн 2016'!$A$1:$B$549,2,0)</f>
        <v>Глава местной администрации (исполнительно-распорядительного органа муниципального образования)</v>
      </c>
      <c r="M460" s="5"/>
      <c r="O460" s="12" t="s">
        <v>1008</v>
      </c>
      <c r="P460" s="7" t="b">
        <f t="shared" si="25"/>
        <v>1</v>
      </c>
      <c r="Q460" s="7" t="b">
        <f t="shared" si="27"/>
        <v>1</v>
      </c>
    </row>
    <row r="461" spans="1:17" s="60" customFormat="1" ht="37.5">
      <c r="A461" s="351">
        <v>71</v>
      </c>
      <c r="B461" s="351" t="s">
        <v>94</v>
      </c>
      <c r="C461" s="351" t="s">
        <v>967</v>
      </c>
      <c r="D461" s="351" t="s">
        <v>1010</v>
      </c>
      <c r="E461" s="349" t="s">
        <v>945</v>
      </c>
      <c r="F461" s="28">
        <v>71</v>
      </c>
      <c r="G461" s="28" t="s">
        <v>94</v>
      </c>
      <c r="H461" s="30" t="s">
        <v>12</v>
      </c>
      <c r="I461" s="59">
        <v>10010</v>
      </c>
      <c r="J461" s="309" t="s">
        <v>942</v>
      </c>
      <c r="K461" s="5" t="str">
        <f t="shared" si="26"/>
        <v>71 2 00 10010</v>
      </c>
      <c r="L461" s="265" t="str">
        <f>VLOOKUP(O461,'цср уточн 2016'!$A$1:$B$549,2,0)</f>
        <v>Расходы на обеспечение функций органов местного самоуправления города Ставрополя</v>
      </c>
      <c r="M461" s="5"/>
      <c r="N461" s="4"/>
      <c r="O461" s="45" t="s">
        <v>1009</v>
      </c>
      <c r="P461" s="7" t="b">
        <f t="shared" si="25"/>
        <v>1</v>
      </c>
      <c r="Q461" s="7" t="b">
        <f t="shared" si="27"/>
        <v>1</v>
      </c>
    </row>
    <row r="462" spans="1:17" s="4" customFormat="1" ht="37.5">
      <c r="A462" s="352"/>
      <c r="B462" s="352"/>
      <c r="C462" s="352"/>
      <c r="D462" s="352"/>
      <c r="E462" s="350"/>
      <c r="F462" s="28">
        <v>71</v>
      </c>
      <c r="G462" s="28" t="s">
        <v>94</v>
      </c>
      <c r="H462" s="30" t="s">
        <v>12</v>
      </c>
      <c r="I462" s="59">
        <v>10020</v>
      </c>
      <c r="J462" s="309" t="s">
        <v>945</v>
      </c>
      <c r="K462" s="5" t="str">
        <f t="shared" si="26"/>
        <v>71 2 00 10020</v>
      </c>
      <c r="L462" s="265" t="str">
        <f>VLOOKUP(O462,'цср уточн 2016'!$A$1:$B$549,2,0)</f>
        <v>Расходы на выплаты по оплате труда работников органов местного самоуправления города Ставрополя</v>
      </c>
      <c r="M462" s="5"/>
      <c r="O462" s="45" t="s">
        <v>1011</v>
      </c>
      <c r="P462" s="7" t="b">
        <f t="shared" si="25"/>
        <v>1</v>
      </c>
      <c r="Q462" s="7" t="b">
        <f t="shared" si="27"/>
        <v>1</v>
      </c>
    </row>
    <row r="463" spans="1:17" s="4" customFormat="1">
      <c r="A463" s="81"/>
      <c r="B463" s="81"/>
      <c r="C463" s="82"/>
      <c r="D463" s="83"/>
      <c r="E463" s="319"/>
      <c r="F463" s="24">
        <v>71</v>
      </c>
      <c r="G463" s="24" t="s">
        <v>336</v>
      </c>
      <c r="H463" s="25" t="s">
        <v>12</v>
      </c>
      <c r="I463" s="25" t="s">
        <v>13</v>
      </c>
      <c r="J463" s="236" t="s">
        <v>950</v>
      </c>
      <c r="K463" s="5" t="str">
        <f t="shared" si="26"/>
        <v>71 5 00 00000</v>
      </c>
      <c r="L463" s="265" t="str">
        <f>VLOOKUP(O463,'цср уточн 2016'!$A$1:$B$549,2,0)</f>
        <v>Глава муниципального образования</v>
      </c>
      <c r="M463" s="5"/>
      <c r="N463" s="60"/>
      <c r="O463" s="12" t="s">
        <v>1480</v>
      </c>
      <c r="P463" s="7" t="b">
        <f t="shared" si="25"/>
        <v>1</v>
      </c>
      <c r="Q463" s="7" t="b">
        <f t="shared" si="27"/>
        <v>1</v>
      </c>
    </row>
    <row r="464" spans="1:17" s="4" customFormat="1" ht="37.5">
      <c r="A464" s="84"/>
      <c r="B464" s="84"/>
      <c r="C464" s="84"/>
      <c r="D464" s="84"/>
      <c r="E464" s="203" t="s">
        <v>1545</v>
      </c>
      <c r="F464" s="28">
        <v>71</v>
      </c>
      <c r="G464" s="28" t="s">
        <v>336</v>
      </c>
      <c r="H464" s="30" t="s">
        <v>12</v>
      </c>
      <c r="I464" s="59">
        <v>10020</v>
      </c>
      <c r="J464" s="203" t="s">
        <v>945</v>
      </c>
      <c r="K464" s="5" t="str">
        <f t="shared" si="26"/>
        <v>71 5 00 10020</v>
      </c>
      <c r="L464" s="265" t="str">
        <f>VLOOKUP(O464,'цср уточн 2016'!$A$1:$B$549,2,0)</f>
        <v>Расходы на выплаты по оплате труда работников органов местного самоуправления города Ставрополя</v>
      </c>
      <c r="M464" s="5"/>
      <c r="O464" s="45" t="s">
        <v>1481</v>
      </c>
      <c r="P464" s="7" t="b">
        <f t="shared" si="25"/>
        <v>1</v>
      </c>
      <c r="Q464" s="7" t="b">
        <f t="shared" si="27"/>
        <v>1</v>
      </c>
    </row>
    <row r="465" spans="1:17" s="4" customFormat="1" ht="45">
      <c r="A465" s="23">
        <v>72</v>
      </c>
      <c r="B465" s="23">
        <v>0</v>
      </c>
      <c r="C465" s="23" t="s">
        <v>9</v>
      </c>
      <c r="D465" s="222" t="s">
        <v>1012</v>
      </c>
      <c r="E465" s="149" t="s">
        <v>1013</v>
      </c>
      <c r="F465" s="23">
        <v>72</v>
      </c>
      <c r="G465" s="23">
        <v>0</v>
      </c>
      <c r="H465" s="9" t="s">
        <v>12</v>
      </c>
      <c r="I465" s="9" t="s">
        <v>13</v>
      </c>
      <c r="J465" s="149" t="s">
        <v>1013</v>
      </c>
      <c r="K465" s="5" t="str">
        <f t="shared" si="26"/>
        <v>72 0 00 00000</v>
      </c>
      <c r="L465" s="265" t="str">
        <f>VLOOKUP(O465,'цср уточн 2016'!$A$1:$B$549,2,0)</f>
        <v>Обеспечение деятельности комитета по управлению муниципальным имуществом города Ставрополя</v>
      </c>
      <c r="M465" s="5"/>
      <c r="O465" s="11" t="s">
        <v>1014</v>
      </c>
      <c r="P465" s="7" t="b">
        <f t="shared" si="25"/>
        <v>1</v>
      </c>
      <c r="Q465" s="7" t="b">
        <f t="shared" si="27"/>
        <v>1</v>
      </c>
    </row>
    <row r="466" spans="1:17" s="4" customFormat="1" ht="56.25">
      <c r="A466" s="24">
        <v>72</v>
      </c>
      <c r="B466" s="24" t="s">
        <v>15</v>
      </c>
      <c r="C466" s="255">
        <v>0</v>
      </c>
      <c r="D466" s="224" t="s">
        <v>1015</v>
      </c>
      <c r="E466" s="236" t="s">
        <v>1016</v>
      </c>
      <c r="F466" s="24">
        <v>72</v>
      </c>
      <c r="G466" s="24" t="s">
        <v>15</v>
      </c>
      <c r="H466" s="25" t="s">
        <v>12</v>
      </c>
      <c r="I466" s="25" t="s">
        <v>13</v>
      </c>
      <c r="J466" s="236" t="s">
        <v>1016</v>
      </c>
      <c r="K466" s="5" t="str">
        <f t="shared" si="26"/>
        <v>72 1 00 00000</v>
      </c>
      <c r="L466" s="265" t="str">
        <f>VLOOKUP(O466,'цср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M466" s="5"/>
      <c r="O466" s="12" t="s">
        <v>1017</v>
      </c>
      <c r="P466" s="7" t="b">
        <f t="shared" si="25"/>
        <v>1</v>
      </c>
      <c r="Q466" s="7" t="b">
        <f t="shared" si="27"/>
        <v>1</v>
      </c>
    </row>
    <row r="467" spans="1:17" s="4" customFormat="1" ht="37.5">
      <c r="A467" s="28">
        <v>72</v>
      </c>
      <c r="B467" s="28" t="s">
        <v>15</v>
      </c>
      <c r="C467" s="28" t="s">
        <v>964</v>
      </c>
      <c r="D467" s="28" t="s">
        <v>1018</v>
      </c>
      <c r="E467" s="309" t="s">
        <v>942</v>
      </c>
      <c r="F467" s="28">
        <v>72</v>
      </c>
      <c r="G467" s="28" t="s">
        <v>15</v>
      </c>
      <c r="H467" s="30" t="s">
        <v>12</v>
      </c>
      <c r="I467" s="59">
        <v>10010</v>
      </c>
      <c r="J467" s="309" t="s">
        <v>942</v>
      </c>
      <c r="K467" s="5" t="str">
        <f t="shared" si="26"/>
        <v>72 1 00 10010</v>
      </c>
      <c r="L467" s="265" t="str">
        <f>VLOOKUP(O467,'цср уточн 2016'!$A$1:$B$549,2,0)</f>
        <v>Расходы на обеспечение функций органов местного самоуправления города Ставрополя</v>
      </c>
      <c r="M467" s="5"/>
      <c r="O467" s="45" t="s">
        <v>1019</v>
      </c>
      <c r="P467" s="7" t="b">
        <f t="shared" si="25"/>
        <v>1</v>
      </c>
      <c r="Q467" s="7" t="b">
        <f t="shared" si="27"/>
        <v>1</v>
      </c>
    </row>
    <row r="468" spans="1:17" s="4" customFormat="1" ht="37.5">
      <c r="A468" s="28">
        <v>72</v>
      </c>
      <c r="B468" s="28" t="s">
        <v>15</v>
      </c>
      <c r="C468" s="28" t="s">
        <v>967</v>
      </c>
      <c r="D468" s="28" t="s">
        <v>1020</v>
      </c>
      <c r="E468" s="309" t="s">
        <v>945</v>
      </c>
      <c r="F468" s="28">
        <v>72</v>
      </c>
      <c r="G468" s="28" t="s">
        <v>15</v>
      </c>
      <c r="H468" s="30" t="s">
        <v>12</v>
      </c>
      <c r="I468" s="59">
        <v>10020</v>
      </c>
      <c r="J468" s="309" t="s">
        <v>945</v>
      </c>
      <c r="K468" s="5" t="str">
        <f t="shared" si="26"/>
        <v>72 1 00 10020</v>
      </c>
      <c r="L468" s="265" t="str">
        <f>VLOOKUP(O468,'цср уточн 2016'!$A$1:$B$549,2,0)</f>
        <v>Расходы на выплаты по оплате труда работников органов местного самоуправления города Ставрополя</v>
      </c>
      <c r="M468" s="5"/>
      <c r="O468" s="45" t="s">
        <v>1021</v>
      </c>
      <c r="P468" s="7" t="b">
        <f t="shared" si="25"/>
        <v>1</v>
      </c>
      <c r="Q468" s="7" t="b">
        <f t="shared" si="27"/>
        <v>1</v>
      </c>
    </row>
    <row r="469" spans="1:17" s="4" customFormat="1" ht="37.5">
      <c r="A469" s="28" t="s">
        <v>1602</v>
      </c>
      <c r="B469" s="28" t="s">
        <v>15</v>
      </c>
      <c r="C469" s="28" t="s">
        <v>1185</v>
      </c>
      <c r="D469" s="28" t="s">
        <v>1727</v>
      </c>
      <c r="E469" s="309" t="s">
        <v>666</v>
      </c>
      <c r="F469" s="28">
        <v>72</v>
      </c>
      <c r="G469" s="28" t="s">
        <v>15</v>
      </c>
      <c r="H469" s="30" t="s">
        <v>12</v>
      </c>
      <c r="I469" s="59">
        <v>20050</v>
      </c>
      <c r="J469" s="309" t="s">
        <v>666</v>
      </c>
      <c r="K469" s="5" t="str">
        <f t="shared" si="26"/>
        <v>72 1 00 20050</v>
      </c>
      <c r="L469" s="265" t="str">
        <f>VLOOKUP(O469,'цср уточн 2016'!$A$1:$B$549,2,0)</f>
        <v>Расходы на выплаты на основании исполнительных листов судебных органов</v>
      </c>
      <c r="M469" s="5"/>
      <c r="O469" s="45" t="s">
        <v>1482</v>
      </c>
      <c r="P469" s="7" t="b">
        <f t="shared" si="25"/>
        <v>1</v>
      </c>
      <c r="Q469" s="7" t="b">
        <f t="shared" si="27"/>
        <v>1</v>
      </c>
    </row>
    <row r="470" spans="1:17" s="4" customFormat="1">
      <c r="A470" s="24">
        <v>72</v>
      </c>
      <c r="B470" s="24" t="s">
        <v>94</v>
      </c>
      <c r="C470" s="255">
        <v>0</v>
      </c>
      <c r="D470" s="224" t="s">
        <v>1022</v>
      </c>
      <c r="E470" s="236" t="s">
        <v>1023</v>
      </c>
      <c r="F470" s="24">
        <v>72</v>
      </c>
      <c r="G470" s="24" t="s">
        <v>94</v>
      </c>
      <c r="H470" s="25" t="s">
        <v>12</v>
      </c>
      <c r="I470" s="25" t="s">
        <v>13</v>
      </c>
      <c r="J470" s="236" t="s">
        <v>1023</v>
      </c>
      <c r="K470" s="5" t="str">
        <f t="shared" si="26"/>
        <v>72 2 00 00000</v>
      </c>
      <c r="L470" s="265" t="str">
        <f>VLOOKUP(O470,'цср уточн 2016'!$A$1:$B$549,2,0)</f>
        <v>Расходы, предусмотренные на иные цели</v>
      </c>
      <c r="M470" s="5"/>
      <c r="O470" s="12" t="s">
        <v>1024</v>
      </c>
      <c r="P470" s="7" t="b">
        <f t="shared" si="25"/>
        <v>1</v>
      </c>
      <c r="Q470" s="7" t="b">
        <f t="shared" si="27"/>
        <v>1</v>
      </c>
    </row>
    <row r="471" spans="1:17" s="4" customFormat="1" ht="56.25">
      <c r="A471" s="28"/>
      <c r="B471" s="28"/>
      <c r="C471" s="28"/>
      <c r="D471" s="28"/>
      <c r="E471" s="203" t="s">
        <v>1545</v>
      </c>
      <c r="F471" s="28">
        <v>72</v>
      </c>
      <c r="G471" s="28" t="s">
        <v>94</v>
      </c>
      <c r="H471" s="30" t="s">
        <v>12</v>
      </c>
      <c r="I471" s="15" t="s">
        <v>1600</v>
      </c>
      <c r="J471" s="203" t="s">
        <v>1483</v>
      </c>
      <c r="K471" s="5" t="str">
        <f t="shared" si="26"/>
        <v>72 2 00 20140</v>
      </c>
      <c r="L471" s="265" t="str">
        <f>VLOOKUP(O471,'цср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M471" s="5"/>
      <c r="O471" s="22" t="s">
        <v>1484</v>
      </c>
      <c r="P471" s="7" t="b">
        <f t="shared" si="25"/>
        <v>1</v>
      </c>
      <c r="Q471" s="7" t="b">
        <f t="shared" si="27"/>
        <v>1</v>
      </c>
    </row>
    <row r="472" spans="1:17" s="4" customFormat="1" ht="37.5">
      <c r="A472" s="28">
        <v>72</v>
      </c>
      <c r="B472" s="28" t="s">
        <v>94</v>
      </c>
      <c r="C472" s="28">
        <v>2097</v>
      </c>
      <c r="D472" s="28" t="s">
        <v>1728</v>
      </c>
      <c r="E472" s="309" t="s">
        <v>1485</v>
      </c>
      <c r="F472" s="28" t="s">
        <v>1602</v>
      </c>
      <c r="G472" s="28" t="s">
        <v>94</v>
      </c>
      <c r="H472" s="30" t="s">
        <v>12</v>
      </c>
      <c r="I472" s="15" t="s">
        <v>1601</v>
      </c>
      <c r="J472" s="309" t="s">
        <v>1485</v>
      </c>
      <c r="K472" s="5" t="str">
        <f t="shared" si="26"/>
        <v>72 2 00 20970</v>
      </c>
      <c r="L472" s="265" t="str">
        <f>VLOOKUP(O472,'цср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M472" s="5"/>
      <c r="O472" s="22" t="s">
        <v>1486</v>
      </c>
      <c r="P472" s="7" t="b">
        <f t="shared" ref="P472:P496" si="28">K472=O472</f>
        <v>1</v>
      </c>
      <c r="Q472" s="7" t="b">
        <f t="shared" si="27"/>
        <v>1</v>
      </c>
    </row>
    <row r="473" spans="1:17" s="4" customFormat="1" ht="112.5">
      <c r="A473" s="28">
        <v>72</v>
      </c>
      <c r="B473" s="28" t="s">
        <v>94</v>
      </c>
      <c r="C473" s="28" t="s">
        <v>1025</v>
      </c>
      <c r="D473" s="28" t="s">
        <v>1026</v>
      </c>
      <c r="E473" s="309" t="s">
        <v>1027</v>
      </c>
      <c r="F473" s="28">
        <v>72</v>
      </c>
      <c r="G473" s="28" t="s">
        <v>94</v>
      </c>
      <c r="H473" s="30" t="s">
        <v>12</v>
      </c>
      <c r="I473" s="59">
        <v>21120</v>
      </c>
      <c r="J473" s="309" t="s">
        <v>1487</v>
      </c>
      <c r="K473" s="5" t="str">
        <f t="shared" si="26"/>
        <v>72 2 00 21120</v>
      </c>
      <c r="L473" s="265" t="str">
        <f>VLOOKUP(O473,'цср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73" s="5"/>
      <c r="O473" s="22" t="s">
        <v>1028</v>
      </c>
      <c r="P473" s="7" t="b">
        <f t="shared" si="28"/>
        <v>1</v>
      </c>
      <c r="Q473" s="7" t="b">
        <f t="shared" si="27"/>
        <v>1</v>
      </c>
    </row>
    <row r="474" spans="1:17" s="4" customFormat="1" ht="37.5">
      <c r="A474" s="28" t="s">
        <v>1602</v>
      </c>
      <c r="B474" s="28" t="s">
        <v>94</v>
      </c>
      <c r="C474" s="28" t="s">
        <v>1729</v>
      </c>
      <c r="D474" s="28" t="s">
        <v>1730</v>
      </c>
      <c r="E474" s="309" t="s">
        <v>1731</v>
      </c>
      <c r="F474" s="28"/>
      <c r="G474" s="28"/>
      <c r="H474" s="30"/>
      <c r="I474" s="59"/>
      <c r="J474" s="309" t="s">
        <v>1562</v>
      </c>
      <c r="K474" s="5"/>
      <c r="L474" s="265"/>
      <c r="M474" s="5"/>
      <c r="O474" s="22"/>
      <c r="P474" s="7"/>
      <c r="Q474" s="7"/>
    </row>
    <row r="475" spans="1:17" s="4" customFormat="1" ht="93.75">
      <c r="A475" s="28" t="s">
        <v>1602</v>
      </c>
      <c r="B475" s="28" t="s">
        <v>94</v>
      </c>
      <c r="C475" s="28" t="s">
        <v>1732</v>
      </c>
      <c r="D475" s="28" t="s">
        <v>1733</v>
      </c>
      <c r="E475" s="309" t="s">
        <v>1734</v>
      </c>
      <c r="F475" s="28"/>
      <c r="G475" s="28"/>
      <c r="H475" s="30"/>
      <c r="I475" s="59"/>
      <c r="J475" s="309" t="s">
        <v>1562</v>
      </c>
      <c r="K475" s="5"/>
      <c r="L475" s="265"/>
      <c r="M475" s="5"/>
      <c r="O475" s="22"/>
      <c r="P475" s="7"/>
      <c r="Q475" s="7"/>
    </row>
    <row r="476" spans="1:17" s="4" customFormat="1" ht="45">
      <c r="A476" s="23">
        <v>73</v>
      </c>
      <c r="B476" s="23">
        <v>0</v>
      </c>
      <c r="C476" s="23" t="s">
        <v>9</v>
      </c>
      <c r="D476" s="222" t="s">
        <v>1029</v>
      </c>
      <c r="E476" s="149" t="s">
        <v>1030</v>
      </c>
      <c r="F476" s="23">
        <v>73</v>
      </c>
      <c r="G476" s="23">
        <v>0</v>
      </c>
      <c r="H476" s="9" t="s">
        <v>12</v>
      </c>
      <c r="I476" s="9" t="s">
        <v>13</v>
      </c>
      <c r="J476" s="149" t="s">
        <v>1030</v>
      </c>
      <c r="K476" s="5" t="str">
        <f t="shared" si="26"/>
        <v>73 0 00 00000</v>
      </c>
      <c r="L476" s="265" t="str">
        <f>VLOOKUP(O476,'цср уточн 2016'!$A$1:$B$549,2,0)</f>
        <v>Обеспечение деятельности комитета финансов и бюджета администрации города Ставрополя</v>
      </c>
      <c r="M476" s="5"/>
      <c r="O476" s="11" t="s">
        <v>1031</v>
      </c>
      <c r="P476" s="7" t="b">
        <f t="shared" si="28"/>
        <v>1</v>
      </c>
      <c r="Q476" s="7" t="b">
        <f t="shared" si="27"/>
        <v>1</v>
      </c>
    </row>
    <row r="477" spans="1:17" s="4" customFormat="1" ht="37.5">
      <c r="A477" s="24">
        <v>73</v>
      </c>
      <c r="B477" s="24" t="s">
        <v>15</v>
      </c>
      <c r="C477" s="255">
        <v>0</v>
      </c>
      <c r="D477" s="224" t="s">
        <v>1032</v>
      </c>
      <c r="E477" s="236" t="s">
        <v>1033</v>
      </c>
      <c r="F477" s="24">
        <v>73</v>
      </c>
      <c r="G477" s="24" t="s">
        <v>15</v>
      </c>
      <c r="H477" s="25" t="s">
        <v>12</v>
      </c>
      <c r="I477" s="25" t="s">
        <v>13</v>
      </c>
      <c r="J477" s="236" t="s">
        <v>1033</v>
      </c>
      <c r="K477" s="5" t="str">
        <f t="shared" si="26"/>
        <v>73 1 00 00000</v>
      </c>
      <c r="L477" s="265" t="str">
        <f>VLOOKUP(O477,'цср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M477" s="5"/>
      <c r="O477" s="12" t="s">
        <v>1034</v>
      </c>
      <c r="P477" s="7" t="b">
        <f t="shared" si="28"/>
        <v>1</v>
      </c>
      <c r="Q477" s="7" t="b">
        <f t="shared" si="27"/>
        <v>1</v>
      </c>
    </row>
    <row r="478" spans="1:17" s="4" customFormat="1" ht="37.5">
      <c r="A478" s="28">
        <v>73</v>
      </c>
      <c r="B478" s="28" t="s">
        <v>15</v>
      </c>
      <c r="C478" s="28" t="s">
        <v>964</v>
      </c>
      <c r="D478" s="28" t="s">
        <v>1035</v>
      </c>
      <c r="E478" s="309" t="s">
        <v>942</v>
      </c>
      <c r="F478" s="28">
        <v>73</v>
      </c>
      <c r="G478" s="28" t="s">
        <v>15</v>
      </c>
      <c r="H478" s="30" t="s">
        <v>12</v>
      </c>
      <c r="I478" s="59">
        <v>10010</v>
      </c>
      <c r="J478" s="309" t="s">
        <v>942</v>
      </c>
      <c r="K478" s="5" t="str">
        <f t="shared" si="26"/>
        <v>73 1 00 10010</v>
      </c>
      <c r="L478" s="265" t="str">
        <f>VLOOKUP(O478,'цср уточн 2016'!$A$1:$B$549,2,0)</f>
        <v>Расходы на обеспечение функций органов местного самоуправления города Ставрополя</v>
      </c>
      <c r="M478" s="5"/>
      <c r="O478" s="45" t="s">
        <v>1036</v>
      </c>
      <c r="P478" s="7" t="b">
        <f t="shared" si="28"/>
        <v>1</v>
      </c>
      <c r="Q478" s="7" t="b">
        <f t="shared" si="27"/>
        <v>1</v>
      </c>
    </row>
    <row r="479" spans="1:17" s="4" customFormat="1" ht="37.5">
      <c r="A479" s="28">
        <v>73</v>
      </c>
      <c r="B479" s="28" t="s">
        <v>15</v>
      </c>
      <c r="C479" s="28" t="s">
        <v>967</v>
      </c>
      <c r="D479" s="28" t="s">
        <v>1037</v>
      </c>
      <c r="E479" s="309" t="s">
        <v>945</v>
      </c>
      <c r="F479" s="28">
        <v>73</v>
      </c>
      <c r="G479" s="28" t="s">
        <v>15</v>
      </c>
      <c r="H479" s="30" t="s">
        <v>12</v>
      </c>
      <c r="I479" s="59">
        <v>10020</v>
      </c>
      <c r="J479" s="309" t="s">
        <v>945</v>
      </c>
      <c r="K479" s="5" t="str">
        <f t="shared" si="26"/>
        <v>73 1 00 10020</v>
      </c>
      <c r="L479" s="265" t="str">
        <f>VLOOKUP(O479,'цср уточн 2016'!$A$1:$B$549,2,0)</f>
        <v>Расходы на выплаты по оплате труда работников органов местного самоуправления города Ставрополя</v>
      </c>
      <c r="M479" s="5"/>
      <c r="O479" s="45" t="s">
        <v>1038</v>
      </c>
      <c r="P479" s="7" t="b">
        <f t="shared" si="28"/>
        <v>1</v>
      </c>
      <c r="Q479" s="7" t="b">
        <f t="shared" si="27"/>
        <v>1</v>
      </c>
    </row>
    <row r="480" spans="1:17" s="4" customFormat="1" ht="45">
      <c r="A480" s="23">
        <v>74</v>
      </c>
      <c r="B480" s="23">
        <v>0</v>
      </c>
      <c r="C480" s="23" t="s">
        <v>9</v>
      </c>
      <c r="D480" s="222" t="s">
        <v>1046</v>
      </c>
      <c r="E480" s="149" t="s">
        <v>1047</v>
      </c>
      <c r="F480" s="23">
        <v>74</v>
      </c>
      <c r="G480" s="23">
        <v>0</v>
      </c>
      <c r="H480" s="9" t="s">
        <v>12</v>
      </c>
      <c r="I480" s="9" t="s">
        <v>13</v>
      </c>
      <c r="J480" s="149" t="s">
        <v>1047</v>
      </c>
      <c r="K480" s="5" t="str">
        <f t="shared" si="26"/>
        <v>74 0 00 00000</v>
      </c>
      <c r="L480" s="265" t="str">
        <f>VLOOKUP(O480,'цср уточн 2016'!$A$1:$B$549,2,0)</f>
        <v>Обеспечение деятельности комитета муниципального заказа и торговли администрации города Ставрополя</v>
      </c>
      <c r="M480" s="5"/>
      <c r="O480" s="11" t="s">
        <v>1048</v>
      </c>
      <c r="P480" s="7" t="b">
        <f t="shared" si="28"/>
        <v>1</v>
      </c>
      <c r="Q480" s="7" t="b">
        <f t="shared" si="27"/>
        <v>1</v>
      </c>
    </row>
    <row r="481" spans="1:17" s="4" customFormat="1" ht="56.25">
      <c r="A481" s="24">
        <v>74</v>
      </c>
      <c r="B481" s="24" t="s">
        <v>15</v>
      </c>
      <c r="C481" s="255">
        <v>0</v>
      </c>
      <c r="D481" s="224" t="s">
        <v>1049</v>
      </c>
      <c r="E481" s="236" t="s">
        <v>1050</v>
      </c>
      <c r="F481" s="24">
        <v>74</v>
      </c>
      <c r="G481" s="24" t="s">
        <v>15</v>
      </c>
      <c r="H481" s="25" t="s">
        <v>12</v>
      </c>
      <c r="I481" s="25" t="s">
        <v>13</v>
      </c>
      <c r="J481" s="236" t="s">
        <v>1050</v>
      </c>
      <c r="K481" s="5" t="str">
        <f t="shared" si="26"/>
        <v>74 1 00 00000</v>
      </c>
      <c r="L481" s="265" t="e">
        <f>VLOOKUP(O481,'цср уточн 2016'!$A$1:$B$549,2,0)</f>
        <v>#N/A</v>
      </c>
      <c r="M481" s="5"/>
      <c r="O481" s="11"/>
      <c r="P481" s="7" t="b">
        <f t="shared" si="28"/>
        <v>0</v>
      </c>
      <c r="Q481" s="7" t="e">
        <f t="shared" si="27"/>
        <v>#N/A</v>
      </c>
    </row>
    <row r="482" spans="1:17" s="4" customFormat="1" ht="37.5">
      <c r="A482" s="28">
        <v>74</v>
      </c>
      <c r="B482" s="28" t="s">
        <v>15</v>
      </c>
      <c r="C482" s="28" t="s">
        <v>964</v>
      </c>
      <c r="D482" s="28" t="s">
        <v>1051</v>
      </c>
      <c r="E482" s="309" t="s">
        <v>942</v>
      </c>
      <c r="F482" s="28">
        <v>74</v>
      </c>
      <c r="G482" s="28" t="s">
        <v>15</v>
      </c>
      <c r="H482" s="30" t="s">
        <v>12</v>
      </c>
      <c r="I482" s="59">
        <v>10010</v>
      </c>
      <c r="J482" s="309" t="s">
        <v>942</v>
      </c>
      <c r="K482" s="5" t="str">
        <f t="shared" si="26"/>
        <v>74 1 00 10010</v>
      </c>
      <c r="L482" s="265" t="str">
        <f>VLOOKUP(O482,'цср уточн 2016'!$A$1:$B$549,2,0)</f>
        <v>Расходы на обеспечение функций органов местного самоуправления города Ставрополя</v>
      </c>
      <c r="M482" s="5"/>
      <c r="O482" s="45" t="s">
        <v>1052</v>
      </c>
      <c r="P482" s="7" t="b">
        <f t="shared" si="28"/>
        <v>1</v>
      </c>
      <c r="Q482" s="7" t="b">
        <f t="shared" si="27"/>
        <v>1</v>
      </c>
    </row>
    <row r="483" spans="1:17" s="4" customFormat="1" ht="37.5">
      <c r="A483" s="28">
        <v>74</v>
      </c>
      <c r="B483" s="28" t="s">
        <v>15</v>
      </c>
      <c r="C483" s="28" t="s">
        <v>967</v>
      </c>
      <c r="D483" s="28" t="s">
        <v>1053</v>
      </c>
      <c r="E483" s="309" t="s">
        <v>945</v>
      </c>
      <c r="F483" s="28">
        <v>74</v>
      </c>
      <c r="G483" s="28" t="s">
        <v>15</v>
      </c>
      <c r="H483" s="30" t="s">
        <v>12</v>
      </c>
      <c r="I483" s="59">
        <v>10020</v>
      </c>
      <c r="J483" s="309" t="s">
        <v>945</v>
      </c>
      <c r="K483" s="5" t="str">
        <f t="shared" ref="K483:K496" si="29">CONCATENATE(F483," ",G483," ",H483," ",I483)</f>
        <v>74 1 00 10020</v>
      </c>
      <c r="L483" s="265" t="str">
        <f>VLOOKUP(O483,'цср уточн 2016'!$A$1:$B$549,2,0)</f>
        <v>Расходы на выплаты по оплате труда работников органов местного самоуправления города Ставрополя</v>
      </c>
      <c r="M483" s="5"/>
      <c r="O483" s="45" t="s">
        <v>1054</v>
      </c>
      <c r="P483" s="7" t="b">
        <f t="shared" si="28"/>
        <v>1</v>
      </c>
      <c r="Q483" s="7" t="b">
        <f t="shared" ref="Q483:Q515" si="30">J483=L483</f>
        <v>1</v>
      </c>
    </row>
    <row r="484" spans="1:17" s="4" customFormat="1" ht="37.5">
      <c r="A484" s="28"/>
      <c r="B484" s="28"/>
      <c r="C484" s="28"/>
      <c r="D484" s="28"/>
      <c r="E484" s="203" t="s">
        <v>1545</v>
      </c>
      <c r="F484" s="28">
        <v>74</v>
      </c>
      <c r="G484" s="28" t="s">
        <v>15</v>
      </c>
      <c r="H484" s="30" t="s">
        <v>12</v>
      </c>
      <c r="I484" s="59">
        <v>77250</v>
      </c>
      <c r="J484" s="203" t="s">
        <v>1233</v>
      </c>
      <c r="K484" s="5" t="str">
        <f t="shared" si="29"/>
        <v>74 1 00 77250</v>
      </c>
      <c r="L484" s="265" t="str">
        <f>VLOOKUP(O484,'цср уточн 2016'!$A$1:$B$549,2,0)</f>
        <v>Расходы на обеспечение выплаты работникам организаций минимального размера оплаты труда</v>
      </c>
      <c r="M484" s="5"/>
      <c r="O484" s="45" t="s">
        <v>1488</v>
      </c>
      <c r="P484" s="7" t="b">
        <f t="shared" si="28"/>
        <v>1</v>
      </c>
      <c r="Q484" s="7" t="b">
        <f t="shared" si="30"/>
        <v>1</v>
      </c>
    </row>
    <row r="485" spans="1:17" s="4" customFormat="1">
      <c r="A485" s="24">
        <v>74</v>
      </c>
      <c r="B485" s="24" t="s">
        <v>94</v>
      </c>
      <c r="C485" s="255">
        <v>0</v>
      </c>
      <c r="D485" s="224" t="s">
        <v>1735</v>
      </c>
      <c r="E485" s="236" t="s">
        <v>1023</v>
      </c>
      <c r="F485" s="24"/>
      <c r="G485" s="24"/>
      <c r="H485" s="25"/>
      <c r="I485" s="25"/>
      <c r="J485" s="236"/>
      <c r="K485" s="5"/>
      <c r="L485" s="265"/>
      <c r="M485" s="5"/>
      <c r="O485" s="11"/>
      <c r="P485" s="7"/>
      <c r="Q485" s="7"/>
    </row>
    <row r="486" spans="1:17" s="4" customFormat="1" ht="56.25">
      <c r="A486" s="28" t="s">
        <v>1737</v>
      </c>
      <c r="B486" s="28" t="s">
        <v>94</v>
      </c>
      <c r="C486" s="28" t="s">
        <v>1738</v>
      </c>
      <c r="D486" s="28" t="s">
        <v>1739</v>
      </c>
      <c r="E486" s="309" t="s">
        <v>1736</v>
      </c>
      <c r="F486" s="28"/>
      <c r="G486" s="28"/>
      <c r="H486" s="30"/>
      <c r="I486" s="59"/>
      <c r="J486" s="309" t="s">
        <v>1562</v>
      </c>
      <c r="K486" s="5"/>
      <c r="L486" s="265"/>
      <c r="M486" s="5"/>
      <c r="O486" s="45"/>
      <c r="P486" s="7"/>
      <c r="Q486" s="7"/>
    </row>
    <row r="487" spans="1:17" s="4" customFormat="1" ht="45">
      <c r="A487" s="23">
        <v>75</v>
      </c>
      <c r="B487" s="23">
        <v>0</v>
      </c>
      <c r="C487" s="23" t="s">
        <v>9</v>
      </c>
      <c r="D487" s="222" t="s">
        <v>1055</v>
      </c>
      <c r="E487" s="149" t="s">
        <v>1056</v>
      </c>
      <c r="F487" s="23">
        <v>75</v>
      </c>
      <c r="G487" s="23">
        <v>0</v>
      </c>
      <c r="H487" s="9" t="s">
        <v>12</v>
      </c>
      <c r="I487" s="9" t="s">
        <v>13</v>
      </c>
      <c r="J487" s="149" t="s">
        <v>1056</v>
      </c>
      <c r="K487" s="5" t="str">
        <f t="shared" si="29"/>
        <v>75 0 00 00000</v>
      </c>
      <c r="L487" s="265" t="str">
        <f>VLOOKUP(O487,'цср уточн 2016'!$A$1:$B$549,2,0)</f>
        <v>Обеспечение деятельности комитета образования администрации города Ставрополя</v>
      </c>
      <c r="M487" s="5"/>
      <c r="O487" s="11" t="s">
        <v>1057</v>
      </c>
      <c r="P487" s="7" t="b">
        <f t="shared" si="28"/>
        <v>1</v>
      </c>
      <c r="Q487" s="7" t="b">
        <f t="shared" si="30"/>
        <v>1</v>
      </c>
    </row>
    <row r="488" spans="1:17" s="4" customFormat="1" ht="37.5">
      <c r="A488" s="24">
        <v>75</v>
      </c>
      <c r="B488" s="24" t="s">
        <v>15</v>
      </c>
      <c r="C488" s="255">
        <v>0</v>
      </c>
      <c r="D488" s="224" t="s">
        <v>1058</v>
      </c>
      <c r="E488" s="236" t="s">
        <v>1059</v>
      </c>
      <c r="F488" s="24">
        <v>75</v>
      </c>
      <c r="G488" s="24" t="s">
        <v>15</v>
      </c>
      <c r="H488" s="25" t="s">
        <v>12</v>
      </c>
      <c r="I488" s="25" t="s">
        <v>13</v>
      </c>
      <c r="J488" s="236" t="s">
        <v>1059</v>
      </c>
      <c r="K488" s="5" t="str">
        <f t="shared" si="29"/>
        <v>75 1 00 00000</v>
      </c>
      <c r="L488" s="265" t="str">
        <f>VLOOKUP(O488,'цср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M488" s="5"/>
      <c r="O488" s="12" t="s">
        <v>1060</v>
      </c>
      <c r="P488" s="7" t="b">
        <f t="shared" si="28"/>
        <v>1</v>
      </c>
      <c r="Q488" s="7" t="b">
        <f t="shared" si="30"/>
        <v>1</v>
      </c>
    </row>
    <row r="489" spans="1:17" s="4" customFormat="1" ht="37.5">
      <c r="A489" s="28">
        <v>75</v>
      </c>
      <c r="B489" s="28" t="s">
        <v>15</v>
      </c>
      <c r="C489" s="28" t="s">
        <v>964</v>
      </c>
      <c r="D489" s="28" t="s">
        <v>1061</v>
      </c>
      <c r="E489" s="309" t="s">
        <v>942</v>
      </c>
      <c r="F489" s="28">
        <v>75</v>
      </c>
      <c r="G489" s="28" t="s">
        <v>15</v>
      </c>
      <c r="H489" s="30" t="s">
        <v>12</v>
      </c>
      <c r="I489" s="59">
        <v>10010</v>
      </c>
      <c r="J489" s="309" t="s">
        <v>942</v>
      </c>
      <c r="K489" s="5" t="str">
        <f t="shared" si="29"/>
        <v>75 1 00 10010</v>
      </c>
      <c r="L489" s="265" t="str">
        <f>VLOOKUP(O489,'цср уточн 2016'!$A$1:$B$549,2,0)</f>
        <v>Расходы на обеспечение функций органов местного самоуправления города Ставрополя</v>
      </c>
      <c r="M489" s="5"/>
      <c r="O489" s="50" t="s">
        <v>1062</v>
      </c>
      <c r="P489" s="7" t="b">
        <f t="shared" si="28"/>
        <v>1</v>
      </c>
      <c r="Q489" s="7" t="b">
        <f t="shared" si="30"/>
        <v>1</v>
      </c>
    </row>
    <row r="490" spans="1:17" s="4" customFormat="1" ht="37.5">
      <c r="A490" s="28">
        <v>75</v>
      </c>
      <c r="B490" s="28" t="s">
        <v>15</v>
      </c>
      <c r="C490" s="28" t="s">
        <v>967</v>
      </c>
      <c r="D490" s="28" t="s">
        <v>1063</v>
      </c>
      <c r="E490" s="309" t="s">
        <v>945</v>
      </c>
      <c r="F490" s="28">
        <v>75</v>
      </c>
      <c r="G490" s="28" t="s">
        <v>15</v>
      </c>
      <c r="H490" s="30" t="s">
        <v>12</v>
      </c>
      <c r="I490" s="59">
        <v>10020</v>
      </c>
      <c r="J490" s="309" t="s">
        <v>945</v>
      </c>
      <c r="K490" s="5" t="str">
        <f t="shared" si="29"/>
        <v>75 1 00 10020</v>
      </c>
      <c r="L490" s="265" t="str">
        <f>VLOOKUP(O490,'цср уточн 2016'!$A$1:$B$549,2,0)</f>
        <v>Расходы на выплаты по оплате труда работников органов местного самоуправления города Ставрополя</v>
      </c>
      <c r="M490" s="5"/>
      <c r="O490" s="50" t="s">
        <v>1064</v>
      </c>
      <c r="P490" s="7" t="b">
        <f t="shared" si="28"/>
        <v>1</v>
      </c>
      <c r="Q490" s="7" t="b">
        <f t="shared" si="30"/>
        <v>1</v>
      </c>
    </row>
    <row r="491" spans="1:17" s="4" customFormat="1" ht="112.5">
      <c r="A491" s="28">
        <v>75</v>
      </c>
      <c r="B491" s="28" t="s">
        <v>15</v>
      </c>
      <c r="C491" s="28" t="s">
        <v>1065</v>
      </c>
      <c r="D491" s="28" t="s">
        <v>1066</v>
      </c>
      <c r="E491" s="309" t="s">
        <v>1067</v>
      </c>
      <c r="F491" s="28">
        <v>75</v>
      </c>
      <c r="G491" s="28" t="s">
        <v>15</v>
      </c>
      <c r="H491" s="30" t="s">
        <v>12</v>
      </c>
      <c r="I491" s="59">
        <v>76200</v>
      </c>
      <c r="J491" s="309" t="s">
        <v>1489</v>
      </c>
      <c r="K491" s="5" t="str">
        <f t="shared" si="29"/>
        <v>75 1 00 76200</v>
      </c>
      <c r="L491" s="265" t="str">
        <f>VLOOKUP(O491,'цср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491" s="5"/>
      <c r="O491" s="50" t="s">
        <v>1068</v>
      </c>
      <c r="P491" s="7" t="b">
        <f t="shared" si="28"/>
        <v>1</v>
      </c>
      <c r="Q491" s="7" t="b">
        <f t="shared" si="30"/>
        <v>1</v>
      </c>
    </row>
    <row r="492" spans="1:17" s="4" customFormat="1" ht="67.5">
      <c r="A492" s="23">
        <v>76</v>
      </c>
      <c r="B492" s="23">
        <v>0</v>
      </c>
      <c r="C492" s="23" t="s">
        <v>9</v>
      </c>
      <c r="D492" s="222" t="s">
        <v>1069</v>
      </c>
      <c r="E492" s="149" t="s">
        <v>1070</v>
      </c>
      <c r="F492" s="23">
        <v>76</v>
      </c>
      <c r="G492" s="23">
        <v>0</v>
      </c>
      <c r="H492" s="9" t="s">
        <v>12</v>
      </c>
      <c r="I492" s="9" t="s">
        <v>13</v>
      </c>
      <c r="J492" s="149" t="s">
        <v>1490</v>
      </c>
      <c r="K492" s="5" t="str">
        <f t="shared" si="29"/>
        <v>76 0 00 00000</v>
      </c>
      <c r="L492" s="265" t="str">
        <f>VLOOKUP(O492,'цср уточн 2016'!$A$1:$B$549,2,0)</f>
        <v>Обеспечение деятельности комитета культуры и молодежной политики администрации города Ставрополя</v>
      </c>
      <c r="M492" s="5"/>
      <c r="O492" s="11" t="s">
        <v>1071</v>
      </c>
      <c r="P492" s="7" t="b">
        <f t="shared" si="28"/>
        <v>1</v>
      </c>
      <c r="Q492" s="7" t="b">
        <f t="shared" si="30"/>
        <v>1</v>
      </c>
    </row>
    <row r="493" spans="1:17" s="4" customFormat="1" ht="56.25">
      <c r="A493" s="24">
        <v>76</v>
      </c>
      <c r="B493" s="24" t="s">
        <v>15</v>
      </c>
      <c r="C493" s="255">
        <v>0</v>
      </c>
      <c r="D493" s="224" t="s">
        <v>1072</v>
      </c>
      <c r="E493" s="236" t="s">
        <v>1073</v>
      </c>
      <c r="F493" s="24">
        <v>76</v>
      </c>
      <c r="G493" s="24" t="s">
        <v>15</v>
      </c>
      <c r="H493" s="25" t="s">
        <v>12</v>
      </c>
      <c r="I493" s="25" t="s">
        <v>13</v>
      </c>
      <c r="J493" s="236" t="s">
        <v>1491</v>
      </c>
      <c r="K493" s="5" t="str">
        <f t="shared" si="29"/>
        <v>76 1 00 00000</v>
      </c>
      <c r="L493" s="265" t="str">
        <f>VLOOKUP(O493,'цср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M493" s="5"/>
      <c r="O493" s="12" t="s">
        <v>1074</v>
      </c>
      <c r="P493" s="7" t="b">
        <f t="shared" si="28"/>
        <v>1</v>
      </c>
      <c r="Q493" s="7" t="b">
        <f t="shared" si="30"/>
        <v>1</v>
      </c>
    </row>
    <row r="494" spans="1:17" s="4" customFormat="1" ht="37.5">
      <c r="A494" s="28">
        <v>76</v>
      </c>
      <c r="B494" s="28" t="s">
        <v>15</v>
      </c>
      <c r="C494" s="28" t="s">
        <v>964</v>
      </c>
      <c r="D494" s="28" t="s">
        <v>1075</v>
      </c>
      <c r="E494" s="309" t="s">
        <v>942</v>
      </c>
      <c r="F494" s="28">
        <v>76</v>
      </c>
      <c r="G494" s="28" t="s">
        <v>15</v>
      </c>
      <c r="H494" s="30" t="s">
        <v>12</v>
      </c>
      <c r="I494" s="59">
        <v>10010</v>
      </c>
      <c r="J494" s="309" t="s">
        <v>942</v>
      </c>
      <c r="K494" s="5" t="str">
        <f t="shared" si="29"/>
        <v>76 1 00 10010</v>
      </c>
      <c r="L494" s="265" t="str">
        <f>VLOOKUP(O494,'цср уточн 2016'!$A$1:$B$549,2,0)</f>
        <v>Расходы на обеспечение функций органов местного самоуправления города Ставрополя</v>
      </c>
      <c r="M494" s="5"/>
      <c r="O494" s="22" t="s">
        <v>1076</v>
      </c>
      <c r="P494" s="7" t="b">
        <f t="shared" si="28"/>
        <v>1</v>
      </c>
      <c r="Q494" s="7" t="b">
        <f t="shared" si="30"/>
        <v>1</v>
      </c>
    </row>
    <row r="495" spans="1:17" s="4" customFormat="1" ht="37.5">
      <c r="A495" s="28">
        <v>76</v>
      </c>
      <c r="B495" s="28" t="s">
        <v>15</v>
      </c>
      <c r="C495" s="28" t="s">
        <v>967</v>
      </c>
      <c r="D495" s="28" t="s">
        <v>1077</v>
      </c>
      <c r="E495" s="309" t="s">
        <v>945</v>
      </c>
      <c r="F495" s="28">
        <v>76</v>
      </c>
      <c r="G495" s="28" t="s">
        <v>15</v>
      </c>
      <c r="H495" s="30" t="s">
        <v>12</v>
      </c>
      <c r="I495" s="59">
        <v>10020</v>
      </c>
      <c r="J495" s="309" t="s">
        <v>945</v>
      </c>
      <c r="K495" s="5" t="str">
        <f t="shared" si="29"/>
        <v>76 1 00 10020</v>
      </c>
      <c r="L495" s="265" t="str">
        <f>VLOOKUP(O495,'цср уточн 2016'!$A$1:$B$549,2,0)</f>
        <v>Расходы на выплаты по оплате труда работников органов местного самоуправления города Ставрополя</v>
      </c>
      <c r="M495" s="5"/>
      <c r="O495" s="22" t="s">
        <v>1078</v>
      </c>
      <c r="P495" s="7" t="b">
        <f t="shared" si="28"/>
        <v>1</v>
      </c>
      <c r="Q495" s="7" t="b">
        <f t="shared" si="30"/>
        <v>1</v>
      </c>
    </row>
    <row r="496" spans="1:17" s="4" customFormat="1">
      <c r="A496" s="24">
        <v>76</v>
      </c>
      <c r="B496" s="24" t="s">
        <v>94</v>
      </c>
      <c r="C496" s="255">
        <v>0</v>
      </c>
      <c r="D496" s="224" t="s">
        <v>1082</v>
      </c>
      <c r="E496" s="236" t="s">
        <v>1023</v>
      </c>
      <c r="F496" s="24">
        <v>76</v>
      </c>
      <c r="G496" s="24" t="s">
        <v>94</v>
      </c>
      <c r="H496" s="25" t="s">
        <v>12</v>
      </c>
      <c r="I496" s="25" t="s">
        <v>13</v>
      </c>
      <c r="J496" s="236" t="s">
        <v>1023</v>
      </c>
      <c r="K496" s="5" t="str">
        <f t="shared" si="29"/>
        <v>76 2 00 00000</v>
      </c>
      <c r="L496" s="265" t="str">
        <f>VLOOKUP(O496,'цср уточн 2016'!$A$1:$B$549,2,0)</f>
        <v>Расходы, предусмотренные на иные цели</v>
      </c>
      <c r="M496" s="5"/>
      <c r="O496" s="12" t="s">
        <v>1083</v>
      </c>
      <c r="P496" s="7" t="b">
        <f t="shared" si="28"/>
        <v>1</v>
      </c>
      <c r="Q496" s="7" t="b">
        <f t="shared" si="30"/>
        <v>1</v>
      </c>
    </row>
    <row r="497" spans="1:17" s="4" customFormat="1" ht="56.25">
      <c r="A497" s="28">
        <v>76</v>
      </c>
      <c r="B497" s="28" t="s">
        <v>15</v>
      </c>
      <c r="C497" s="28" t="s">
        <v>1079</v>
      </c>
      <c r="D497" s="28" t="s">
        <v>1080</v>
      </c>
      <c r="E497" s="309" t="s">
        <v>1081</v>
      </c>
      <c r="F497" s="28">
        <v>76</v>
      </c>
      <c r="G497" s="28" t="s">
        <v>94</v>
      </c>
      <c r="H497" s="30" t="s">
        <v>12</v>
      </c>
      <c r="I497" s="59">
        <v>20250</v>
      </c>
      <c r="J497" s="309" t="s">
        <v>1492</v>
      </c>
      <c r="K497" s="5" t="str">
        <f t="shared" ref="K497:K570" si="31">CONCATENATE(F497," ",G497," ",H497," ",I497)</f>
        <v>76 2 00 20250</v>
      </c>
      <c r="L497" s="265" t="str">
        <f>VLOOKUP(O497,'цср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M497" s="5"/>
      <c r="O497" s="22" t="s">
        <v>1493</v>
      </c>
      <c r="P497" s="7" t="b">
        <f t="shared" ref="P497:P515" si="32">K497=O497</f>
        <v>1</v>
      </c>
      <c r="Q497" s="7" t="b">
        <f t="shared" si="30"/>
        <v>1</v>
      </c>
    </row>
    <row r="498" spans="1:17" s="4" customFormat="1" ht="56.25">
      <c r="A498" s="28">
        <v>76</v>
      </c>
      <c r="B498" s="28" t="s">
        <v>94</v>
      </c>
      <c r="C498" s="28" t="s">
        <v>1740</v>
      </c>
      <c r="D498" s="28" t="s">
        <v>1741</v>
      </c>
      <c r="E498" s="309" t="s">
        <v>1742</v>
      </c>
      <c r="F498" s="28"/>
      <c r="G498" s="28"/>
      <c r="H498" s="30"/>
      <c r="I498" s="59"/>
      <c r="J498" s="309" t="s">
        <v>1562</v>
      </c>
      <c r="K498" s="5"/>
      <c r="L498" s="265"/>
      <c r="M498" s="5"/>
      <c r="O498" s="22"/>
      <c r="P498" s="7"/>
      <c r="Q498" s="7"/>
    </row>
    <row r="499" spans="1:17" s="4" customFormat="1" ht="37.5">
      <c r="A499" s="28">
        <v>76</v>
      </c>
      <c r="B499" s="28" t="s">
        <v>94</v>
      </c>
      <c r="C499" s="28" t="s">
        <v>1743</v>
      </c>
      <c r="D499" s="28" t="s">
        <v>1744</v>
      </c>
      <c r="E499" s="309" t="s">
        <v>1745</v>
      </c>
      <c r="F499" s="28"/>
      <c r="G499" s="28"/>
      <c r="H499" s="30"/>
      <c r="I499" s="59"/>
      <c r="J499" s="309" t="s">
        <v>1562</v>
      </c>
      <c r="K499" s="5"/>
      <c r="L499" s="265"/>
      <c r="M499" s="5"/>
      <c r="O499" s="22"/>
      <c r="P499" s="7"/>
      <c r="Q499" s="7"/>
    </row>
    <row r="500" spans="1:17" s="4" customFormat="1" ht="45">
      <c r="A500" s="23">
        <v>77</v>
      </c>
      <c r="B500" s="23">
        <v>0</v>
      </c>
      <c r="C500" s="23" t="s">
        <v>9</v>
      </c>
      <c r="D500" s="222" t="s">
        <v>1087</v>
      </c>
      <c r="E500" s="149" t="s">
        <v>1088</v>
      </c>
      <c r="F500" s="23">
        <v>77</v>
      </c>
      <c r="G500" s="23">
        <v>0</v>
      </c>
      <c r="H500" s="9" t="s">
        <v>12</v>
      </c>
      <c r="I500" s="9" t="s">
        <v>13</v>
      </c>
      <c r="J500" s="149" t="s">
        <v>1088</v>
      </c>
      <c r="K500" s="5" t="str">
        <f t="shared" si="31"/>
        <v>77 0 00 00000</v>
      </c>
      <c r="L500" s="265" t="str">
        <f>VLOOKUP(O500,'цср уточн 2016'!$A$1:$B$549,2,0)</f>
        <v>Обеспечение деятельности комитета труда и социальной защиты населения администрации города Ставрополя</v>
      </c>
      <c r="M500" s="5"/>
      <c r="N500" s="60"/>
      <c r="O500" s="11" t="s">
        <v>1089</v>
      </c>
      <c r="P500" s="7" t="b">
        <f t="shared" si="32"/>
        <v>1</v>
      </c>
      <c r="Q500" s="7" t="b">
        <f t="shared" si="30"/>
        <v>1</v>
      </c>
    </row>
    <row r="501" spans="1:17" s="4" customFormat="1" ht="56.25">
      <c r="A501" s="24">
        <v>77</v>
      </c>
      <c r="B501" s="24" t="s">
        <v>15</v>
      </c>
      <c r="C501" s="255">
        <v>0</v>
      </c>
      <c r="D501" s="224" t="s">
        <v>1090</v>
      </c>
      <c r="E501" s="236" t="s">
        <v>1091</v>
      </c>
      <c r="F501" s="24">
        <v>77</v>
      </c>
      <c r="G501" s="24" t="s">
        <v>15</v>
      </c>
      <c r="H501" s="25" t="s">
        <v>12</v>
      </c>
      <c r="I501" s="25" t="s">
        <v>13</v>
      </c>
      <c r="J501" s="236" t="s">
        <v>1091</v>
      </c>
      <c r="K501" s="5" t="str">
        <f t="shared" si="31"/>
        <v>77 1 00 00000</v>
      </c>
      <c r="L501" s="265" t="str">
        <f>VLOOKUP(O501,'цср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M501" s="5"/>
      <c r="O501" s="12" t="s">
        <v>1092</v>
      </c>
      <c r="P501" s="7" t="b">
        <f t="shared" si="32"/>
        <v>1</v>
      </c>
      <c r="Q501" s="7" t="b">
        <f t="shared" si="30"/>
        <v>1</v>
      </c>
    </row>
    <row r="502" spans="1:17" s="4" customFormat="1" ht="37.5">
      <c r="A502" s="28">
        <v>77</v>
      </c>
      <c r="B502" s="28" t="s">
        <v>15</v>
      </c>
      <c r="C502" s="28" t="s">
        <v>964</v>
      </c>
      <c r="D502" s="28" t="s">
        <v>1093</v>
      </c>
      <c r="E502" s="309" t="s">
        <v>942</v>
      </c>
      <c r="F502" s="28">
        <v>77</v>
      </c>
      <c r="G502" s="28" t="s">
        <v>15</v>
      </c>
      <c r="H502" s="30" t="s">
        <v>12</v>
      </c>
      <c r="I502" s="59">
        <v>10010</v>
      </c>
      <c r="J502" s="309" t="s">
        <v>942</v>
      </c>
      <c r="K502" s="5" t="str">
        <f t="shared" si="31"/>
        <v>77 1 00 10010</v>
      </c>
      <c r="L502" s="265" t="str">
        <f>VLOOKUP(O502,'цср уточн 2016'!$A$1:$B$549,2,0)</f>
        <v>Расходы на обеспечение функций органов местного самоуправления города Ставрополя</v>
      </c>
      <c r="M502" s="5"/>
      <c r="O502" s="22" t="s">
        <v>1094</v>
      </c>
      <c r="P502" s="7" t="b">
        <f t="shared" si="32"/>
        <v>1</v>
      </c>
      <c r="Q502" s="7" t="b">
        <f t="shared" si="30"/>
        <v>1</v>
      </c>
    </row>
    <row r="503" spans="1:17" s="4" customFormat="1" ht="37.5">
      <c r="A503" s="28">
        <v>77</v>
      </c>
      <c r="B503" s="28" t="s">
        <v>15</v>
      </c>
      <c r="C503" s="28" t="s">
        <v>967</v>
      </c>
      <c r="D503" s="28" t="s">
        <v>1095</v>
      </c>
      <c r="E503" s="309" t="s">
        <v>945</v>
      </c>
      <c r="F503" s="28">
        <v>77</v>
      </c>
      <c r="G503" s="28" t="s">
        <v>15</v>
      </c>
      <c r="H503" s="30" t="s">
        <v>12</v>
      </c>
      <c r="I503" s="59">
        <v>10020</v>
      </c>
      <c r="J503" s="309" t="s">
        <v>945</v>
      </c>
      <c r="K503" s="5" t="str">
        <f t="shared" si="31"/>
        <v>77 1 00 10020</v>
      </c>
      <c r="L503" s="265" t="str">
        <f>VLOOKUP(O503,'цср уточн 2016'!$A$1:$B$549,2,0)</f>
        <v>Расходы на выплаты по оплате труда работников органов местного самоуправления города Ставрополя</v>
      </c>
      <c r="M503" s="5"/>
      <c r="O503" s="22" t="s">
        <v>1096</v>
      </c>
      <c r="P503" s="7" t="b">
        <f t="shared" si="32"/>
        <v>1</v>
      </c>
      <c r="Q503" s="7" t="b">
        <f t="shared" si="30"/>
        <v>1</v>
      </c>
    </row>
    <row r="504" spans="1:17" s="4" customFormat="1" ht="112.5">
      <c r="A504" s="28">
        <v>77</v>
      </c>
      <c r="B504" s="28" t="s">
        <v>15</v>
      </c>
      <c r="C504" s="28" t="s">
        <v>1097</v>
      </c>
      <c r="D504" s="28" t="s">
        <v>1098</v>
      </c>
      <c r="E504" s="309" t="s">
        <v>1099</v>
      </c>
      <c r="F504" s="28">
        <v>77</v>
      </c>
      <c r="G504" s="28" t="s">
        <v>15</v>
      </c>
      <c r="H504" s="30" t="s">
        <v>12</v>
      </c>
      <c r="I504" s="59">
        <v>76100</v>
      </c>
      <c r="J504" s="309" t="s">
        <v>1494</v>
      </c>
      <c r="K504" s="5" t="str">
        <f t="shared" si="31"/>
        <v>77 1 00 76100</v>
      </c>
      <c r="L504" s="265" t="str">
        <f>VLOOKUP(O504,'цср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M504" s="5"/>
      <c r="O504" s="22" t="s">
        <v>1100</v>
      </c>
      <c r="P504" s="7" t="b">
        <f t="shared" si="32"/>
        <v>1</v>
      </c>
      <c r="Q504" s="7" t="b">
        <f t="shared" si="30"/>
        <v>1</v>
      </c>
    </row>
    <row r="505" spans="1:17" s="4" customFormat="1" ht="187.5">
      <c r="A505" s="28">
        <v>77</v>
      </c>
      <c r="B505" s="28" t="s">
        <v>15</v>
      </c>
      <c r="C505" s="28" t="s">
        <v>1101</v>
      </c>
      <c r="D505" s="28" t="s">
        <v>1102</v>
      </c>
      <c r="E505" s="309" t="s">
        <v>1103</v>
      </c>
      <c r="F505" s="28">
        <v>77</v>
      </c>
      <c r="G505" s="28" t="s">
        <v>15</v>
      </c>
      <c r="H505" s="30" t="s">
        <v>12</v>
      </c>
      <c r="I505" s="59">
        <v>76210</v>
      </c>
      <c r="J505" s="309" t="s">
        <v>1495</v>
      </c>
      <c r="K505" s="5" t="str">
        <f t="shared" si="31"/>
        <v>77 1 00 76210</v>
      </c>
      <c r="L505" s="265" t="str">
        <f>VLOOKUP(O505,'цср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M505" s="5"/>
      <c r="O505" s="22" t="s">
        <v>1104</v>
      </c>
      <c r="P505" s="7" t="b">
        <f t="shared" si="32"/>
        <v>1</v>
      </c>
      <c r="Q505" s="7" t="b">
        <f t="shared" si="30"/>
        <v>1</v>
      </c>
    </row>
    <row r="506" spans="1:17" s="4" customFormat="1">
      <c r="A506" s="24">
        <v>77</v>
      </c>
      <c r="B506" s="24" t="s">
        <v>94</v>
      </c>
      <c r="C506" s="255">
        <v>0</v>
      </c>
      <c r="D506" s="224" t="s">
        <v>1105</v>
      </c>
      <c r="E506" s="236" t="s">
        <v>1023</v>
      </c>
      <c r="F506" s="24">
        <v>77</v>
      </c>
      <c r="G506" s="24" t="s">
        <v>94</v>
      </c>
      <c r="H506" s="25" t="s">
        <v>12</v>
      </c>
      <c r="I506" s="25" t="s">
        <v>13</v>
      </c>
      <c r="J506" s="236" t="s">
        <v>1023</v>
      </c>
      <c r="K506" s="5" t="str">
        <f t="shared" si="31"/>
        <v>77 2 00 00000</v>
      </c>
      <c r="L506" s="265" t="str">
        <f>VLOOKUP(O506,'цср уточн 2016'!$A$1:$B$549,2,0)</f>
        <v>Расходы, предусмотренные на иные цели</v>
      </c>
      <c r="M506" s="5"/>
      <c r="O506" s="45" t="s">
        <v>1106</v>
      </c>
      <c r="P506" s="7" t="b">
        <f t="shared" si="32"/>
        <v>1</v>
      </c>
      <c r="Q506" s="7" t="b">
        <f t="shared" si="30"/>
        <v>1</v>
      </c>
    </row>
    <row r="507" spans="1:17" s="4" customFormat="1" ht="75">
      <c r="A507" s="28" t="s">
        <v>1746</v>
      </c>
      <c r="B507" s="28" t="s">
        <v>94</v>
      </c>
      <c r="C507" s="28" t="s">
        <v>1747</v>
      </c>
      <c r="D507" s="28" t="s">
        <v>1748</v>
      </c>
      <c r="E507" s="309" t="s">
        <v>1749</v>
      </c>
      <c r="F507" s="28"/>
      <c r="G507" s="28"/>
      <c r="H507" s="30"/>
      <c r="I507" s="59"/>
      <c r="J507" s="309" t="s">
        <v>1562</v>
      </c>
      <c r="K507" s="5"/>
      <c r="L507" s="265"/>
      <c r="M507" s="5"/>
      <c r="O507" s="22"/>
      <c r="P507" s="7"/>
      <c r="Q507" s="7"/>
    </row>
    <row r="508" spans="1:17" s="4" customFormat="1" ht="112.5">
      <c r="A508" s="28">
        <v>77</v>
      </c>
      <c r="B508" s="28" t="s">
        <v>94</v>
      </c>
      <c r="C508" s="28" t="s">
        <v>1025</v>
      </c>
      <c r="D508" s="28" t="s">
        <v>1107</v>
      </c>
      <c r="E508" s="309" t="s">
        <v>1027</v>
      </c>
      <c r="F508" s="28">
        <v>77</v>
      </c>
      <c r="G508" s="28" t="s">
        <v>94</v>
      </c>
      <c r="H508" s="30" t="s">
        <v>12</v>
      </c>
      <c r="I508" s="59">
        <v>21120</v>
      </c>
      <c r="J508" s="309" t="s">
        <v>1487</v>
      </c>
      <c r="K508" s="5" t="str">
        <f t="shared" si="31"/>
        <v>77 2 00 21120</v>
      </c>
      <c r="L508" s="265" t="str">
        <f>VLOOKUP(O508,'цср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08" s="5"/>
      <c r="O508" s="22" t="s">
        <v>1108</v>
      </c>
      <c r="P508" s="7" t="b">
        <f t="shared" si="32"/>
        <v>1</v>
      </c>
      <c r="Q508" s="7" t="b">
        <f t="shared" si="30"/>
        <v>1</v>
      </c>
    </row>
    <row r="509" spans="1:17" s="4" customFormat="1" ht="67.5">
      <c r="A509" s="23">
        <v>78</v>
      </c>
      <c r="B509" s="23">
        <v>0</v>
      </c>
      <c r="C509" s="23" t="s">
        <v>9</v>
      </c>
      <c r="D509" s="222" t="s">
        <v>1109</v>
      </c>
      <c r="E509" s="149" t="s">
        <v>1110</v>
      </c>
      <c r="F509" s="23">
        <v>78</v>
      </c>
      <c r="G509" s="23">
        <v>0</v>
      </c>
      <c r="H509" s="9" t="s">
        <v>12</v>
      </c>
      <c r="I509" s="9" t="s">
        <v>13</v>
      </c>
      <c r="J509" s="149" t="s">
        <v>1496</v>
      </c>
      <c r="K509" s="5" t="str">
        <f t="shared" si="31"/>
        <v>78 0 00 00000</v>
      </c>
      <c r="L509" s="265" t="str">
        <f>VLOOKUP(O509,'цср уточн 2016'!$A$1:$B$549,2,0)</f>
        <v>Обеспечение деятельности комитета физической культуры и спорта администрации города Ставрополя</v>
      </c>
      <c r="M509" s="5"/>
      <c r="O509" s="11" t="s">
        <v>1111</v>
      </c>
      <c r="P509" s="7" t="b">
        <f t="shared" si="32"/>
        <v>1</v>
      </c>
      <c r="Q509" s="7" t="b">
        <f t="shared" si="30"/>
        <v>1</v>
      </c>
    </row>
    <row r="510" spans="1:17" s="4" customFormat="1" ht="56.25">
      <c r="A510" s="24">
        <v>78</v>
      </c>
      <c r="B510" s="24" t="s">
        <v>15</v>
      </c>
      <c r="C510" s="255">
        <v>0</v>
      </c>
      <c r="D510" s="224" t="s">
        <v>1112</v>
      </c>
      <c r="E510" s="236" t="s">
        <v>1113</v>
      </c>
      <c r="F510" s="24">
        <v>78</v>
      </c>
      <c r="G510" s="24" t="s">
        <v>15</v>
      </c>
      <c r="H510" s="25" t="s">
        <v>12</v>
      </c>
      <c r="I510" s="25" t="s">
        <v>13</v>
      </c>
      <c r="J510" s="236" t="s">
        <v>1497</v>
      </c>
      <c r="K510" s="5" t="str">
        <f t="shared" si="31"/>
        <v>78 1 00 00000</v>
      </c>
      <c r="L510" s="265" t="str">
        <f>VLOOKUP(O510,'цср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M510" s="5"/>
      <c r="O510" s="12" t="s">
        <v>1114</v>
      </c>
      <c r="P510" s="7" t="b">
        <f t="shared" si="32"/>
        <v>1</v>
      </c>
      <c r="Q510" s="7" t="b">
        <f t="shared" si="30"/>
        <v>1</v>
      </c>
    </row>
    <row r="511" spans="1:17" s="4" customFormat="1" ht="37.5">
      <c r="A511" s="28">
        <v>78</v>
      </c>
      <c r="B511" s="28" t="s">
        <v>15</v>
      </c>
      <c r="C511" s="28" t="s">
        <v>964</v>
      </c>
      <c r="D511" s="28" t="s">
        <v>1115</v>
      </c>
      <c r="E511" s="309" t="s">
        <v>942</v>
      </c>
      <c r="F511" s="28">
        <v>78</v>
      </c>
      <c r="G511" s="28" t="s">
        <v>15</v>
      </c>
      <c r="H511" s="30" t="s">
        <v>12</v>
      </c>
      <c r="I511" s="59">
        <v>10010</v>
      </c>
      <c r="J511" s="309" t="s">
        <v>942</v>
      </c>
      <c r="K511" s="5" t="str">
        <f t="shared" si="31"/>
        <v>78 1 00 10010</v>
      </c>
      <c r="L511" s="265" t="str">
        <f>VLOOKUP(O511,'цср уточн 2016'!$A$1:$B$549,2,0)</f>
        <v>Расходы на обеспечение функций органов местного самоуправления города Ставрополя</v>
      </c>
      <c r="M511" s="5"/>
      <c r="N511" s="6"/>
      <c r="O511" s="22" t="s">
        <v>1116</v>
      </c>
      <c r="P511" s="7" t="b">
        <f t="shared" si="32"/>
        <v>1</v>
      </c>
      <c r="Q511" s="7" t="b">
        <f t="shared" si="30"/>
        <v>1</v>
      </c>
    </row>
    <row r="512" spans="1:17" ht="37.5">
      <c r="A512" s="28">
        <v>78</v>
      </c>
      <c r="B512" s="28" t="s">
        <v>15</v>
      </c>
      <c r="C512" s="28" t="s">
        <v>967</v>
      </c>
      <c r="D512" s="28" t="s">
        <v>1117</v>
      </c>
      <c r="E512" s="309" t="s">
        <v>945</v>
      </c>
      <c r="F512" s="28">
        <v>78</v>
      </c>
      <c r="G512" s="28" t="s">
        <v>15</v>
      </c>
      <c r="H512" s="30" t="s">
        <v>12</v>
      </c>
      <c r="I512" s="59">
        <v>10020</v>
      </c>
      <c r="J512" s="309" t="s">
        <v>945</v>
      </c>
      <c r="K512" s="5" t="str">
        <f t="shared" si="31"/>
        <v>78 1 00 10020</v>
      </c>
      <c r="L512" s="265" t="str">
        <f>VLOOKUP(O512,'цср уточн 2016'!$A$1:$B$549,2,0)</f>
        <v>Расходы на выплаты по оплате труда работников органов местного самоуправления города Ставрополя</v>
      </c>
      <c r="O512" s="22" t="s">
        <v>1118</v>
      </c>
      <c r="P512" s="7" t="b">
        <f t="shared" si="32"/>
        <v>1</v>
      </c>
      <c r="Q512" s="7" t="b">
        <f t="shared" si="30"/>
        <v>1</v>
      </c>
    </row>
    <row r="513" spans="1:17" ht="37.5">
      <c r="A513" s="28"/>
      <c r="B513" s="28"/>
      <c r="C513" s="28"/>
      <c r="D513" s="28"/>
      <c r="E513" s="203" t="s">
        <v>1545</v>
      </c>
      <c r="F513" s="28">
        <v>78</v>
      </c>
      <c r="G513" s="28" t="s">
        <v>15</v>
      </c>
      <c r="H513" s="30" t="s">
        <v>12</v>
      </c>
      <c r="I513" s="59">
        <v>20050</v>
      </c>
      <c r="J513" s="309" t="s">
        <v>666</v>
      </c>
      <c r="K513" s="5" t="str">
        <f t="shared" si="31"/>
        <v>78 1 00 20050</v>
      </c>
      <c r="L513" s="265" t="str">
        <f>VLOOKUP(O513,'цср уточн 2016'!$A$1:$B$549,2,0)</f>
        <v>Расходы на выплаты на основании исполнительных листов судебных органов</v>
      </c>
      <c r="O513" s="42" t="s">
        <v>1498</v>
      </c>
      <c r="P513" s="7" t="b">
        <f t="shared" si="32"/>
        <v>1</v>
      </c>
      <c r="Q513" s="7" t="b">
        <f t="shared" si="30"/>
        <v>1</v>
      </c>
    </row>
    <row r="514" spans="1:17" s="261" customFormat="1">
      <c r="A514" s="256"/>
      <c r="B514" s="256"/>
      <c r="C514" s="256"/>
      <c r="D514" s="256"/>
      <c r="E514" s="320"/>
      <c r="F514" s="258">
        <v>78</v>
      </c>
      <c r="G514" s="258" t="s">
        <v>94</v>
      </c>
      <c r="H514" s="259" t="s">
        <v>12</v>
      </c>
      <c r="I514" s="259" t="s">
        <v>13</v>
      </c>
      <c r="J514" s="310" t="s">
        <v>1023</v>
      </c>
      <c r="K514" s="260" t="str">
        <f t="shared" si="31"/>
        <v>78 2 00 00000</v>
      </c>
      <c r="L514" s="265" t="e">
        <f>VLOOKUP(O514,'цср уточн 2016'!$A$1:$B$549,2,0)</f>
        <v>#N/A</v>
      </c>
      <c r="M514" s="260"/>
      <c r="P514" s="7" t="b">
        <f t="shared" si="32"/>
        <v>0</v>
      </c>
      <c r="Q514" s="7" t="e">
        <f t="shared" si="30"/>
        <v>#N/A</v>
      </c>
    </row>
    <row r="515" spans="1:17" ht="75">
      <c r="A515" s="28">
        <v>78</v>
      </c>
      <c r="B515" s="28" t="s">
        <v>15</v>
      </c>
      <c r="C515" s="28" t="s">
        <v>1119</v>
      </c>
      <c r="D515" s="28" t="s">
        <v>1120</v>
      </c>
      <c r="E515" s="309" t="s">
        <v>1121</v>
      </c>
      <c r="F515" s="28">
        <v>78</v>
      </c>
      <c r="G515" s="28" t="s">
        <v>94</v>
      </c>
      <c r="H515" s="30" t="s">
        <v>12</v>
      </c>
      <c r="I515" s="59">
        <v>20730</v>
      </c>
      <c r="J515" s="309" t="s">
        <v>1604</v>
      </c>
      <c r="K515" s="5" t="str">
        <f t="shared" si="31"/>
        <v>78 2 00 20730</v>
      </c>
      <c r="L515" s="265" t="e">
        <f>VLOOKUP(O515,'цср уточн 2016'!$A$1:$B$549,2,0)</f>
        <v>#N/A</v>
      </c>
      <c r="O515" s="22"/>
      <c r="P515" s="7" t="b">
        <f t="shared" si="32"/>
        <v>0</v>
      </c>
      <c r="Q515" s="7" t="e">
        <f t="shared" si="30"/>
        <v>#N/A</v>
      </c>
    </row>
    <row r="516" spans="1:17" ht="45">
      <c r="A516" s="23">
        <v>80</v>
      </c>
      <c r="B516" s="23">
        <v>0</v>
      </c>
      <c r="C516" s="23" t="s">
        <v>9</v>
      </c>
      <c r="D516" s="222" t="s">
        <v>1122</v>
      </c>
      <c r="E516" s="149" t="s">
        <v>1123</v>
      </c>
      <c r="F516" s="23">
        <v>80</v>
      </c>
      <c r="G516" s="23">
        <v>0</v>
      </c>
      <c r="H516" s="9" t="s">
        <v>12</v>
      </c>
      <c r="I516" s="9" t="s">
        <v>13</v>
      </c>
      <c r="J516" s="149" t="s">
        <v>1123</v>
      </c>
      <c r="K516" s="5" t="str">
        <f t="shared" si="31"/>
        <v>80 0 00 00000</v>
      </c>
      <c r="L516" s="265" t="str">
        <f>VLOOKUP(O516,'цср уточн 2016'!$A$1:$B$549,2,0)</f>
        <v>Обеспечение деятельности администрации Ленинского района города Ставрополя</v>
      </c>
      <c r="O516" s="11" t="s">
        <v>1124</v>
      </c>
      <c r="P516" s="7" t="b">
        <f t="shared" ref="P516:P548" si="33">K516=O516</f>
        <v>1</v>
      </c>
      <c r="Q516" s="7" t="b">
        <f t="shared" ref="Q516:Q552" si="34">J516=L516</f>
        <v>1</v>
      </c>
    </row>
    <row r="517" spans="1:17" ht="37.5">
      <c r="A517" s="24">
        <v>80</v>
      </c>
      <c r="B517" s="24" t="s">
        <v>15</v>
      </c>
      <c r="C517" s="255">
        <v>0</v>
      </c>
      <c r="D517" s="224" t="s">
        <v>1125</v>
      </c>
      <c r="E517" s="236" t="s">
        <v>1126</v>
      </c>
      <c r="F517" s="24">
        <v>80</v>
      </c>
      <c r="G517" s="24" t="s">
        <v>15</v>
      </c>
      <c r="H517" s="25" t="s">
        <v>12</v>
      </c>
      <c r="I517" s="25" t="s">
        <v>13</v>
      </c>
      <c r="J517" s="236" t="s">
        <v>1126</v>
      </c>
      <c r="K517" s="5" t="str">
        <f t="shared" si="31"/>
        <v>80 1 00 00000</v>
      </c>
      <c r="L517" s="265" t="str">
        <f>VLOOKUP(O517,'цср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O517" s="12" t="s">
        <v>1127</v>
      </c>
      <c r="P517" s="7" t="b">
        <f t="shared" si="33"/>
        <v>1</v>
      </c>
      <c r="Q517" s="7" t="b">
        <f t="shared" si="34"/>
        <v>1</v>
      </c>
    </row>
    <row r="518" spans="1:17" ht="37.5">
      <c r="A518" s="28">
        <v>80</v>
      </c>
      <c r="B518" s="28" t="s">
        <v>15</v>
      </c>
      <c r="C518" s="28" t="s">
        <v>964</v>
      </c>
      <c r="D518" s="28" t="s">
        <v>1128</v>
      </c>
      <c r="E518" s="309" t="s">
        <v>942</v>
      </c>
      <c r="F518" s="28">
        <v>80</v>
      </c>
      <c r="G518" s="28" t="s">
        <v>15</v>
      </c>
      <c r="H518" s="30" t="s">
        <v>12</v>
      </c>
      <c r="I518" s="59">
        <v>10010</v>
      </c>
      <c r="J518" s="309" t="s">
        <v>942</v>
      </c>
      <c r="K518" s="5" t="str">
        <f t="shared" si="31"/>
        <v>80 1 00 10010</v>
      </c>
      <c r="L518" s="265" t="str">
        <f>VLOOKUP(O518,'цср уточн 2016'!$A$1:$B$549,2,0)</f>
        <v>Расходы на обеспечение функций органов местного самоуправления города Ставрополя</v>
      </c>
      <c r="O518" s="22" t="s">
        <v>1129</v>
      </c>
      <c r="P518" s="7" t="b">
        <f t="shared" si="33"/>
        <v>1</v>
      </c>
      <c r="Q518" s="7" t="b">
        <f t="shared" si="34"/>
        <v>1</v>
      </c>
    </row>
    <row r="519" spans="1:17" ht="37.5">
      <c r="A519" s="28">
        <v>80</v>
      </c>
      <c r="B519" s="28" t="s">
        <v>15</v>
      </c>
      <c r="C519" s="28" t="s">
        <v>967</v>
      </c>
      <c r="D519" s="28" t="s">
        <v>1130</v>
      </c>
      <c r="E519" s="309" t="s">
        <v>945</v>
      </c>
      <c r="F519" s="28">
        <v>80</v>
      </c>
      <c r="G519" s="28" t="s">
        <v>15</v>
      </c>
      <c r="H519" s="30" t="s">
        <v>12</v>
      </c>
      <c r="I519" s="59">
        <v>10020</v>
      </c>
      <c r="J519" s="309" t="s">
        <v>945</v>
      </c>
      <c r="K519" s="5" t="str">
        <f t="shared" si="31"/>
        <v>80 1 00 10020</v>
      </c>
      <c r="L519" s="265" t="str">
        <f>VLOOKUP(O519,'цср уточн 2016'!$A$1:$B$549,2,0)</f>
        <v>Расходы на выплаты по оплате труда работников органов местного самоуправления города Ставрополя</v>
      </c>
      <c r="O519" s="22" t="s">
        <v>1131</v>
      </c>
      <c r="P519" s="7" t="b">
        <f t="shared" si="33"/>
        <v>1</v>
      </c>
      <c r="Q519" s="7" t="b">
        <f t="shared" si="34"/>
        <v>1</v>
      </c>
    </row>
    <row r="520" spans="1:17" ht="37.5">
      <c r="A520" s="28" t="s">
        <v>1140</v>
      </c>
      <c r="B520" s="28" t="s">
        <v>15</v>
      </c>
      <c r="C520" s="28" t="s">
        <v>1185</v>
      </c>
      <c r="D520" s="28" t="s">
        <v>1750</v>
      </c>
      <c r="E520" s="309" t="s">
        <v>666</v>
      </c>
      <c r="F520" s="28">
        <v>80</v>
      </c>
      <c r="G520" s="28" t="s">
        <v>15</v>
      </c>
      <c r="H520" s="30" t="s">
        <v>12</v>
      </c>
      <c r="I520" s="59">
        <v>20050</v>
      </c>
      <c r="J520" s="309" t="s">
        <v>666</v>
      </c>
      <c r="K520" s="5" t="str">
        <f t="shared" si="31"/>
        <v>80 1 00 20050</v>
      </c>
      <c r="L520" s="265" t="str">
        <f>VLOOKUP(O520,'цср уточн 2016'!$A$1:$B$549,2,0)</f>
        <v>Расходы на выплаты на основании исполнительных листов судебных органов</v>
      </c>
      <c r="O520" s="22" t="s">
        <v>1499</v>
      </c>
      <c r="P520" s="7" t="b">
        <f t="shared" si="33"/>
        <v>1</v>
      </c>
      <c r="Q520" s="7" t="b">
        <f t="shared" si="34"/>
        <v>1</v>
      </c>
    </row>
    <row r="521" spans="1:17" ht="112.5">
      <c r="A521" s="28">
        <v>80</v>
      </c>
      <c r="B521" s="28" t="s">
        <v>15</v>
      </c>
      <c r="C521" s="28" t="s">
        <v>1065</v>
      </c>
      <c r="D521" s="28" t="s">
        <v>1132</v>
      </c>
      <c r="E521" s="309" t="s">
        <v>1067</v>
      </c>
      <c r="F521" s="28">
        <v>80</v>
      </c>
      <c r="G521" s="28" t="s">
        <v>15</v>
      </c>
      <c r="H521" s="30" t="s">
        <v>12</v>
      </c>
      <c r="I521" s="59">
        <v>76200</v>
      </c>
      <c r="J521" s="309" t="s">
        <v>1489</v>
      </c>
      <c r="K521" s="5" t="str">
        <f t="shared" si="31"/>
        <v>80 1 00 76200</v>
      </c>
      <c r="L521" s="265" t="str">
        <f>VLOOKUP(O521,'цср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521" s="22" t="s">
        <v>1133</v>
      </c>
      <c r="P521" s="7" t="b">
        <f t="shared" si="33"/>
        <v>1</v>
      </c>
      <c r="Q521" s="7" t="b">
        <f t="shared" si="34"/>
        <v>1</v>
      </c>
    </row>
    <row r="522" spans="1:17" s="49" customFormat="1" ht="112.5">
      <c r="A522" s="28">
        <v>80</v>
      </c>
      <c r="B522" s="28" t="s">
        <v>15</v>
      </c>
      <c r="C522" s="28" t="s">
        <v>989</v>
      </c>
      <c r="D522" s="28" t="s">
        <v>1134</v>
      </c>
      <c r="E522" s="309" t="s">
        <v>991</v>
      </c>
      <c r="F522" s="28">
        <v>80</v>
      </c>
      <c r="G522" s="28" t="s">
        <v>15</v>
      </c>
      <c r="H522" s="30" t="s">
        <v>12</v>
      </c>
      <c r="I522" s="59">
        <v>76360</v>
      </c>
      <c r="J522" s="309" t="s">
        <v>1500</v>
      </c>
      <c r="K522" s="5" t="str">
        <f t="shared" si="31"/>
        <v>80 1 00 76360</v>
      </c>
      <c r="L522" s="265" t="str">
        <f>VLOOKUP(O522,'цср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22" s="5"/>
      <c r="N522" s="6"/>
      <c r="O522" s="22" t="s">
        <v>1135</v>
      </c>
      <c r="P522" s="7" t="b">
        <f t="shared" si="33"/>
        <v>1</v>
      </c>
      <c r="Q522" s="7" t="b">
        <f t="shared" si="34"/>
        <v>1</v>
      </c>
    </row>
    <row r="523" spans="1:17" s="49" customFormat="1">
      <c r="A523" s="24">
        <v>80</v>
      </c>
      <c r="B523" s="24" t="s">
        <v>94</v>
      </c>
      <c r="C523" s="255">
        <v>0</v>
      </c>
      <c r="D523" s="224" t="s">
        <v>1136</v>
      </c>
      <c r="E523" s="236" t="s">
        <v>1023</v>
      </c>
      <c r="F523" s="24">
        <v>80</v>
      </c>
      <c r="G523" s="24" t="s">
        <v>94</v>
      </c>
      <c r="H523" s="25" t="s">
        <v>12</v>
      </c>
      <c r="I523" s="25" t="s">
        <v>13</v>
      </c>
      <c r="J523" s="236" t="s">
        <v>1023</v>
      </c>
      <c r="K523" s="5" t="str">
        <f t="shared" si="31"/>
        <v>80 2 00 00000</v>
      </c>
      <c r="L523" s="265" t="str">
        <f>VLOOKUP(O523,'цср уточн 2016'!$A$1:$B$549,2,0)</f>
        <v>Расходы, предусмотренные на иные цели</v>
      </c>
      <c r="M523" s="5"/>
      <c r="N523" s="6"/>
      <c r="O523" s="12" t="s">
        <v>1137</v>
      </c>
      <c r="P523" s="7" t="b">
        <f t="shared" si="33"/>
        <v>1</v>
      </c>
      <c r="Q523" s="7" t="b">
        <f t="shared" si="34"/>
        <v>1</v>
      </c>
    </row>
    <row r="524" spans="1:17" s="49" customFormat="1" ht="112.5">
      <c r="A524" s="28">
        <v>80</v>
      </c>
      <c r="B524" s="28" t="s">
        <v>94</v>
      </c>
      <c r="C524" s="28" t="s">
        <v>1025</v>
      </c>
      <c r="D524" s="28" t="s">
        <v>1138</v>
      </c>
      <c r="E524" s="309" t="s">
        <v>1027</v>
      </c>
      <c r="F524" s="28">
        <v>80</v>
      </c>
      <c r="G524" s="28" t="s">
        <v>94</v>
      </c>
      <c r="H524" s="30" t="s">
        <v>12</v>
      </c>
      <c r="I524" s="59">
        <v>21120</v>
      </c>
      <c r="J524" s="309" t="s">
        <v>1487</v>
      </c>
      <c r="K524" s="5" t="str">
        <f t="shared" si="31"/>
        <v>80 2 00 21120</v>
      </c>
      <c r="L524" s="265" t="str">
        <f>VLOOKUP(O524,'цср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24" s="5"/>
      <c r="N524" s="6"/>
      <c r="O524" s="22" t="s">
        <v>1139</v>
      </c>
      <c r="P524" s="7" t="b">
        <f t="shared" si="33"/>
        <v>1</v>
      </c>
      <c r="Q524" s="7" t="b">
        <f t="shared" si="34"/>
        <v>1</v>
      </c>
    </row>
    <row r="525" spans="1:17" s="49" customFormat="1" ht="37.5">
      <c r="A525" s="69"/>
      <c r="B525" s="69"/>
      <c r="C525" s="69"/>
      <c r="D525" s="69"/>
      <c r="E525" s="203" t="s">
        <v>1545</v>
      </c>
      <c r="F525" s="14" t="s">
        <v>1140</v>
      </c>
      <c r="G525" s="14" t="s">
        <v>94</v>
      </c>
      <c r="H525" s="15" t="s">
        <v>12</v>
      </c>
      <c r="I525" s="17">
        <v>21270</v>
      </c>
      <c r="J525" s="203" t="s">
        <v>1501</v>
      </c>
      <c r="K525" s="5" t="str">
        <f t="shared" si="31"/>
        <v>80 2 00 21270</v>
      </c>
      <c r="L525" s="265" t="str">
        <f>VLOOKUP(O525,'цср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525" s="5"/>
      <c r="N525" s="6"/>
      <c r="O525" s="22" t="s">
        <v>1502</v>
      </c>
      <c r="P525" s="7" t="b">
        <f t="shared" si="33"/>
        <v>1</v>
      </c>
      <c r="Q525" s="7" t="b">
        <f t="shared" si="34"/>
        <v>1</v>
      </c>
    </row>
    <row r="526" spans="1:17" s="49" customFormat="1" ht="45">
      <c r="A526" s="23">
        <v>81</v>
      </c>
      <c r="B526" s="23">
        <v>0</v>
      </c>
      <c r="C526" s="23" t="s">
        <v>9</v>
      </c>
      <c r="D526" s="222" t="s">
        <v>1141</v>
      </c>
      <c r="E526" s="149" t="s">
        <v>1142</v>
      </c>
      <c r="F526" s="23">
        <v>81</v>
      </c>
      <c r="G526" s="23">
        <v>0</v>
      </c>
      <c r="H526" s="9" t="s">
        <v>12</v>
      </c>
      <c r="I526" s="9" t="s">
        <v>13</v>
      </c>
      <c r="J526" s="149" t="s">
        <v>1142</v>
      </c>
      <c r="K526" s="5" t="str">
        <f t="shared" si="31"/>
        <v>81 0 00 00000</v>
      </c>
      <c r="L526" s="265" t="str">
        <f>VLOOKUP(O526,'цср уточн 2016'!$A$1:$B$549,2,0)</f>
        <v>Обеспечение деятельности администрации Октябрьского района города Ставрополя</v>
      </c>
      <c r="M526" s="5"/>
      <c r="N526" s="6"/>
      <c r="O526" s="11" t="s">
        <v>1143</v>
      </c>
      <c r="P526" s="7" t="b">
        <f t="shared" si="33"/>
        <v>1</v>
      </c>
      <c r="Q526" s="7" t="b">
        <f t="shared" si="34"/>
        <v>1</v>
      </c>
    </row>
    <row r="527" spans="1:17" s="49" customFormat="1" ht="37.5">
      <c r="A527" s="24">
        <v>81</v>
      </c>
      <c r="B527" s="24" t="s">
        <v>15</v>
      </c>
      <c r="C527" s="255">
        <v>0</v>
      </c>
      <c r="D527" s="224" t="s">
        <v>1144</v>
      </c>
      <c r="E527" s="236" t="s">
        <v>1145</v>
      </c>
      <c r="F527" s="24">
        <v>81</v>
      </c>
      <c r="G527" s="24" t="s">
        <v>15</v>
      </c>
      <c r="H527" s="25" t="s">
        <v>12</v>
      </c>
      <c r="I527" s="25" t="s">
        <v>13</v>
      </c>
      <c r="J527" s="236" t="s">
        <v>1145</v>
      </c>
      <c r="K527" s="5" t="str">
        <f t="shared" si="31"/>
        <v>81 1 00 00000</v>
      </c>
      <c r="L527" s="265" t="str">
        <f>VLOOKUP(O527,'цср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M527" s="5"/>
      <c r="N527" s="6"/>
      <c r="O527" s="12" t="s">
        <v>1146</v>
      </c>
      <c r="P527" s="7" t="b">
        <f t="shared" si="33"/>
        <v>1</v>
      </c>
      <c r="Q527" s="7" t="b">
        <f t="shared" si="34"/>
        <v>1</v>
      </c>
    </row>
    <row r="528" spans="1:17" s="49" customFormat="1" ht="37.5">
      <c r="A528" s="28">
        <v>81</v>
      </c>
      <c r="B528" s="28" t="s">
        <v>15</v>
      </c>
      <c r="C528" s="28" t="s">
        <v>964</v>
      </c>
      <c r="D528" s="28" t="s">
        <v>1147</v>
      </c>
      <c r="E528" s="309" t="s">
        <v>942</v>
      </c>
      <c r="F528" s="28">
        <v>81</v>
      </c>
      <c r="G528" s="28" t="s">
        <v>15</v>
      </c>
      <c r="H528" s="30" t="s">
        <v>12</v>
      </c>
      <c r="I528" s="59">
        <v>10010</v>
      </c>
      <c r="J528" s="309" t="s">
        <v>942</v>
      </c>
      <c r="K528" s="5" t="str">
        <f t="shared" si="31"/>
        <v>81 1 00 10010</v>
      </c>
      <c r="L528" s="265" t="str">
        <f>VLOOKUP(O528,'цср уточн 2016'!$A$1:$B$549,2,0)</f>
        <v>Расходы на обеспечение функций органов местного самоуправления города Ставрополя</v>
      </c>
      <c r="M528" s="5"/>
      <c r="N528" s="6"/>
      <c r="O528" s="22" t="s">
        <v>1148</v>
      </c>
      <c r="P528" s="7" t="b">
        <f t="shared" si="33"/>
        <v>1</v>
      </c>
      <c r="Q528" s="7" t="b">
        <f t="shared" si="34"/>
        <v>1</v>
      </c>
    </row>
    <row r="529" spans="1:17" s="49" customFormat="1" ht="37.5">
      <c r="A529" s="28">
        <v>81</v>
      </c>
      <c r="B529" s="28" t="s">
        <v>15</v>
      </c>
      <c r="C529" s="28" t="s">
        <v>967</v>
      </c>
      <c r="D529" s="28" t="s">
        <v>1149</v>
      </c>
      <c r="E529" s="309" t="s">
        <v>945</v>
      </c>
      <c r="F529" s="28">
        <v>81</v>
      </c>
      <c r="G529" s="28" t="s">
        <v>15</v>
      </c>
      <c r="H529" s="30" t="s">
        <v>12</v>
      </c>
      <c r="I529" s="59">
        <v>10020</v>
      </c>
      <c r="J529" s="309" t="s">
        <v>945</v>
      </c>
      <c r="K529" s="5" t="str">
        <f t="shared" si="31"/>
        <v>81 1 00 10020</v>
      </c>
      <c r="L529" s="265" t="str">
        <f>VLOOKUP(O529,'цср уточн 2016'!$A$1:$B$549,2,0)</f>
        <v>Расходы на выплаты по оплате труда работников органов местного самоуправления города Ставрополя</v>
      </c>
      <c r="M529" s="5"/>
      <c r="N529" s="6"/>
      <c r="O529" s="22" t="s">
        <v>1150</v>
      </c>
      <c r="P529" s="7" t="b">
        <f t="shared" si="33"/>
        <v>1</v>
      </c>
      <c r="Q529" s="7" t="b">
        <f t="shared" si="34"/>
        <v>1</v>
      </c>
    </row>
    <row r="530" spans="1:17" s="49" customFormat="1" ht="37.5">
      <c r="A530" s="28" t="s">
        <v>1751</v>
      </c>
      <c r="B530" s="28" t="s">
        <v>15</v>
      </c>
      <c r="C530" s="28" t="s">
        <v>1185</v>
      </c>
      <c r="D530" s="28" t="s">
        <v>1752</v>
      </c>
      <c r="E530" s="309" t="s">
        <v>666</v>
      </c>
      <c r="F530" s="28">
        <v>81</v>
      </c>
      <c r="G530" s="28" t="s">
        <v>15</v>
      </c>
      <c r="H530" s="30" t="s">
        <v>12</v>
      </c>
      <c r="I530" s="59">
        <v>20050</v>
      </c>
      <c r="J530" s="309" t="s">
        <v>666</v>
      </c>
      <c r="K530" s="5" t="str">
        <f t="shared" si="31"/>
        <v>81 1 00 20050</v>
      </c>
      <c r="L530" s="265" t="str">
        <f>VLOOKUP(O530,'цср уточн 2016'!$A$1:$B$549,2,0)</f>
        <v>Расходы на выплаты на основании исполнительных листов судебных органов</v>
      </c>
      <c r="M530" s="5"/>
      <c r="N530" s="6"/>
      <c r="O530" s="22" t="s">
        <v>1503</v>
      </c>
      <c r="P530" s="7" t="b">
        <f t="shared" si="33"/>
        <v>1</v>
      </c>
      <c r="Q530" s="7" t="b">
        <f t="shared" si="34"/>
        <v>1</v>
      </c>
    </row>
    <row r="531" spans="1:17" s="49" customFormat="1" ht="112.5">
      <c r="A531" s="28">
        <v>81</v>
      </c>
      <c r="B531" s="28" t="s">
        <v>15</v>
      </c>
      <c r="C531" s="28" t="s">
        <v>1065</v>
      </c>
      <c r="D531" s="28" t="s">
        <v>1151</v>
      </c>
      <c r="E531" s="309" t="s">
        <v>1067</v>
      </c>
      <c r="F531" s="28">
        <v>81</v>
      </c>
      <c r="G531" s="28" t="s">
        <v>15</v>
      </c>
      <c r="H531" s="30" t="s">
        <v>12</v>
      </c>
      <c r="I531" s="59">
        <v>76200</v>
      </c>
      <c r="J531" s="309" t="s">
        <v>1489</v>
      </c>
      <c r="K531" s="5" t="str">
        <f t="shared" si="31"/>
        <v>81 1 00 76200</v>
      </c>
      <c r="L531" s="265" t="str">
        <f>VLOOKUP(O531,'цср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531" s="5"/>
      <c r="N531" s="6"/>
      <c r="O531" s="22" t="s">
        <v>1152</v>
      </c>
      <c r="P531" s="7" t="b">
        <f t="shared" si="33"/>
        <v>1</v>
      </c>
      <c r="Q531" s="7" t="b">
        <f t="shared" si="34"/>
        <v>1</v>
      </c>
    </row>
    <row r="532" spans="1:17" s="49" customFormat="1" ht="112.5">
      <c r="A532" s="28">
        <v>81</v>
      </c>
      <c r="B532" s="28" t="s">
        <v>15</v>
      </c>
      <c r="C532" s="28" t="s">
        <v>989</v>
      </c>
      <c r="D532" s="28" t="s">
        <v>1153</v>
      </c>
      <c r="E532" s="309" t="s">
        <v>991</v>
      </c>
      <c r="F532" s="28">
        <v>81</v>
      </c>
      <c r="G532" s="28" t="s">
        <v>15</v>
      </c>
      <c r="H532" s="30" t="s">
        <v>12</v>
      </c>
      <c r="I532" s="59">
        <v>76360</v>
      </c>
      <c r="J532" s="309" t="s">
        <v>1500</v>
      </c>
      <c r="K532" s="5" t="str">
        <f t="shared" si="31"/>
        <v>81 1 00 76360</v>
      </c>
      <c r="L532" s="265" t="str">
        <f>VLOOKUP(O532,'цср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32" s="5"/>
      <c r="N532" s="6"/>
      <c r="O532" s="22" t="s">
        <v>1154</v>
      </c>
      <c r="P532" s="7" t="b">
        <f t="shared" si="33"/>
        <v>1</v>
      </c>
      <c r="Q532" s="7" t="b">
        <f t="shared" si="34"/>
        <v>1</v>
      </c>
    </row>
    <row r="533" spans="1:17" s="49" customFormat="1" ht="37.5">
      <c r="A533" s="84"/>
      <c r="B533" s="84"/>
      <c r="C533" s="84"/>
      <c r="D533" s="84"/>
      <c r="E533" s="203" t="s">
        <v>1545</v>
      </c>
      <c r="F533" s="28">
        <v>81</v>
      </c>
      <c r="G533" s="28" t="s">
        <v>15</v>
      </c>
      <c r="H533" s="30" t="s">
        <v>12</v>
      </c>
      <c r="I533" s="59">
        <v>77250</v>
      </c>
      <c r="J533" s="203" t="s">
        <v>1233</v>
      </c>
      <c r="K533" s="5" t="str">
        <f t="shared" si="31"/>
        <v>81 1 00 77250</v>
      </c>
      <c r="L533" s="265" t="str">
        <f>VLOOKUP(O533,'цср уточн 2016'!$A$1:$B$549,2,0)</f>
        <v>Расходы на обеспечение выплаты работникам организаций минимального размера оплаты труда</v>
      </c>
      <c r="M533" s="5"/>
      <c r="N533" s="6"/>
      <c r="O533" s="22" t="s">
        <v>1504</v>
      </c>
      <c r="P533" s="7" t="b">
        <f t="shared" si="33"/>
        <v>1</v>
      </c>
      <c r="Q533" s="7" t="b">
        <f t="shared" si="34"/>
        <v>1</v>
      </c>
    </row>
    <row r="534" spans="1:17" s="49" customFormat="1" ht="45">
      <c r="A534" s="23">
        <v>82</v>
      </c>
      <c r="B534" s="23">
        <v>0</v>
      </c>
      <c r="C534" s="23" t="s">
        <v>9</v>
      </c>
      <c r="D534" s="222" t="s">
        <v>1155</v>
      </c>
      <c r="E534" s="149" t="s">
        <v>1156</v>
      </c>
      <c r="F534" s="23">
        <v>82</v>
      </c>
      <c r="G534" s="23">
        <v>0</v>
      </c>
      <c r="H534" s="9" t="s">
        <v>12</v>
      </c>
      <c r="I534" s="9" t="s">
        <v>13</v>
      </c>
      <c r="J534" s="149" t="s">
        <v>1156</v>
      </c>
      <c r="K534" s="5" t="str">
        <f t="shared" si="31"/>
        <v>82 0 00 00000</v>
      </c>
      <c r="L534" s="265" t="str">
        <f>VLOOKUP(O534,'цср уточн 2016'!$A$1:$B$549,2,0)</f>
        <v>Обеспечение деятельности администрации Промышленного района города Ставрополя</v>
      </c>
      <c r="M534" s="5"/>
      <c r="N534" s="6"/>
      <c r="O534" s="22" t="s">
        <v>1157</v>
      </c>
      <c r="P534" s="7" t="b">
        <f t="shared" si="33"/>
        <v>1</v>
      </c>
      <c r="Q534" s="7" t="b">
        <f t="shared" si="34"/>
        <v>1</v>
      </c>
    </row>
    <row r="535" spans="1:17" s="49" customFormat="1" ht="37.5">
      <c r="A535" s="24">
        <v>82</v>
      </c>
      <c r="B535" s="24" t="s">
        <v>15</v>
      </c>
      <c r="C535" s="255">
        <v>0</v>
      </c>
      <c r="D535" s="224" t="s">
        <v>1158</v>
      </c>
      <c r="E535" s="236" t="s">
        <v>1159</v>
      </c>
      <c r="F535" s="24">
        <v>82</v>
      </c>
      <c r="G535" s="24" t="s">
        <v>15</v>
      </c>
      <c r="H535" s="25" t="s">
        <v>12</v>
      </c>
      <c r="I535" s="25" t="s">
        <v>13</v>
      </c>
      <c r="J535" s="236" t="s">
        <v>1159</v>
      </c>
      <c r="K535" s="5" t="str">
        <f t="shared" si="31"/>
        <v>82 1 00 00000</v>
      </c>
      <c r="L535" s="265" t="str">
        <f>VLOOKUP(O535,'цср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M535" s="5"/>
      <c r="N535" s="6"/>
      <c r="O535" s="22" t="s">
        <v>1160</v>
      </c>
      <c r="P535" s="7" t="b">
        <f t="shared" si="33"/>
        <v>1</v>
      </c>
      <c r="Q535" s="7" t="b">
        <f t="shared" si="34"/>
        <v>1</v>
      </c>
    </row>
    <row r="536" spans="1:17" ht="37.5">
      <c r="A536" s="28">
        <v>82</v>
      </c>
      <c r="B536" s="28" t="s">
        <v>15</v>
      </c>
      <c r="C536" s="28" t="s">
        <v>964</v>
      </c>
      <c r="D536" s="28" t="s">
        <v>1161</v>
      </c>
      <c r="E536" s="309" t="s">
        <v>942</v>
      </c>
      <c r="F536" s="28">
        <v>82</v>
      </c>
      <c r="G536" s="28" t="s">
        <v>15</v>
      </c>
      <c r="H536" s="30" t="s">
        <v>12</v>
      </c>
      <c r="I536" s="59">
        <v>10010</v>
      </c>
      <c r="J536" s="309" t="s">
        <v>942</v>
      </c>
      <c r="K536" s="5" t="str">
        <f t="shared" si="31"/>
        <v>82 1 00 10010</v>
      </c>
      <c r="L536" s="265" t="str">
        <f>VLOOKUP(O536,'цср уточн 2016'!$A$1:$B$549,2,0)</f>
        <v>Расходы на обеспечение функций органов местного самоуправления города Ставрополя</v>
      </c>
      <c r="O536" s="22" t="s">
        <v>1162</v>
      </c>
      <c r="P536" s="7" t="b">
        <f t="shared" si="33"/>
        <v>1</v>
      </c>
      <c r="Q536" s="7" t="b">
        <f t="shared" si="34"/>
        <v>1</v>
      </c>
    </row>
    <row r="537" spans="1:17" ht="37.5">
      <c r="A537" s="28">
        <v>82</v>
      </c>
      <c r="B537" s="28" t="s">
        <v>15</v>
      </c>
      <c r="C537" s="28" t="s">
        <v>967</v>
      </c>
      <c r="D537" s="28" t="s">
        <v>1163</v>
      </c>
      <c r="E537" s="309" t="s">
        <v>945</v>
      </c>
      <c r="F537" s="28">
        <v>82</v>
      </c>
      <c r="G537" s="28" t="s">
        <v>15</v>
      </c>
      <c r="H537" s="30" t="s">
        <v>12</v>
      </c>
      <c r="I537" s="59">
        <v>10020</v>
      </c>
      <c r="J537" s="309" t="s">
        <v>945</v>
      </c>
      <c r="K537" s="5" t="str">
        <f t="shared" si="31"/>
        <v>82 1 00 10020</v>
      </c>
      <c r="L537" s="265" t="str">
        <f>VLOOKUP(O537,'цср уточн 2016'!$A$1:$B$549,2,0)</f>
        <v>Расходы на выплаты по оплате труда работников органов местного самоуправления города Ставрополя</v>
      </c>
      <c r="O537" s="22" t="s">
        <v>1164</v>
      </c>
      <c r="P537" s="7" t="b">
        <f t="shared" si="33"/>
        <v>1</v>
      </c>
      <c r="Q537" s="7" t="b">
        <f t="shared" si="34"/>
        <v>1</v>
      </c>
    </row>
    <row r="538" spans="1:17" ht="37.5">
      <c r="A538" s="28" t="s">
        <v>1173</v>
      </c>
      <c r="B538" s="28" t="s">
        <v>15</v>
      </c>
      <c r="C538" s="28" t="s">
        <v>1185</v>
      </c>
      <c r="D538" s="28" t="s">
        <v>1753</v>
      </c>
      <c r="E538" s="309" t="s">
        <v>666</v>
      </c>
      <c r="F538" s="28">
        <v>82</v>
      </c>
      <c r="G538" s="28" t="s">
        <v>15</v>
      </c>
      <c r="H538" s="30" t="s">
        <v>12</v>
      </c>
      <c r="I538" s="59">
        <v>20050</v>
      </c>
      <c r="J538" s="309" t="s">
        <v>666</v>
      </c>
      <c r="K538" s="5" t="str">
        <f t="shared" si="31"/>
        <v>82 1 00 20050</v>
      </c>
      <c r="L538" s="265" t="str">
        <f>VLOOKUP(O538,'цср уточн 2016'!$A$1:$B$549,2,0)</f>
        <v>Расходы на выплаты на основании исполнительных листов судебных органов</v>
      </c>
      <c r="O538" s="22" t="s">
        <v>1505</v>
      </c>
      <c r="P538" s="7" t="b">
        <f t="shared" si="33"/>
        <v>1</v>
      </c>
      <c r="Q538" s="7" t="b">
        <f t="shared" si="34"/>
        <v>1</v>
      </c>
    </row>
    <row r="539" spans="1:17" ht="112.5">
      <c r="A539" s="28">
        <v>82</v>
      </c>
      <c r="B539" s="28" t="s">
        <v>15</v>
      </c>
      <c r="C539" s="28" t="s">
        <v>1065</v>
      </c>
      <c r="D539" s="28" t="s">
        <v>1165</v>
      </c>
      <c r="E539" s="309" t="s">
        <v>1067</v>
      </c>
      <c r="F539" s="28">
        <v>82</v>
      </c>
      <c r="G539" s="28" t="s">
        <v>15</v>
      </c>
      <c r="H539" s="30" t="s">
        <v>12</v>
      </c>
      <c r="I539" s="59">
        <v>76200</v>
      </c>
      <c r="J539" s="309" t="s">
        <v>1489</v>
      </c>
      <c r="K539" s="5" t="str">
        <f t="shared" si="31"/>
        <v>82 1 00 76200</v>
      </c>
      <c r="L539" s="265" t="str">
        <f>VLOOKUP(O539,'цср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539" s="22" t="s">
        <v>1166</v>
      </c>
      <c r="P539" s="7" t="b">
        <f t="shared" si="33"/>
        <v>1</v>
      </c>
      <c r="Q539" s="7" t="b">
        <f t="shared" si="34"/>
        <v>1</v>
      </c>
    </row>
    <row r="540" spans="1:17" s="4" customFormat="1" ht="112.5">
      <c r="A540" s="28">
        <v>82</v>
      </c>
      <c r="B540" s="28" t="s">
        <v>15</v>
      </c>
      <c r="C540" s="28" t="s">
        <v>989</v>
      </c>
      <c r="D540" s="28" t="s">
        <v>1167</v>
      </c>
      <c r="E540" s="309" t="s">
        <v>991</v>
      </c>
      <c r="F540" s="28">
        <v>82</v>
      </c>
      <c r="G540" s="28" t="s">
        <v>15</v>
      </c>
      <c r="H540" s="30" t="s">
        <v>12</v>
      </c>
      <c r="I540" s="59">
        <v>76360</v>
      </c>
      <c r="J540" s="309" t="s">
        <v>1500</v>
      </c>
      <c r="K540" s="5" t="str">
        <f t="shared" si="31"/>
        <v>82 1 00 76360</v>
      </c>
      <c r="L540" s="265" t="str">
        <f>VLOOKUP(O540,'цср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40" s="5"/>
      <c r="N540" s="6"/>
      <c r="O540" s="22" t="s">
        <v>1168</v>
      </c>
      <c r="P540" s="7" t="b">
        <f t="shared" si="33"/>
        <v>1</v>
      </c>
      <c r="Q540" s="7" t="b">
        <f t="shared" si="34"/>
        <v>1</v>
      </c>
    </row>
    <row r="541" spans="1:17" s="4" customFormat="1">
      <c r="A541" s="24">
        <v>82</v>
      </c>
      <c r="B541" s="24" t="s">
        <v>94</v>
      </c>
      <c r="C541" s="255">
        <v>0</v>
      </c>
      <c r="D541" s="224" t="s">
        <v>1169</v>
      </c>
      <c r="E541" s="236" t="s">
        <v>1023</v>
      </c>
      <c r="F541" s="24">
        <v>82</v>
      </c>
      <c r="G541" s="24" t="s">
        <v>94</v>
      </c>
      <c r="H541" s="25" t="s">
        <v>12</v>
      </c>
      <c r="I541" s="25" t="s">
        <v>13</v>
      </c>
      <c r="J541" s="236" t="s">
        <v>1023</v>
      </c>
      <c r="K541" s="5" t="str">
        <f t="shared" si="31"/>
        <v>82 2 00 00000</v>
      </c>
      <c r="L541" s="265" t="str">
        <f>VLOOKUP(O541,'цср уточн 2016'!$A$1:$B$549,2,0)</f>
        <v>Расходы, предусмотренные на иные цели</v>
      </c>
      <c r="M541" s="5"/>
      <c r="N541" s="6"/>
      <c r="O541" s="12" t="s">
        <v>1170</v>
      </c>
      <c r="P541" s="7" t="b">
        <f t="shared" si="33"/>
        <v>1</v>
      </c>
      <c r="Q541" s="7" t="b">
        <f t="shared" si="34"/>
        <v>1</v>
      </c>
    </row>
    <row r="542" spans="1:17" s="4" customFormat="1">
      <c r="A542" s="67"/>
      <c r="B542" s="67"/>
      <c r="C542" s="156"/>
      <c r="D542" s="251"/>
      <c r="E542" s="203" t="s">
        <v>1545</v>
      </c>
      <c r="F542" s="28">
        <v>82</v>
      </c>
      <c r="G542" s="28" t="s">
        <v>94</v>
      </c>
      <c r="H542" s="30" t="s">
        <v>12</v>
      </c>
      <c r="I542" s="15" t="s">
        <v>379</v>
      </c>
      <c r="J542" s="203" t="s">
        <v>378</v>
      </c>
      <c r="K542" s="5" t="str">
        <f t="shared" si="31"/>
        <v>82 2 00 20200</v>
      </c>
      <c r="L542" s="265" t="str">
        <f>VLOOKUP(O542,'цср уточн 2016'!$A$1:$B$549,2,0)</f>
        <v>Расходы на мероприятия в области жилищного хозяйства</v>
      </c>
      <c r="M542" s="5"/>
      <c r="N542" s="6"/>
      <c r="O542" s="22" t="s">
        <v>1506</v>
      </c>
      <c r="P542" s="7" t="b">
        <f t="shared" si="33"/>
        <v>1</v>
      </c>
      <c r="Q542" s="7" t="b">
        <f t="shared" si="34"/>
        <v>1</v>
      </c>
    </row>
    <row r="543" spans="1:17" s="4" customFormat="1">
      <c r="A543" s="28" t="s">
        <v>1173</v>
      </c>
      <c r="B543" s="28" t="s">
        <v>94</v>
      </c>
      <c r="C543" s="28">
        <v>2104</v>
      </c>
      <c r="D543" s="28" t="s">
        <v>1754</v>
      </c>
      <c r="E543" s="309" t="s">
        <v>1508</v>
      </c>
      <c r="F543" s="28"/>
      <c r="G543" s="28"/>
      <c r="H543" s="30"/>
      <c r="I543" s="293"/>
      <c r="J543" s="309" t="s">
        <v>1562</v>
      </c>
      <c r="K543" s="5"/>
      <c r="L543" s="265"/>
      <c r="M543" s="5"/>
      <c r="N543" s="6"/>
      <c r="O543" s="22"/>
      <c r="P543" s="7"/>
      <c r="Q543" s="7"/>
    </row>
    <row r="544" spans="1:17" s="4" customFormat="1" ht="112.5">
      <c r="A544" s="28">
        <v>82</v>
      </c>
      <c r="B544" s="28" t="s">
        <v>94</v>
      </c>
      <c r="C544" s="28" t="s">
        <v>1025</v>
      </c>
      <c r="D544" s="28" t="s">
        <v>1171</v>
      </c>
      <c r="E544" s="309" t="s">
        <v>1027</v>
      </c>
      <c r="F544" s="28">
        <v>82</v>
      </c>
      <c r="G544" s="28" t="s">
        <v>94</v>
      </c>
      <c r="H544" s="30" t="s">
        <v>12</v>
      </c>
      <c r="I544" s="59">
        <v>21120</v>
      </c>
      <c r="J544" s="309" t="s">
        <v>1487</v>
      </c>
      <c r="K544" s="5" t="str">
        <f t="shared" si="31"/>
        <v>82 2 00 21120</v>
      </c>
      <c r="L544" s="265" t="str">
        <f>VLOOKUP(O544,'цср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44" s="5"/>
      <c r="N544" s="6"/>
      <c r="O544" s="22" t="s">
        <v>1172</v>
      </c>
      <c r="P544" s="7" t="b">
        <f t="shared" si="33"/>
        <v>1</v>
      </c>
      <c r="Q544" s="7" t="b">
        <f t="shared" si="34"/>
        <v>1</v>
      </c>
    </row>
    <row r="545" spans="1:17" s="4" customFormat="1" ht="37.5">
      <c r="A545" s="84"/>
      <c r="B545" s="84"/>
      <c r="C545" s="84"/>
      <c r="D545" s="84"/>
      <c r="E545" s="203" t="s">
        <v>1545</v>
      </c>
      <c r="F545" s="28" t="s">
        <v>1173</v>
      </c>
      <c r="G545" s="28" t="s">
        <v>94</v>
      </c>
      <c r="H545" s="30" t="s">
        <v>12</v>
      </c>
      <c r="I545" s="59">
        <v>21270</v>
      </c>
      <c r="J545" s="203" t="s">
        <v>1501</v>
      </c>
      <c r="K545" s="5" t="str">
        <f t="shared" si="31"/>
        <v>82 2 00 21270</v>
      </c>
      <c r="L545" s="265" t="str">
        <f>VLOOKUP(O545,'цср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545" s="5"/>
      <c r="N545" s="6"/>
      <c r="O545" s="22" t="s">
        <v>1507</v>
      </c>
      <c r="P545" s="7" t="b">
        <f t="shared" si="33"/>
        <v>1</v>
      </c>
      <c r="Q545" s="7" t="b">
        <f t="shared" si="34"/>
        <v>1</v>
      </c>
    </row>
    <row r="546" spans="1:17" s="4" customFormat="1" ht="45">
      <c r="A546" s="23">
        <v>83</v>
      </c>
      <c r="B546" s="23">
        <v>0</v>
      </c>
      <c r="C546" s="23" t="s">
        <v>9</v>
      </c>
      <c r="D546" s="222" t="s">
        <v>1174</v>
      </c>
      <c r="E546" s="149" t="s">
        <v>1175</v>
      </c>
      <c r="F546" s="23">
        <v>83</v>
      </c>
      <c r="G546" s="23">
        <v>0</v>
      </c>
      <c r="H546" s="9" t="s">
        <v>12</v>
      </c>
      <c r="I546" s="9" t="s">
        <v>13</v>
      </c>
      <c r="J546" s="149" t="s">
        <v>1175</v>
      </c>
      <c r="K546" s="5" t="str">
        <f t="shared" si="31"/>
        <v>83 0 00 00000</v>
      </c>
      <c r="L546" s="265" t="str">
        <f>VLOOKUP(O546,'цср уточн 2016'!$A$1:$B$549,2,0)</f>
        <v>Обеспечение деятельности комитета городского хозяйства администрации города Ставрополя</v>
      </c>
      <c r="M546" s="5"/>
      <c r="N546" s="6"/>
      <c r="O546" s="11" t="s">
        <v>1176</v>
      </c>
      <c r="P546" s="7" t="b">
        <f t="shared" si="33"/>
        <v>1</v>
      </c>
      <c r="Q546" s="7" t="b">
        <f t="shared" si="34"/>
        <v>1</v>
      </c>
    </row>
    <row r="547" spans="1:17" s="4" customFormat="1" ht="37.5">
      <c r="A547" s="24">
        <v>83</v>
      </c>
      <c r="B547" s="24" t="s">
        <v>15</v>
      </c>
      <c r="C547" s="255">
        <v>0</v>
      </c>
      <c r="D547" s="224" t="s">
        <v>1177</v>
      </c>
      <c r="E547" s="236" t="s">
        <v>1178</v>
      </c>
      <c r="F547" s="24">
        <v>83</v>
      </c>
      <c r="G547" s="24" t="s">
        <v>15</v>
      </c>
      <c r="H547" s="25" t="s">
        <v>12</v>
      </c>
      <c r="I547" s="25" t="s">
        <v>13</v>
      </c>
      <c r="J547" s="236" t="s">
        <v>1178</v>
      </c>
      <c r="K547" s="5" t="str">
        <f t="shared" si="31"/>
        <v>83 1 00 00000</v>
      </c>
      <c r="L547" s="265" t="str">
        <f>VLOOKUP(O547,'цср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M547" s="5"/>
      <c r="N547" s="6"/>
      <c r="O547" s="12" t="s">
        <v>1179</v>
      </c>
      <c r="P547" s="7" t="b">
        <f t="shared" si="33"/>
        <v>1</v>
      </c>
      <c r="Q547" s="7" t="b">
        <f t="shared" si="34"/>
        <v>1</v>
      </c>
    </row>
    <row r="548" spans="1:17" s="4" customFormat="1" ht="37.5">
      <c r="A548" s="28">
        <v>83</v>
      </c>
      <c r="B548" s="28" t="s">
        <v>15</v>
      </c>
      <c r="C548" s="28" t="s">
        <v>964</v>
      </c>
      <c r="D548" s="28" t="s">
        <v>1180</v>
      </c>
      <c r="E548" s="309" t="s">
        <v>942</v>
      </c>
      <c r="F548" s="28">
        <v>83</v>
      </c>
      <c r="G548" s="28" t="s">
        <v>15</v>
      </c>
      <c r="H548" s="30" t="s">
        <v>12</v>
      </c>
      <c r="I548" s="59">
        <v>10010</v>
      </c>
      <c r="J548" s="309" t="s">
        <v>942</v>
      </c>
      <c r="K548" s="5" t="str">
        <f t="shared" si="31"/>
        <v>83 1 00 10010</v>
      </c>
      <c r="L548" s="265" t="str">
        <f>VLOOKUP(O548,'цср уточн 2016'!$A$1:$B$549,2,0)</f>
        <v>Расходы на обеспечение функций органов местного самоуправления города Ставрополя</v>
      </c>
      <c r="M548" s="5"/>
      <c r="N548" s="6"/>
      <c r="O548" s="22" t="s">
        <v>1181</v>
      </c>
      <c r="P548" s="7" t="b">
        <f t="shared" si="33"/>
        <v>1</v>
      </c>
      <c r="Q548" s="7" t="b">
        <f t="shared" si="34"/>
        <v>1</v>
      </c>
    </row>
    <row r="549" spans="1:17" s="4" customFormat="1" ht="37.5">
      <c r="A549" s="28">
        <v>83</v>
      </c>
      <c r="B549" s="28" t="s">
        <v>15</v>
      </c>
      <c r="C549" s="28" t="s">
        <v>967</v>
      </c>
      <c r="D549" s="28" t="s">
        <v>1182</v>
      </c>
      <c r="E549" s="309" t="s">
        <v>945</v>
      </c>
      <c r="F549" s="28">
        <v>83</v>
      </c>
      <c r="G549" s="28" t="s">
        <v>15</v>
      </c>
      <c r="H549" s="30" t="s">
        <v>12</v>
      </c>
      <c r="I549" s="59">
        <v>10020</v>
      </c>
      <c r="J549" s="309" t="s">
        <v>945</v>
      </c>
      <c r="K549" s="5" t="str">
        <f t="shared" si="31"/>
        <v>83 1 00 10020</v>
      </c>
      <c r="L549" s="265" t="str">
        <f>VLOOKUP(O549,'цср уточн 2016'!$A$1:$B$549,2,0)</f>
        <v>Расходы на выплаты по оплате труда работников органов местного самоуправления города Ставрополя</v>
      </c>
      <c r="M549" s="5"/>
      <c r="N549" s="6"/>
      <c r="O549" s="61" t="s">
        <v>1183</v>
      </c>
      <c r="P549" s="7" t="b">
        <f t="shared" ref="P549:P591" si="35">K549=O549</f>
        <v>1</v>
      </c>
      <c r="Q549" s="7" t="b">
        <f t="shared" si="34"/>
        <v>1</v>
      </c>
    </row>
    <row r="550" spans="1:17" s="4" customFormat="1" ht="37.5">
      <c r="A550" s="28" t="s">
        <v>1184</v>
      </c>
      <c r="B550" s="28" t="s">
        <v>15</v>
      </c>
      <c r="C550" s="28" t="s">
        <v>1185</v>
      </c>
      <c r="D550" s="28" t="s">
        <v>1186</v>
      </c>
      <c r="E550" s="309" t="s">
        <v>666</v>
      </c>
      <c r="F550" s="28" t="s">
        <v>1184</v>
      </c>
      <c r="G550" s="28" t="s">
        <v>15</v>
      </c>
      <c r="H550" s="30" t="s">
        <v>12</v>
      </c>
      <c r="I550" s="59">
        <v>20050</v>
      </c>
      <c r="J550" s="309" t="s">
        <v>666</v>
      </c>
      <c r="K550" s="5" t="str">
        <f t="shared" si="31"/>
        <v>83 1 00 20050</v>
      </c>
      <c r="L550" s="265" t="str">
        <f>VLOOKUP(O550,'цср уточн 2016'!$A$1:$B$549,2,0)</f>
        <v>Расходы на выплаты на основании исполнительных листов судебных органов</v>
      </c>
      <c r="M550" s="5"/>
      <c r="N550" s="6"/>
      <c r="O550" s="61" t="s">
        <v>1187</v>
      </c>
      <c r="P550" s="7" t="b">
        <f t="shared" si="35"/>
        <v>1</v>
      </c>
      <c r="Q550" s="7" t="b">
        <f t="shared" si="34"/>
        <v>1</v>
      </c>
    </row>
    <row r="551" spans="1:17" s="4" customFormat="1">
      <c r="A551" s="28" t="s">
        <v>1184</v>
      </c>
      <c r="B551" s="28" t="s">
        <v>94</v>
      </c>
      <c r="C551" s="28" t="s">
        <v>1763</v>
      </c>
      <c r="D551" s="28" t="s">
        <v>1764</v>
      </c>
      <c r="E551" s="309" t="s">
        <v>1508</v>
      </c>
      <c r="F551" s="28" t="s">
        <v>1184</v>
      </c>
      <c r="G551" s="28" t="s">
        <v>15</v>
      </c>
      <c r="H551" s="30" t="s">
        <v>12</v>
      </c>
      <c r="I551" s="59">
        <v>21040</v>
      </c>
      <c r="J551" s="309" t="s">
        <v>1508</v>
      </c>
      <c r="K551" s="5" t="str">
        <f t="shared" si="31"/>
        <v>83 1 00 21040</v>
      </c>
      <c r="L551" s="265" t="str">
        <f>VLOOKUP(O551,'цср уточн 2016'!$A$1:$B$549,2,0)</f>
        <v>Расходы на уплату административного штрафа</v>
      </c>
      <c r="M551" s="5"/>
      <c r="N551" s="6"/>
      <c r="O551" s="22" t="s">
        <v>1509</v>
      </c>
      <c r="P551" s="7" t="b">
        <f t="shared" si="35"/>
        <v>1</v>
      </c>
      <c r="Q551" s="7" t="b">
        <f t="shared" si="34"/>
        <v>1</v>
      </c>
    </row>
    <row r="552" spans="1:17" s="4" customFormat="1">
      <c r="A552" s="24">
        <v>83</v>
      </c>
      <c r="B552" s="24" t="s">
        <v>94</v>
      </c>
      <c r="C552" s="255">
        <v>0</v>
      </c>
      <c r="D552" s="224" t="s">
        <v>1188</v>
      </c>
      <c r="E552" s="236" t="s">
        <v>1023</v>
      </c>
      <c r="F552" s="24">
        <v>83</v>
      </c>
      <c r="G552" s="24" t="s">
        <v>94</v>
      </c>
      <c r="H552" s="25" t="s">
        <v>12</v>
      </c>
      <c r="I552" s="25" t="s">
        <v>13</v>
      </c>
      <c r="J552" s="236" t="s">
        <v>1023</v>
      </c>
      <c r="K552" s="5" t="str">
        <f t="shared" si="31"/>
        <v>83 2 00 00000</v>
      </c>
      <c r="L552" s="265" t="str">
        <f>VLOOKUP(O552,'цср уточн 2016'!$A$1:$B$549,2,0)</f>
        <v>Расходы, предусмотренные на иные цели</v>
      </c>
      <c r="M552" s="5"/>
      <c r="N552" s="6"/>
      <c r="O552" s="12" t="s">
        <v>1189</v>
      </c>
      <c r="P552" s="7" t="b">
        <f t="shared" si="35"/>
        <v>1</v>
      </c>
      <c r="Q552" s="7" t="b">
        <f t="shared" si="34"/>
        <v>1</v>
      </c>
    </row>
    <row r="553" spans="1:17" s="4" customFormat="1">
      <c r="A553" s="28"/>
      <c r="B553" s="28"/>
      <c r="C553" s="28"/>
      <c r="D553" s="28"/>
      <c r="E553" s="29" t="s">
        <v>1545</v>
      </c>
      <c r="F553" s="28" t="s">
        <v>1184</v>
      </c>
      <c r="G553" s="28" t="s">
        <v>94</v>
      </c>
      <c r="H553" s="30" t="s">
        <v>12</v>
      </c>
      <c r="I553" s="59" t="s">
        <v>379</v>
      </c>
      <c r="J553" s="309" t="s">
        <v>378</v>
      </c>
      <c r="K553" s="5"/>
      <c r="L553" s="265"/>
      <c r="M553" s="5"/>
      <c r="N553" s="6"/>
      <c r="O553" s="61"/>
      <c r="P553" s="7"/>
      <c r="Q553" s="7"/>
    </row>
    <row r="554" spans="1:17" s="4" customFormat="1" ht="75">
      <c r="A554" s="28">
        <v>83</v>
      </c>
      <c r="B554" s="28">
        <v>2</v>
      </c>
      <c r="C554" s="28">
        <v>2093</v>
      </c>
      <c r="D554" s="28" t="s">
        <v>1755</v>
      </c>
      <c r="E554" s="309" t="s">
        <v>1756</v>
      </c>
      <c r="F554" s="28" t="s">
        <v>1184</v>
      </c>
      <c r="G554" s="28" t="s">
        <v>94</v>
      </c>
      <c r="H554" s="30" t="s">
        <v>12</v>
      </c>
      <c r="I554" s="59" t="s">
        <v>1605</v>
      </c>
      <c r="J554" s="309" t="s">
        <v>1510</v>
      </c>
      <c r="K554" s="5" t="str">
        <f t="shared" si="31"/>
        <v>83 2 00 20930</v>
      </c>
      <c r="L554" s="265" t="str">
        <f>VLOOKUP(O554,'цср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M554" s="5"/>
      <c r="N554" s="6"/>
      <c r="O554" s="61" t="s">
        <v>1511</v>
      </c>
      <c r="P554" s="7" t="b">
        <f t="shared" si="35"/>
        <v>1</v>
      </c>
      <c r="Q554" s="7" t="b">
        <f t="shared" ref="Q554:Q596" si="36">J554=L554</f>
        <v>1</v>
      </c>
    </row>
    <row r="555" spans="1:17" s="4" customFormat="1" ht="75">
      <c r="A555" s="28">
        <v>83</v>
      </c>
      <c r="B555" s="28">
        <v>2</v>
      </c>
      <c r="C555" s="28">
        <v>2094</v>
      </c>
      <c r="D555" s="28" t="s">
        <v>1757</v>
      </c>
      <c r="E555" s="309" t="s">
        <v>1758</v>
      </c>
      <c r="F555" s="28" t="s">
        <v>1184</v>
      </c>
      <c r="G555" s="28" t="s">
        <v>94</v>
      </c>
      <c r="H555" s="30" t="s">
        <v>12</v>
      </c>
      <c r="I555" s="59" t="s">
        <v>1606</v>
      </c>
      <c r="J555" s="309" t="s">
        <v>1512</v>
      </c>
      <c r="K555" s="5" t="str">
        <f t="shared" si="31"/>
        <v>83 2 00 20940</v>
      </c>
      <c r="L555" s="265" t="str">
        <f>VLOOKUP(O555,'цср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M555" s="5"/>
      <c r="N555" s="6"/>
      <c r="O555" s="61" t="s">
        <v>1513</v>
      </c>
      <c r="P555" s="7" t="b">
        <f t="shared" si="35"/>
        <v>1</v>
      </c>
      <c r="Q555" s="7" t="b">
        <f t="shared" si="36"/>
        <v>1</v>
      </c>
    </row>
    <row r="556" spans="1:17" s="4" customFormat="1" ht="56.25">
      <c r="A556" s="28">
        <v>83</v>
      </c>
      <c r="B556" s="28">
        <v>2</v>
      </c>
      <c r="C556" s="28">
        <v>2095</v>
      </c>
      <c r="D556" s="28" t="str">
        <f t="shared" ref="D556" si="37">CONCATENATE(TEXT(A556,"00")," ",B556," ",C556)</f>
        <v>83 2 2095</v>
      </c>
      <c r="E556" s="309" t="s">
        <v>1190</v>
      </c>
      <c r="F556" s="28" t="s">
        <v>1184</v>
      </c>
      <c r="G556" s="28" t="s">
        <v>94</v>
      </c>
      <c r="H556" s="30" t="s">
        <v>12</v>
      </c>
      <c r="I556" s="59">
        <v>20950</v>
      </c>
      <c r="J556" s="309" t="s">
        <v>1191</v>
      </c>
      <c r="K556" s="5" t="str">
        <f t="shared" si="31"/>
        <v>83 2 00 20950</v>
      </c>
      <c r="L556" s="265" t="e">
        <f>VLOOKUP(O556,'цср уточн 2016'!$A$1:$B$549,2,0)</f>
        <v>#N/A</v>
      </c>
      <c r="M556" s="5"/>
      <c r="N556" s="6"/>
      <c r="O556" s="144"/>
      <c r="P556" s="7" t="b">
        <f t="shared" si="35"/>
        <v>0</v>
      </c>
      <c r="Q556" s="7" t="e">
        <f t="shared" si="36"/>
        <v>#N/A</v>
      </c>
    </row>
    <row r="557" spans="1:17" s="4" customFormat="1" ht="75">
      <c r="A557" s="28" t="s">
        <v>1184</v>
      </c>
      <c r="B557" s="28" t="s">
        <v>94</v>
      </c>
      <c r="C557" s="28" t="s">
        <v>489</v>
      </c>
      <c r="D557" s="28" t="s">
        <v>1759</v>
      </c>
      <c r="E557" s="309" t="s">
        <v>1348</v>
      </c>
      <c r="F557" s="28"/>
      <c r="G557" s="28"/>
      <c r="H557" s="30"/>
      <c r="I557" s="59"/>
      <c r="J557" s="309" t="s">
        <v>1562</v>
      </c>
      <c r="K557" s="5"/>
      <c r="L557" s="265"/>
      <c r="M557" s="5"/>
      <c r="N557" s="6"/>
      <c r="O557" s="144"/>
      <c r="P557" s="7"/>
      <c r="Q557" s="7"/>
    </row>
    <row r="558" spans="1:17" s="4" customFormat="1" ht="75">
      <c r="A558" s="28" t="s">
        <v>1184</v>
      </c>
      <c r="B558" s="28" t="s">
        <v>94</v>
      </c>
      <c r="C558" s="28" t="s">
        <v>1760</v>
      </c>
      <c r="D558" s="28" t="s">
        <v>1761</v>
      </c>
      <c r="E558" s="309" t="s">
        <v>1762</v>
      </c>
      <c r="F558" s="28"/>
      <c r="G558" s="28"/>
      <c r="H558" s="30"/>
      <c r="I558" s="59"/>
      <c r="J558" s="309" t="s">
        <v>1562</v>
      </c>
      <c r="K558" s="5"/>
      <c r="L558" s="265"/>
      <c r="M558" s="5"/>
      <c r="N558" s="6"/>
      <c r="O558" s="144"/>
      <c r="P558" s="7"/>
      <c r="Q558" s="7"/>
    </row>
    <row r="559" spans="1:17" s="4" customFormat="1" ht="112.5">
      <c r="A559" s="28" t="s">
        <v>1184</v>
      </c>
      <c r="B559" s="28" t="s">
        <v>94</v>
      </c>
      <c r="C559" s="28" t="s">
        <v>1025</v>
      </c>
      <c r="D559" s="28" t="s">
        <v>1765</v>
      </c>
      <c r="E559" s="309" t="s">
        <v>1766</v>
      </c>
      <c r="F559" s="28" t="s">
        <v>1184</v>
      </c>
      <c r="G559" s="28" t="s">
        <v>94</v>
      </c>
      <c r="H559" s="30" t="s">
        <v>12</v>
      </c>
      <c r="I559" s="59">
        <v>21120</v>
      </c>
      <c r="J559" s="309" t="s">
        <v>1515</v>
      </c>
      <c r="K559" s="5" t="str">
        <f t="shared" si="31"/>
        <v>83 2 00 21120</v>
      </c>
      <c r="L559" s="265" t="str">
        <f>VLOOKUP(O559,'цср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M559" s="5"/>
      <c r="N559" s="6"/>
      <c r="O559" s="22" t="s">
        <v>1193</v>
      </c>
      <c r="P559" s="7" t="b">
        <f t="shared" si="35"/>
        <v>1</v>
      </c>
      <c r="Q559" s="7" t="b">
        <f t="shared" si="36"/>
        <v>1</v>
      </c>
    </row>
    <row r="560" spans="1:17" s="4" customFormat="1" ht="75">
      <c r="A560" s="84"/>
      <c r="B560" s="84"/>
      <c r="C560" s="84"/>
      <c r="D560" s="84"/>
      <c r="E560" s="203" t="s">
        <v>1545</v>
      </c>
      <c r="F560" s="28" t="s">
        <v>1184</v>
      </c>
      <c r="G560" s="28" t="s">
        <v>94</v>
      </c>
      <c r="H560" s="30" t="s">
        <v>12</v>
      </c>
      <c r="I560" s="59">
        <v>21310</v>
      </c>
      <c r="J560" s="203" t="s">
        <v>1516</v>
      </c>
      <c r="K560" s="5" t="str">
        <f t="shared" si="31"/>
        <v>83 2 00 21310</v>
      </c>
      <c r="L560" s="265" t="str">
        <f>VLOOKUP(O560,'цср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M560" s="5"/>
      <c r="N560" s="6"/>
      <c r="O560" s="22" t="s">
        <v>1517</v>
      </c>
      <c r="P560" s="7" t="b">
        <f t="shared" si="35"/>
        <v>1</v>
      </c>
      <c r="Q560" s="7" t="b">
        <f t="shared" si="36"/>
        <v>1</v>
      </c>
    </row>
    <row r="561" spans="1:17" s="4" customFormat="1" ht="56.25">
      <c r="A561" s="84"/>
      <c r="B561" s="84"/>
      <c r="C561" s="84"/>
      <c r="D561" s="84"/>
      <c r="E561" s="203" t="s">
        <v>1545</v>
      </c>
      <c r="F561" s="28" t="s">
        <v>1184</v>
      </c>
      <c r="G561" s="28" t="s">
        <v>94</v>
      </c>
      <c r="H561" s="30" t="s">
        <v>12</v>
      </c>
      <c r="I561" s="59">
        <v>21320</v>
      </c>
      <c r="J561" s="203" t="s">
        <v>1518</v>
      </c>
      <c r="K561" s="5" t="str">
        <f t="shared" si="31"/>
        <v>83 2 00 21320</v>
      </c>
      <c r="L561" s="265" t="str">
        <f>VLOOKUP(O561,'цср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M561" s="5"/>
      <c r="N561" s="6"/>
      <c r="O561" s="22" t="s">
        <v>1519</v>
      </c>
      <c r="P561" s="7" t="b">
        <f t="shared" si="35"/>
        <v>1</v>
      </c>
      <c r="Q561" s="7" t="b">
        <f t="shared" si="36"/>
        <v>1</v>
      </c>
    </row>
    <row r="562" spans="1:17" s="4" customFormat="1" ht="45">
      <c r="A562" s="23">
        <v>84</v>
      </c>
      <c r="B562" s="23">
        <v>0</v>
      </c>
      <c r="C562" s="23" t="s">
        <v>9</v>
      </c>
      <c r="D562" s="222" t="s">
        <v>1194</v>
      </c>
      <c r="E562" s="149" t="s">
        <v>1195</v>
      </c>
      <c r="F562" s="23">
        <v>84</v>
      </c>
      <c r="G562" s="23">
        <v>0</v>
      </c>
      <c r="H562" s="9" t="s">
        <v>12</v>
      </c>
      <c r="I562" s="9" t="s">
        <v>13</v>
      </c>
      <c r="J562" s="149" t="s">
        <v>1195</v>
      </c>
      <c r="K562" s="5" t="str">
        <f t="shared" si="31"/>
        <v>84 0 00 00000</v>
      </c>
      <c r="L562" s="265" t="str">
        <f>VLOOKUP(O562,'цср уточн 2016'!$A$1:$B$549,2,0)</f>
        <v xml:space="preserve">Обеспечение деятельности комитета градостроительства администрации города Ставрополя </v>
      </c>
      <c r="M562" s="5"/>
      <c r="N562" s="6"/>
      <c r="O562" s="11" t="s">
        <v>1196</v>
      </c>
      <c r="P562" s="7" t="b">
        <f t="shared" si="35"/>
        <v>1</v>
      </c>
      <c r="Q562" s="7" t="b">
        <f t="shared" si="36"/>
        <v>1</v>
      </c>
    </row>
    <row r="563" spans="1:17" s="4" customFormat="1" ht="37.5">
      <c r="A563" s="24">
        <v>84</v>
      </c>
      <c r="B563" s="24" t="s">
        <v>15</v>
      </c>
      <c r="C563" s="255">
        <v>0</v>
      </c>
      <c r="D563" s="224" t="s">
        <v>1197</v>
      </c>
      <c r="E563" s="236" t="s">
        <v>1198</v>
      </c>
      <c r="F563" s="24">
        <v>84</v>
      </c>
      <c r="G563" s="24" t="s">
        <v>15</v>
      </c>
      <c r="H563" s="25" t="s">
        <v>12</v>
      </c>
      <c r="I563" s="25" t="s">
        <v>13</v>
      </c>
      <c r="J563" s="236" t="s">
        <v>1198</v>
      </c>
      <c r="K563" s="5" t="str">
        <f t="shared" si="31"/>
        <v>84 1 00 00000</v>
      </c>
      <c r="L563" s="265" t="str">
        <f>VLOOKUP(O563,'цср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M563" s="5"/>
      <c r="N563" s="6"/>
      <c r="O563" s="12" t="s">
        <v>1199</v>
      </c>
      <c r="P563" s="7" t="b">
        <f t="shared" si="35"/>
        <v>1</v>
      </c>
      <c r="Q563" s="7" t="b">
        <f t="shared" si="36"/>
        <v>1</v>
      </c>
    </row>
    <row r="564" spans="1:17" s="4" customFormat="1" ht="37.5">
      <c r="A564" s="28">
        <v>84</v>
      </c>
      <c r="B564" s="28" t="s">
        <v>15</v>
      </c>
      <c r="C564" s="28" t="s">
        <v>964</v>
      </c>
      <c r="D564" s="28" t="s">
        <v>1200</v>
      </c>
      <c r="E564" s="309" t="s">
        <v>942</v>
      </c>
      <c r="F564" s="28">
        <v>84</v>
      </c>
      <c r="G564" s="28" t="s">
        <v>15</v>
      </c>
      <c r="H564" s="30" t="s">
        <v>12</v>
      </c>
      <c r="I564" s="59">
        <v>10010</v>
      </c>
      <c r="J564" s="309" t="s">
        <v>942</v>
      </c>
      <c r="K564" s="5" t="str">
        <f t="shared" si="31"/>
        <v>84 1 00 10010</v>
      </c>
      <c r="L564" s="265" t="str">
        <f>VLOOKUP(O564,'цср уточн 2016'!$A$1:$B$549,2,0)</f>
        <v>Расходы на обеспечение функций органов местного самоуправления города Ставрополя</v>
      </c>
      <c r="M564" s="5"/>
      <c r="N564" s="6"/>
      <c r="O564" s="22" t="s">
        <v>1201</v>
      </c>
      <c r="P564" s="7" t="b">
        <f t="shared" si="35"/>
        <v>1</v>
      </c>
      <c r="Q564" s="7" t="b">
        <f t="shared" si="36"/>
        <v>1</v>
      </c>
    </row>
    <row r="565" spans="1:17" s="4" customFormat="1" ht="37.5">
      <c r="A565" s="28">
        <v>84</v>
      </c>
      <c r="B565" s="28" t="s">
        <v>15</v>
      </c>
      <c r="C565" s="28" t="s">
        <v>967</v>
      </c>
      <c r="D565" s="28" t="s">
        <v>1202</v>
      </c>
      <c r="E565" s="309" t="s">
        <v>945</v>
      </c>
      <c r="F565" s="28">
        <v>84</v>
      </c>
      <c r="G565" s="28" t="s">
        <v>15</v>
      </c>
      <c r="H565" s="30" t="s">
        <v>12</v>
      </c>
      <c r="I565" s="59">
        <v>10020</v>
      </c>
      <c r="J565" s="309" t="s">
        <v>945</v>
      </c>
      <c r="K565" s="5" t="str">
        <f t="shared" si="31"/>
        <v>84 1 00 10020</v>
      </c>
      <c r="L565" s="265" t="str">
        <f>VLOOKUP(O565,'цср уточн 2016'!$A$1:$B$549,2,0)</f>
        <v>Расходы на выплаты по оплате труда работников органов местного самоуправления города Ставрополя</v>
      </c>
      <c r="M565" s="5"/>
      <c r="N565" s="6"/>
      <c r="O565" s="22" t="s">
        <v>1203</v>
      </c>
      <c r="P565" s="7" t="b">
        <f t="shared" si="35"/>
        <v>1</v>
      </c>
      <c r="Q565" s="7" t="b">
        <f t="shared" si="36"/>
        <v>1</v>
      </c>
    </row>
    <row r="566" spans="1:17" s="4" customFormat="1" ht="37.5">
      <c r="A566" s="28" t="s">
        <v>1767</v>
      </c>
      <c r="B566" s="28" t="s">
        <v>15</v>
      </c>
      <c r="C566" s="28" t="s">
        <v>1185</v>
      </c>
      <c r="D566" s="28" t="s">
        <v>1768</v>
      </c>
      <c r="E566" s="309" t="s">
        <v>666</v>
      </c>
      <c r="F566" s="28">
        <v>84</v>
      </c>
      <c r="G566" s="28" t="s">
        <v>15</v>
      </c>
      <c r="H566" s="30" t="s">
        <v>12</v>
      </c>
      <c r="I566" s="59">
        <v>20050</v>
      </c>
      <c r="J566" s="309" t="s">
        <v>666</v>
      </c>
      <c r="K566" s="5" t="str">
        <f t="shared" si="31"/>
        <v>84 1 00 20050</v>
      </c>
      <c r="L566" s="265" t="str">
        <f>VLOOKUP(O566,'цср уточн 2016'!$A$1:$B$549,2,0)</f>
        <v>Расходы на выплаты на основании исполнительных листов судебных органов</v>
      </c>
      <c r="M566" s="5"/>
      <c r="N566" s="6"/>
      <c r="O566" s="22" t="s">
        <v>1520</v>
      </c>
      <c r="P566" s="7" t="b">
        <f t="shared" si="35"/>
        <v>1</v>
      </c>
      <c r="Q566" s="7" t="b">
        <f t="shared" si="36"/>
        <v>1</v>
      </c>
    </row>
    <row r="567" spans="1:17" s="4" customFormat="1" ht="37.5">
      <c r="A567" s="28">
        <v>84</v>
      </c>
      <c r="B567" s="28" t="s">
        <v>15</v>
      </c>
      <c r="C567" s="28" t="s">
        <v>1204</v>
      </c>
      <c r="D567" s="28" t="s">
        <v>1205</v>
      </c>
      <c r="E567" s="309" t="s">
        <v>1206</v>
      </c>
      <c r="F567" s="28">
        <v>84</v>
      </c>
      <c r="G567" s="28" t="s">
        <v>15</v>
      </c>
      <c r="H567" s="30" t="s">
        <v>12</v>
      </c>
      <c r="I567" s="59">
        <v>20740</v>
      </c>
      <c r="J567" s="309" t="s">
        <v>1206</v>
      </c>
      <c r="K567" s="5" t="str">
        <f t="shared" si="31"/>
        <v>84 1 00 20740</v>
      </c>
      <c r="L567" s="265" t="str">
        <f>VLOOKUP(O567,'цср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M567" s="5"/>
      <c r="N567" s="6"/>
      <c r="O567" s="22" t="s">
        <v>1207</v>
      </c>
      <c r="P567" s="7" t="b">
        <f t="shared" si="35"/>
        <v>1</v>
      </c>
      <c r="Q567" s="7" t="b">
        <f t="shared" si="36"/>
        <v>1</v>
      </c>
    </row>
    <row r="568" spans="1:17" s="4" customFormat="1" ht="37.5">
      <c r="A568" s="28">
        <v>84</v>
      </c>
      <c r="B568" s="28" t="s">
        <v>15</v>
      </c>
      <c r="C568" s="28" t="s">
        <v>1769</v>
      </c>
      <c r="D568" s="28" t="s">
        <v>1770</v>
      </c>
      <c r="E568" s="309" t="s">
        <v>1771</v>
      </c>
      <c r="F568" s="28"/>
      <c r="G568" s="28"/>
      <c r="H568" s="30"/>
      <c r="I568" s="59"/>
      <c r="J568" s="309" t="s">
        <v>1562</v>
      </c>
      <c r="K568" s="5"/>
      <c r="L568" s="265"/>
      <c r="M568" s="5"/>
      <c r="N568" s="6"/>
      <c r="O568" s="22"/>
      <c r="P568" s="7"/>
      <c r="Q568" s="7"/>
    </row>
    <row r="569" spans="1:17" s="4" customFormat="1">
      <c r="A569" s="24">
        <v>84</v>
      </c>
      <c r="B569" s="24" t="s">
        <v>94</v>
      </c>
      <c r="C569" s="255">
        <v>0</v>
      </c>
      <c r="D569" s="224" t="s">
        <v>1208</v>
      </c>
      <c r="E569" s="236" t="s">
        <v>1023</v>
      </c>
      <c r="F569" s="24">
        <v>84</v>
      </c>
      <c r="G569" s="24" t="s">
        <v>94</v>
      </c>
      <c r="H569" s="25" t="s">
        <v>12</v>
      </c>
      <c r="I569" s="25" t="s">
        <v>13</v>
      </c>
      <c r="J569" s="236" t="s">
        <v>1023</v>
      </c>
      <c r="K569" s="5" t="str">
        <f t="shared" si="31"/>
        <v>84 2 00 00000</v>
      </c>
      <c r="L569" s="265" t="str">
        <f>VLOOKUP(O569,'цср уточн 2016'!$A$1:$B$549,2,0)</f>
        <v>Расходы, предусмотренные на иные цели</v>
      </c>
      <c r="M569" s="5"/>
      <c r="N569" s="6"/>
      <c r="O569" s="12" t="s">
        <v>1209</v>
      </c>
      <c r="P569" s="7" t="b">
        <f t="shared" si="35"/>
        <v>1</v>
      </c>
      <c r="Q569" s="7" t="b">
        <f t="shared" si="36"/>
        <v>1</v>
      </c>
    </row>
    <row r="570" spans="1:17" s="4" customFormat="1" ht="37.5">
      <c r="A570" s="28">
        <v>84</v>
      </c>
      <c r="B570" s="28" t="s">
        <v>94</v>
      </c>
      <c r="C570" s="28" t="s">
        <v>1210</v>
      </c>
      <c r="D570" s="28" t="s">
        <v>1211</v>
      </c>
      <c r="E570" s="309" t="s">
        <v>1212</v>
      </c>
      <c r="F570" s="28">
        <v>84</v>
      </c>
      <c r="G570" s="28" t="s">
        <v>94</v>
      </c>
      <c r="H570" s="30" t="s">
        <v>12</v>
      </c>
      <c r="I570" s="59">
        <v>21100</v>
      </c>
      <c r="J570" s="309" t="s">
        <v>1521</v>
      </c>
      <c r="K570" s="5" t="str">
        <f t="shared" si="31"/>
        <v>84 2 00 21100</v>
      </c>
      <c r="L570" s="265" t="str">
        <f>VLOOKUP(O570,'цср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M570" s="5"/>
      <c r="N570" s="6"/>
      <c r="O570" s="22" t="s">
        <v>1213</v>
      </c>
      <c r="P570" s="7" t="b">
        <f t="shared" si="35"/>
        <v>1</v>
      </c>
      <c r="Q570" s="7" t="b">
        <f t="shared" si="36"/>
        <v>1</v>
      </c>
    </row>
    <row r="571" spans="1:17" s="4" customFormat="1" ht="37.5">
      <c r="A571" s="28">
        <v>84</v>
      </c>
      <c r="B571" s="28" t="s">
        <v>94</v>
      </c>
      <c r="C571" s="28" t="s">
        <v>1214</v>
      </c>
      <c r="D571" s="28" t="s">
        <v>1215</v>
      </c>
      <c r="E571" s="309" t="s">
        <v>1216</v>
      </c>
      <c r="F571" s="28">
        <v>84</v>
      </c>
      <c r="G571" s="28" t="s">
        <v>94</v>
      </c>
      <c r="H571" s="30" t="s">
        <v>12</v>
      </c>
      <c r="I571" s="59">
        <v>21210</v>
      </c>
      <c r="J571" s="309" t="s">
        <v>1522</v>
      </c>
      <c r="K571" s="5" t="str">
        <f t="shared" ref="K571:K596" si="38">CONCATENATE(F571," ",G571," ",H571," ",I571)</f>
        <v>84 2 00 21210</v>
      </c>
      <c r="L571" s="265" t="str">
        <f>VLOOKUP(O571,'цср уточн 2016'!$A$1:$B$549,2,0)</f>
        <v>Снос самовольных построек, хранение имущества, находившегося в самовольных постройках</v>
      </c>
      <c r="M571" s="5"/>
      <c r="N571" s="6"/>
      <c r="O571" s="22" t="s">
        <v>1217</v>
      </c>
      <c r="P571" s="7" t="b">
        <f t="shared" si="35"/>
        <v>1</v>
      </c>
      <c r="Q571" s="7" t="b">
        <f t="shared" si="36"/>
        <v>1</v>
      </c>
    </row>
    <row r="572" spans="1:17" s="4" customFormat="1" ht="56.25">
      <c r="A572" s="28">
        <v>84</v>
      </c>
      <c r="B572" s="28" t="s">
        <v>94</v>
      </c>
      <c r="C572" s="28" t="s">
        <v>1772</v>
      </c>
      <c r="D572" s="28" t="s">
        <v>1773</v>
      </c>
      <c r="E572" s="309" t="s">
        <v>1774</v>
      </c>
      <c r="F572" s="28"/>
      <c r="G572" s="28"/>
      <c r="H572" s="30"/>
      <c r="I572" s="59"/>
      <c r="J572" s="309" t="s">
        <v>1562</v>
      </c>
      <c r="K572" s="5"/>
      <c r="L572" s="265"/>
      <c r="M572" s="5"/>
      <c r="N572" s="6"/>
      <c r="O572" s="22"/>
      <c r="P572" s="7"/>
      <c r="Q572" s="7"/>
    </row>
    <row r="573" spans="1:17" s="4" customFormat="1" ht="67.5">
      <c r="A573" s="23">
        <v>85</v>
      </c>
      <c r="B573" s="23">
        <v>0</v>
      </c>
      <c r="C573" s="23" t="s">
        <v>9</v>
      </c>
      <c r="D573" s="222" t="s">
        <v>1218</v>
      </c>
      <c r="E573" s="149" t="s">
        <v>1219</v>
      </c>
      <c r="F573" s="23">
        <v>85</v>
      </c>
      <c r="G573" s="23">
        <v>0</v>
      </c>
      <c r="H573" s="9" t="s">
        <v>12</v>
      </c>
      <c r="I573" s="9" t="s">
        <v>13</v>
      </c>
      <c r="J573" s="149" t="s">
        <v>1219</v>
      </c>
      <c r="K573" s="5" t="str">
        <f t="shared" si="38"/>
        <v>85 0 00 00000</v>
      </c>
      <c r="L573" s="265" t="str">
        <f>VLOOKUP(O573,'цср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M573" s="5"/>
      <c r="N573" s="6"/>
      <c r="O573" s="11" t="s">
        <v>1220</v>
      </c>
      <c r="P573" s="7" t="b">
        <f t="shared" si="35"/>
        <v>1</v>
      </c>
      <c r="Q573" s="7" t="b">
        <f t="shared" si="36"/>
        <v>1</v>
      </c>
    </row>
    <row r="574" spans="1:17" s="4" customFormat="1" ht="56.25">
      <c r="A574" s="24">
        <v>85</v>
      </c>
      <c r="B574" s="24" t="s">
        <v>15</v>
      </c>
      <c r="C574" s="255">
        <v>0</v>
      </c>
      <c r="D574" s="224" t="s">
        <v>1221</v>
      </c>
      <c r="E574" s="236" t="s">
        <v>1222</v>
      </c>
      <c r="F574" s="24">
        <v>85</v>
      </c>
      <c r="G574" s="24" t="s">
        <v>15</v>
      </c>
      <c r="H574" s="25" t="s">
        <v>12</v>
      </c>
      <c r="I574" s="25" t="s">
        <v>13</v>
      </c>
      <c r="J574" s="236" t="s">
        <v>1222</v>
      </c>
      <c r="K574" s="5" t="str">
        <f t="shared" si="38"/>
        <v>85 1 00 00000</v>
      </c>
      <c r="L574" s="265" t="str">
        <f>VLOOKUP(O574,'цср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M574" s="5"/>
      <c r="N574" s="6"/>
      <c r="O574" s="12" t="s">
        <v>1223</v>
      </c>
      <c r="P574" s="7" t="b">
        <f t="shared" si="35"/>
        <v>1</v>
      </c>
      <c r="Q574" s="7" t="b">
        <f t="shared" si="36"/>
        <v>1</v>
      </c>
    </row>
    <row r="575" spans="1:17" s="4" customFormat="1" ht="37.5">
      <c r="A575" s="28">
        <v>85</v>
      </c>
      <c r="B575" s="28" t="s">
        <v>15</v>
      </c>
      <c r="C575" s="28" t="s">
        <v>964</v>
      </c>
      <c r="D575" s="28" t="s">
        <v>1224</v>
      </c>
      <c r="E575" s="309" t="s">
        <v>942</v>
      </c>
      <c r="F575" s="28">
        <v>85</v>
      </c>
      <c r="G575" s="28" t="s">
        <v>15</v>
      </c>
      <c r="H575" s="30" t="s">
        <v>12</v>
      </c>
      <c r="I575" s="59">
        <v>10010</v>
      </c>
      <c r="J575" s="309" t="s">
        <v>942</v>
      </c>
      <c r="K575" s="5" t="str">
        <f t="shared" si="38"/>
        <v>85 1 00 10010</v>
      </c>
      <c r="L575" s="265" t="str">
        <f>VLOOKUP(O575,'цср уточн 2016'!$A$1:$B$549,2,0)</f>
        <v>Расходы на обеспечение функций органов местного самоуправления города Ставрополя</v>
      </c>
      <c r="M575" s="5"/>
      <c r="N575" s="6"/>
      <c r="O575" s="45" t="s">
        <v>1225</v>
      </c>
      <c r="P575" s="7" t="b">
        <f t="shared" si="35"/>
        <v>1</v>
      </c>
      <c r="Q575" s="7" t="b">
        <f t="shared" si="36"/>
        <v>1</v>
      </c>
    </row>
    <row r="576" spans="1:17" s="4" customFormat="1" ht="37.5">
      <c r="A576" s="28">
        <v>85</v>
      </c>
      <c r="B576" s="28" t="s">
        <v>15</v>
      </c>
      <c r="C576" s="28" t="s">
        <v>967</v>
      </c>
      <c r="D576" s="28" t="s">
        <v>1226</v>
      </c>
      <c r="E576" s="309" t="s">
        <v>945</v>
      </c>
      <c r="F576" s="28">
        <v>85</v>
      </c>
      <c r="G576" s="28" t="s">
        <v>15</v>
      </c>
      <c r="H576" s="30" t="s">
        <v>12</v>
      </c>
      <c r="I576" s="59">
        <v>10020</v>
      </c>
      <c r="J576" s="309" t="s">
        <v>945</v>
      </c>
      <c r="K576" s="5" t="str">
        <f t="shared" si="38"/>
        <v>85 1 00 10020</v>
      </c>
      <c r="L576" s="265" t="str">
        <f>VLOOKUP(O576,'цср уточн 2016'!$A$1:$B$549,2,0)</f>
        <v>Расходы на выплаты по оплате труда работников органов местного самоуправления города Ставрополя</v>
      </c>
      <c r="M576" s="5"/>
      <c r="N576" s="6"/>
      <c r="O576" s="45" t="s">
        <v>1227</v>
      </c>
      <c r="P576" s="7" t="b">
        <f t="shared" si="35"/>
        <v>1</v>
      </c>
      <c r="Q576" s="7" t="b">
        <f t="shared" si="36"/>
        <v>1</v>
      </c>
    </row>
    <row r="577" spans="1:17" s="4" customFormat="1" ht="45">
      <c r="A577" s="78"/>
      <c r="B577" s="78"/>
      <c r="C577" s="78"/>
      <c r="D577" s="80"/>
      <c r="E577" s="149"/>
      <c r="F577" s="23" t="s">
        <v>1607</v>
      </c>
      <c r="G577" s="23" t="s">
        <v>8</v>
      </c>
      <c r="H577" s="9" t="s">
        <v>12</v>
      </c>
      <c r="I577" s="9" t="s">
        <v>13</v>
      </c>
      <c r="J577" s="149" t="s">
        <v>1523</v>
      </c>
      <c r="K577" s="5" t="str">
        <f t="shared" si="38"/>
        <v>86 0 00 00000</v>
      </c>
      <c r="L577" s="265" t="str">
        <f>VLOOKUP(O577,'цср уточн 2016'!$A$1:$B$549,2,0)</f>
        <v>Обеспечение деятельности контрольно-счетной
палаты города Ставрополя</v>
      </c>
      <c r="M577" s="5"/>
      <c r="N577" s="6"/>
      <c r="O577" s="11" t="s">
        <v>1524</v>
      </c>
      <c r="P577" s="7" t="b">
        <f t="shared" si="35"/>
        <v>1</v>
      </c>
      <c r="Q577" s="7" t="b">
        <f t="shared" si="36"/>
        <v>1</v>
      </c>
    </row>
    <row r="578" spans="1:17" s="4" customFormat="1" ht="37.5">
      <c r="A578" s="81"/>
      <c r="B578" s="81"/>
      <c r="C578" s="82"/>
      <c r="D578" s="83"/>
      <c r="E578" s="236"/>
      <c r="F578" s="24" t="s">
        <v>1607</v>
      </c>
      <c r="G578" s="24" t="s">
        <v>15</v>
      </c>
      <c r="H578" s="25" t="s">
        <v>12</v>
      </c>
      <c r="I578" s="25" t="s">
        <v>13</v>
      </c>
      <c r="J578" s="236" t="s">
        <v>1525</v>
      </c>
      <c r="K578" s="5" t="str">
        <f t="shared" si="38"/>
        <v>86 1 00 00000</v>
      </c>
      <c r="L578" s="265" t="str">
        <f>VLOOKUP(O578,'цср уточн 2016'!$A$1:$B$549,2,0)</f>
        <v>Непрограммные расходы в рамках обеспечения деятельности контрольно-счетной палаты города Ставрополя</v>
      </c>
      <c r="M578" s="5"/>
      <c r="N578" s="6"/>
      <c r="O578" s="12" t="s">
        <v>1526</v>
      </c>
      <c r="P578" s="7" t="b">
        <f t="shared" si="35"/>
        <v>1</v>
      </c>
      <c r="Q578" s="7" t="b">
        <f t="shared" si="36"/>
        <v>1</v>
      </c>
    </row>
    <row r="579" spans="1:17" s="4" customFormat="1" ht="37.5">
      <c r="A579" s="84"/>
      <c r="B579" s="84"/>
      <c r="C579" s="84"/>
      <c r="D579" s="84"/>
      <c r="E579" s="203" t="s">
        <v>1562</v>
      </c>
      <c r="F579" s="28" t="s">
        <v>1607</v>
      </c>
      <c r="G579" s="28" t="s">
        <v>15</v>
      </c>
      <c r="H579" s="30" t="s">
        <v>12</v>
      </c>
      <c r="I579" s="59">
        <v>10010</v>
      </c>
      <c r="J579" s="203" t="s">
        <v>942</v>
      </c>
      <c r="K579" s="5" t="str">
        <f t="shared" si="38"/>
        <v>86 1 00 10010</v>
      </c>
      <c r="L579" s="265" t="str">
        <f>VLOOKUP(O579,'цср уточн 2016'!$A$1:$B$549,2,0)</f>
        <v>Расходы на обеспечение функций органов местного самоуправления города Ставрополя</v>
      </c>
      <c r="M579" s="5"/>
      <c r="N579" s="6"/>
      <c r="O579" s="45" t="s">
        <v>1527</v>
      </c>
      <c r="P579" s="7" t="b">
        <f t="shared" si="35"/>
        <v>1</v>
      </c>
      <c r="Q579" s="7" t="b">
        <f t="shared" si="36"/>
        <v>1</v>
      </c>
    </row>
    <row r="580" spans="1:17" s="4" customFormat="1" ht="37.5">
      <c r="A580" s="84"/>
      <c r="B580" s="84"/>
      <c r="C580" s="84"/>
      <c r="D580" s="84"/>
      <c r="E580" s="203" t="s">
        <v>1562</v>
      </c>
      <c r="F580" s="28" t="s">
        <v>1607</v>
      </c>
      <c r="G580" s="28" t="s">
        <v>15</v>
      </c>
      <c r="H580" s="30" t="s">
        <v>12</v>
      </c>
      <c r="I580" s="59">
        <v>10020</v>
      </c>
      <c r="J580" s="203" t="s">
        <v>945</v>
      </c>
      <c r="K580" s="5" t="str">
        <f t="shared" si="38"/>
        <v>86 1 00 10020</v>
      </c>
      <c r="L580" s="265" t="str">
        <f>VLOOKUP(O580,'цср уточн 2016'!$A$1:$B$549,2,0)</f>
        <v>Расходы на выплаты по оплате труда работников органов местного самоуправления города Ставрополя</v>
      </c>
      <c r="M580" s="5"/>
      <c r="N580" s="6"/>
      <c r="O580" s="45" t="s">
        <v>1528</v>
      </c>
      <c r="P580" s="7" t="b">
        <f t="shared" si="35"/>
        <v>1</v>
      </c>
      <c r="Q580" s="7" t="b">
        <f t="shared" si="36"/>
        <v>1</v>
      </c>
    </row>
    <row r="581" spans="1:17" s="4" customFormat="1" ht="67.5">
      <c r="A581" s="78"/>
      <c r="B581" s="78"/>
      <c r="C581" s="78"/>
      <c r="D581" s="80"/>
      <c r="E581" s="321"/>
      <c r="F581" s="23" t="s">
        <v>1608</v>
      </c>
      <c r="G581" s="23" t="s">
        <v>8</v>
      </c>
      <c r="H581" s="9" t="s">
        <v>12</v>
      </c>
      <c r="I581" s="9" t="s">
        <v>13</v>
      </c>
      <c r="J581" s="149" t="s">
        <v>1529</v>
      </c>
      <c r="K581" s="5" t="str">
        <f t="shared" si="38"/>
        <v>98 0 00 00000</v>
      </c>
      <c r="L581" s="265" t="str">
        <f>VLOOKUP(O581,'цср уточн 2016'!$A$1:$B$549,2,0)</f>
        <v>Реализация иных функций Ставропольской городской Думы, администрации города Ставрополя, ее отраслевых (функциональных) и территориальных органов</v>
      </c>
      <c r="M581" s="5"/>
      <c r="N581" s="6"/>
      <c r="O581" s="11" t="s">
        <v>1530</v>
      </c>
      <c r="P581" s="7" t="b">
        <f t="shared" si="35"/>
        <v>1</v>
      </c>
      <c r="Q581" s="7" t="b">
        <f t="shared" si="36"/>
        <v>1</v>
      </c>
    </row>
    <row r="582" spans="1:17" s="4" customFormat="1">
      <c r="A582" s="81"/>
      <c r="B582" s="81"/>
      <c r="C582" s="82"/>
      <c r="D582" s="83"/>
      <c r="E582" s="319"/>
      <c r="F582" s="24" t="s">
        <v>1608</v>
      </c>
      <c r="G582" s="24" t="s">
        <v>15</v>
      </c>
      <c r="H582" s="25" t="s">
        <v>12</v>
      </c>
      <c r="I582" s="25" t="s">
        <v>13</v>
      </c>
      <c r="J582" s="245" t="s">
        <v>1531</v>
      </c>
      <c r="K582" s="5" t="str">
        <f t="shared" si="38"/>
        <v>98 1 00 00000</v>
      </c>
      <c r="L582" s="265" t="str">
        <f>VLOOKUP(O582,'цср уточн 2016'!$A$1:$B$549,2,0)</f>
        <v>Иные непрограммные мероприятия</v>
      </c>
      <c r="M582" s="5"/>
      <c r="N582" s="6"/>
      <c r="O582" s="12" t="s">
        <v>1532</v>
      </c>
      <c r="P582" s="7" t="b">
        <f t="shared" si="35"/>
        <v>1</v>
      </c>
      <c r="Q582" s="7" t="b">
        <f t="shared" si="36"/>
        <v>1</v>
      </c>
    </row>
    <row r="583" spans="1:17" s="4" customFormat="1" ht="45">
      <c r="A583" s="23">
        <v>73</v>
      </c>
      <c r="B583" s="23">
        <v>0</v>
      </c>
      <c r="C583" s="23" t="s">
        <v>9</v>
      </c>
      <c r="D583" s="222" t="s">
        <v>1029</v>
      </c>
      <c r="E583" s="149" t="s">
        <v>1030</v>
      </c>
      <c r="F583" s="351" t="s">
        <v>1608</v>
      </c>
      <c r="G583" s="351" t="s">
        <v>15</v>
      </c>
      <c r="H583" s="347" t="s">
        <v>12</v>
      </c>
      <c r="I583" s="358">
        <v>10050</v>
      </c>
      <c r="J583" s="361" t="s">
        <v>1533</v>
      </c>
      <c r="K583" s="5"/>
      <c r="L583" s="265"/>
      <c r="M583" s="5"/>
      <c r="N583" s="6"/>
      <c r="O583" s="12"/>
      <c r="P583" s="7"/>
      <c r="Q583" s="7"/>
    </row>
    <row r="584" spans="1:17" s="4" customFormat="1">
      <c r="A584" s="24">
        <v>73</v>
      </c>
      <c r="B584" s="24" t="s">
        <v>94</v>
      </c>
      <c r="C584" s="255">
        <v>0</v>
      </c>
      <c r="D584" s="224" t="s">
        <v>1039</v>
      </c>
      <c r="E584" s="236" t="s">
        <v>1023</v>
      </c>
      <c r="F584" s="356"/>
      <c r="G584" s="356"/>
      <c r="H584" s="357"/>
      <c r="I584" s="359"/>
      <c r="J584" s="362"/>
      <c r="K584" s="5"/>
      <c r="L584" s="265"/>
      <c r="M584" s="5"/>
      <c r="N584" s="6"/>
      <c r="O584" s="12"/>
      <c r="P584" s="7"/>
      <c r="Q584" s="7"/>
    </row>
    <row r="585" spans="1:17" s="4" customFormat="1" ht="37.5">
      <c r="A585" s="28">
        <v>73</v>
      </c>
      <c r="B585" s="28" t="s">
        <v>94</v>
      </c>
      <c r="C585" s="28" t="s">
        <v>1040</v>
      </c>
      <c r="D585" s="28" t="s">
        <v>1041</v>
      </c>
      <c r="E585" s="309" t="s">
        <v>1042</v>
      </c>
      <c r="F585" s="352"/>
      <c r="G585" s="352"/>
      <c r="H585" s="348"/>
      <c r="I585" s="360"/>
      <c r="J585" s="363"/>
      <c r="K585" s="5" t="str">
        <f>CONCATENATE(F583," ",G583," ",H583," ",I583)</f>
        <v>98 1 00 10050</v>
      </c>
      <c r="L585" s="265" t="str">
        <f>VLOOKUP(O585,'цср уточн 2016'!$A$1:$B$549,2,0)</f>
        <v>Поощрение муниципального служащего в связи с выходом на страховую пенсию по старости (инвалидности)</v>
      </c>
      <c r="M585" s="5"/>
      <c r="N585" s="6"/>
      <c r="O585" s="45" t="s">
        <v>1534</v>
      </c>
      <c r="P585" s="7" t="b">
        <f t="shared" si="35"/>
        <v>1</v>
      </c>
      <c r="Q585" s="7" t="b">
        <f>J583=L585</f>
        <v>1</v>
      </c>
    </row>
    <row r="586" spans="1:17" s="4" customFormat="1" ht="45">
      <c r="A586" s="23">
        <v>76</v>
      </c>
      <c r="B586" s="23">
        <v>0</v>
      </c>
      <c r="C586" s="23" t="s">
        <v>9</v>
      </c>
      <c r="D586" s="222" t="s">
        <v>1069</v>
      </c>
      <c r="E586" s="149" t="s">
        <v>1070</v>
      </c>
      <c r="F586" s="351" t="s">
        <v>1608</v>
      </c>
      <c r="G586" s="351" t="s">
        <v>15</v>
      </c>
      <c r="H586" s="347" t="s">
        <v>12</v>
      </c>
      <c r="I586" s="358">
        <v>20110</v>
      </c>
      <c r="J586" s="361" t="s">
        <v>1086</v>
      </c>
      <c r="K586" s="5"/>
      <c r="L586" s="265"/>
      <c r="M586" s="5"/>
      <c r="N586" s="6"/>
      <c r="O586" s="45"/>
      <c r="P586" s="7"/>
      <c r="Q586" s="7"/>
    </row>
    <row r="587" spans="1:17" s="4" customFormat="1">
      <c r="A587" s="24">
        <v>76</v>
      </c>
      <c r="B587" s="24" t="s">
        <v>94</v>
      </c>
      <c r="C587" s="255">
        <v>0</v>
      </c>
      <c r="D587" s="224" t="s">
        <v>1082</v>
      </c>
      <c r="E587" s="236" t="s">
        <v>1023</v>
      </c>
      <c r="F587" s="356"/>
      <c r="G587" s="356"/>
      <c r="H587" s="357"/>
      <c r="I587" s="359"/>
      <c r="J587" s="362"/>
      <c r="K587" s="5"/>
      <c r="L587" s="265"/>
      <c r="M587" s="5"/>
      <c r="N587" s="6"/>
      <c r="O587" s="45"/>
      <c r="P587" s="7"/>
      <c r="Q587" s="7"/>
    </row>
    <row r="588" spans="1:17" s="4" customFormat="1">
      <c r="A588" s="28">
        <v>76</v>
      </c>
      <c r="B588" s="28" t="s">
        <v>94</v>
      </c>
      <c r="C588" s="28" t="s">
        <v>1084</v>
      </c>
      <c r="D588" s="28" t="s">
        <v>1085</v>
      </c>
      <c r="E588" s="309" t="s">
        <v>1086</v>
      </c>
      <c r="F588" s="352"/>
      <c r="G588" s="352"/>
      <c r="H588" s="348"/>
      <c r="I588" s="360"/>
      <c r="J588" s="363"/>
      <c r="K588" s="5" t="str">
        <f>CONCATENATE(F586," ",G586," ",H586," ",I586)</f>
        <v>98 1 00 20110</v>
      </c>
      <c r="L588" s="265" t="str">
        <f>VLOOKUP(O588,'цср уточн 2016'!$A$1:$B$549,2,0)</f>
        <v>Расходы на реализацию проекта «Здоровые города» в городе Ставрополе</v>
      </c>
      <c r="M588" s="5"/>
      <c r="N588" s="6"/>
      <c r="O588" s="45" t="s">
        <v>1535</v>
      </c>
      <c r="P588" s="7" t="b">
        <f t="shared" si="35"/>
        <v>1</v>
      </c>
      <c r="Q588" s="7" t="b">
        <f>J586=L588</f>
        <v>1</v>
      </c>
    </row>
    <row r="589" spans="1:17" s="4" customFormat="1" ht="45">
      <c r="A589" s="23">
        <v>73</v>
      </c>
      <c r="B589" s="23">
        <v>0</v>
      </c>
      <c r="C589" s="23" t="s">
        <v>9</v>
      </c>
      <c r="D589" s="222" t="s">
        <v>1029</v>
      </c>
      <c r="E589" s="149" t="s">
        <v>1030</v>
      </c>
      <c r="F589" s="351" t="s">
        <v>1608</v>
      </c>
      <c r="G589" s="351" t="s">
        <v>15</v>
      </c>
      <c r="H589" s="347" t="s">
        <v>12</v>
      </c>
      <c r="I589" s="358">
        <v>20750</v>
      </c>
      <c r="J589" s="364" t="s">
        <v>1536</v>
      </c>
      <c r="K589" s="5"/>
      <c r="L589" s="265"/>
      <c r="M589" s="5"/>
      <c r="N589" s="6"/>
      <c r="O589" s="45"/>
      <c r="P589" s="7"/>
      <c r="Q589" s="7"/>
    </row>
    <row r="590" spans="1:17" s="4" customFormat="1">
      <c r="A590" s="24">
        <v>73</v>
      </c>
      <c r="B590" s="24" t="s">
        <v>94</v>
      </c>
      <c r="C590" s="255">
        <v>0</v>
      </c>
      <c r="D590" s="224" t="s">
        <v>1039</v>
      </c>
      <c r="E590" s="236" t="s">
        <v>1023</v>
      </c>
      <c r="F590" s="356"/>
      <c r="G590" s="356"/>
      <c r="H590" s="357"/>
      <c r="I590" s="359"/>
      <c r="J590" s="365"/>
      <c r="K590" s="5"/>
      <c r="L590" s="265"/>
      <c r="M590" s="5"/>
      <c r="N590" s="6"/>
      <c r="O590" s="45"/>
      <c r="P590" s="7"/>
      <c r="Q590" s="7"/>
    </row>
    <row r="591" spans="1:17" s="4" customFormat="1" ht="131.25">
      <c r="A591" s="14">
        <v>73</v>
      </c>
      <c r="B591" s="14" t="s">
        <v>94</v>
      </c>
      <c r="C591" s="14" t="s">
        <v>1043</v>
      </c>
      <c r="D591" s="14" t="s">
        <v>1044</v>
      </c>
      <c r="E591" s="300" t="s">
        <v>1045</v>
      </c>
      <c r="F591" s="352"/>
      <c r="G591" s="352"/>
      <c r="H591" s="348"/>
      <c r="I591" s="360"/>
      <c r="J591" s="366"/>
      <c r="K591" s="5" t="str">
        <f>CONCATENATE(F589," ",G589," ",H589," ",I589)</f>
        <v>98 1 00 20750</v>
      </c>
      <c r="L591" s="265" t="str">
        <f>VLOOKUP(O591,'цср уточн 2016'!$A$1:$B$549,2,0)</f>
        <v>Расходы на повышение заработной платы работников муниципальных учреждений культуры, педагогических работников муниципальных учреждений дополнительного образования детей (в сферах образования, культуры, физической культуры и спорта) в соответствии с Указом Президента Российской Федерации от 07 мая 2012 г. № 597 «О мероприятиях по реализации государственной социальной политики»</v>
      </c>
      <c r="M591" s="5"/>
      <c r="N591" s="6"/>
      <c r="O591" s="45" t="s">
        <v>1537</v>
      </c>
      <c r="P591" s="7" t="b">
        <f t="shared" si="35"/>
        <v>1</v>
      </c>
      <c r="Q591" s="7" t="b">
        <f>J589=L591</f>
        <v>1</v>
      </c>
    </row>
    <row r="592" spans="1:17" s="4" customFormat="1" ht="37.5">
      <c r="A592" s="84"/>
      <c r="B592" s="84"/>
      <c r="C592" s="84"/>
      <c r="D592" s="84"/>
      <c r="E592" s="203" t="s">
        <v>1545</v>
      </c>
      <c r="F592" s="28" t="s">
        <v>1608</v>
      </c>
      <c r="G592" s="28" t="s">
        <v>15</v>
      </c>
      <c r="H592" s="30" t="s">
        <v>12</v>
      </c>
      <c r="I592" s="59">
        <v>20860</v>
      </c>
      <c r="J592" s="311" t="s">
        <v>1538</v>
      </c>
      <c r="K592" s="5" t="str">
        <f t="shared" si="38"/>
        <v>98 1 00 20860</v>
      </c>
      <c r="L592" s="265" t="str">
        <f>VLOOKUP(O592,'цср уточн 2016'!$A$1:$B$549,2,0)</f>
        <v>Расходы на проведение выборов в представительные органы муниципального образования</v>
      </c>
      <c r="M592" s="5"/>
      <c r="N592" s="6"/>
      <c r="O592" s="45" t="s">
        <v>1539</v>
      </c>
      <c r="P592" s="7" t="b">
        <f t="shared" ref="P592:P596" si="39">K592=O592</f>
        <v>1</v>
      </c>
      <c r="Q592" s="7" t="b">
        <f t="shared" si="36"/>
        <v>1</v>
      </c>
    </row>
    <row r="593" spans="1:17" s="4" customFormat="1" ht="45">
      <c r="A593" s="23">
        <v>71</v>
      </c>
      <c r="B593" s="23" t="s">
        <v>8</v>
      </c>
      <c r="C593" s="23" t="s">
        <v>9</v>
      </c>
      <c r="D593" s="222" t="s">
        <v>972</v>
      </c>
      <c r="E593" s="149" t="s">
        <v>973</v>
      </c>
      <c r="F593" s="351" t="s">
        <v>1608</v>
      </c>
      <c r="G593" s="351" t="s">
        <v>15</v>
      </c>
      <c r="H593" s="347" t="s">
        <v>12</v>
      </c>
      <c r="I593" s="358">
        <v>51200</v>
      </c>
      <c r="J593" s="361" t="s">
        <v>1540</v>
      </c>
      <c r="K593" s="5"/>
      <c r="L593" s="265"/>
      <c r="M593" s="5"/>
      <c r="N593" s="6"/>
      <c r="O593" s="45"/>
      <c r="P593" s="7"/>
      <c r="Q593" s="7"/>
    </row>
    <row r="594" spans="1:17" s="4" customFormat="1" ht="37.5">
      <c r="A594" s="24">
        <v>71</v>
      </c>
      <c r="B594" s="24" t="s">
        <v>15</v>
      </c>
      <c r="C594" s="255">
        <v>0</v>
      </c>
      <c r="D594" s="224" t="s">
        <v>975</v>
      </c>
      <c r="E594" s="236" t="s">
        <v>976</v>
      </c>
      <c r="F594" s="356"/>
      <c r="G594" s="356"/>
      <c r="H594" s="357"/>
      <c r="I594" s="359"/>
      <c r="J594" s="362"/>
      <c r="K594" s="5"/>
      <c r="L594" s="265"/>
      <c r="M594" s="5"/>
      <c r="N594" s="6"/>
      <c r="O594" s="45"/>
      <c r="P594" s="7"/>
      <c r="Q594" s="7"/>
    </row>
    <row r="595" spans="1:17" s="4" customFormat="1" ht="75">
      <c r="A595" s="28">
        <v>71</v>
      </c>
      <c r="B595" s="28" t="s">
        <v>15</v>
      </c>
      <c r="C595" s="28" t="s">
        <v>986</v>
      </c>
      <c r="D595" s="28" t="s">
        <v>987</v>
      </c>
      <c r="E595" s="309" t="s">
        <v>988</v>
      </c>
      <c r="F595" s="352"/>
      <c r="G595" s="352"/>
      <c r="H595" s="348"/>
      <c r="I595" s="360"/>
      <c r="J595" s="363"/>
      <c r="K595" s="5" t="str">
        <f>CONCATENATE(F593," ",G593," ",H593," ",I593)</f>
        <v>98 1 00 51200</v>
      </c>
      <c r="L595" s="265" t="str">
        <f>VLOOKUP(O595,'цср уточн 2016'!$A$1:$B$549,2,0)</f>
        <v>Расходы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M595" s="5"/>
      <c r="N595" s="6"/>
      <c r="O595" s="45" t="s">
        <v>1541</v>
      </c>
      <c r="P595" s="7" t="b">
        <f t="shared" si="39"/>
        <v>1</v>
      </c>
      <c r="Q595" s="7" t="b">
        <f>J593=L595</f>
        <v>1</v>
      </c>
    </row>
    <row r="596" spans="1:17" s="4" customFormat="1" ht="56.25">
      <c r="A596" s="84"/>
      <c r="B596" s="84"/>
      <c r="C596" s="84"/>
      <c r="D596" s="84"/>
      <c r="E596" s="203" t="s">
        <v>1545</v>
      </c>
      <c r="F596" s="28" t="s">
        <v>1608</v>
      </c>
      <c r="G596" s="28" t="s">
        <v>15</v>
      </c>
      <c r="H596" s="30" t="s">
        <v>12</v>
      </c>
      <c r="I596" s="59">
        <v>53910</v>
      </c>
      <c r="J596" s="311" t="s">
        <v>1542</v>
      </c>
      <c r="K596" s="5" t="str">
        <f t="shared" si="38"/>
        <v>98 1 00 53910</v>
      </c>
      <c r="L596" s="265" t="str">
        <f>VLOOKUP(O596,'цср уточн 2016'!$A$1:$B$549,2,0)</f>
        <v>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</v>
      </c>
      <c r="M596" s="5"/>
      <c r="N596" s="6"/>
      <c r="O596" s="45" t="s">
        <v>1543</v>
      </c>
      <c r="P596" s="7" t="b">
        <f t="shared" si="39"/>
        <v>1</v>
      </c>
      <c r="Q596" s="7" t="b">
        <f t="shared" si="36"/>
        <v>1</v>
      </c>
    </row>
    <row r="597" spans="1:17" s="4" customFormat="1">
      <c r="A597" s="84"/>
      <c r="B597" s="84"/>
      <c r="C597" s="84"/>
      <c r="D597" s="84"/>
      <c r="E597" s="322"/>
      <c r="F597" s="28"/>
      <c r="G597" s="28"/>
      <c r="H597" s="30"/>
      <c r="I597" s="59"/>
      <c r="J597" s="309"/>
      <c r="K597" s="5"/>
      <c r="L597" s="265"/>
      <c r="M597" s="5"/>
      <c r="N597" s="6"/>
      <c r="O597" s="45"/>
      <c r="P597" s="7"/>
    </row>
    <row r="598" spans="1:17" s="4" customFormat="1">
      <c r="A598" s="97"/>
      <c r="B598" s="97"/>
      <c r="C598" s="98"/>
      <c r="D598" s="99"/>
      <c r="E598" s="312"/>
      <c r="J598" s="62"/>
      <c r="K598" s="5"/>
      <c r="L598" s="265"/>
      <c r="M598" s="5"/>
      <c r="N598" s="6"/>
      <c r="O598" s="5"/>
      <c r="P598" s="7"/>
    </row>
    <row r="599" spans="1:17" s="4" customFormat="1">
      <c r="A599" s="97"/>
      <c r="B599" s="97"/>
      <c r="C599" s="98"/>
      <c r="D599" s="99"/>
      <c r="E599" s="312"/>
      <c r="J599" s="62"/>
      <c r="K599" s="5"/>
      <c r="L599" s="265"/>
      <c r="M599" s="5"/>
      <c r="N599" s="6"/>
      <c r="O599" s="5"/>
      <c r="P599" s="7"/>
    </row>
    <row r="600" spans="1:17" s="4" customFormat="1">
      <c r="A600" s="97"/>
      <c r="B600" s="97"/>
      <c r="C600" s="98"/>
      <c r="D600" s="99"/>
      <c r="E600" s="312"/>
      <c r="J600" s="62"/>
      <c r="K600" s="5"/>
      <c r="L600" s="265"/>
      <c r="M600" s="5"/>
      <c r="N600" s="6"/>
      <c r="O600" s="5"/>
      <c r="P600" s="7"/>
    </row>
    <row r="601" spans="1:17" s="4" customFormat="1">
      <c r="A601" s="97"/>
      <c r="B601" s="97"/>
      <c r="C601" s="98"/>
      <c r="D601" s="99"/>
      <c r="E601" s="312"/>
      <c r="J601" s="62"/>
      <c r="K601" s="5"/>
      <c r="L601" s="265"/>
      <c r="M601" s="5"/>
      <c r="N601" s="6"/>
      <c r="O601" s="5"/>
      <c r="P601" s="7"/>
    </row>
    <row r="602" spans="1:17" s="4" customFormat="1">
      <c r="A602" s="97"/>
      <c r="B602" s="97"/>
      <c r="C602" s="98"/>
      <c r="D602" s="99"/>
      <c r="E602" s="312"/>
      <c r="J602" s="62"/>
      <c r="K602" s="5"/>
      <c r="L602" s="265"/>
      <c r="M602" s="5"/>
      <c r="N602" s="6"/>
      <c r="O602" s="5"/>
      <c r="P602" s="7"/>
    </row>
    <row r="603" spans="1:17" s="4" customFormat="1">
      <c r="A603" s="97"/>
      <c r="B603" s="97"/>
      <c r="C603" s="98"/>
      <c r="D603" s="99"/>
      <c r="E603" s="312"/>
      <c r="J603" s="62"/>
      <c r="K603" s="5"/>
      <c r="L603" s="265"/>
      <c r="M603" s="5"/>
      <c r="N603" s="6"/>
      <c r="O603" s="5"/>
      <c r="P603" s="7"/>
    </row>
    <row r="604" spans="1:17" s="4" customFormat="1">
      <c r="A604" s="97"/>
      <c r="B604" s="97"/>
      <c r="C604" s="98"/>
      <c r="D604" s="99"/>
      <c r="E604" s="312"/>
      <c r="J604" s="62"/>
      <c r="K604" s="5"/>
      <c r="L604" s="265"/>
      <c r="M604" s="5"/>
      <c r="N604" s="6"/>
      <c r="O604" s="5"/>
      <c r="P604" s="7"/>
    </row>
    <row r="605" spans="1:17" s="4" customFormat="1">
      <c r="A605" s="97"/>
      <c r="B605" s="97"/>
      <c r="C605" s="98"/>
      <c r="D605" s="99"/>
      <c r="E605" s="312"/>
      <c r="J605" s="62"/>
      <c r="K605" s="5"/>
      <c r="L605" s="265"/>
      <c r="M605" s="5"/>
      <c r="N605" s="6"/>
      <c r="O605" s="5"/>
      <c r="P605" s="7"/>
    </row>
    <row r="606" spans="1:17" s="4" customFormat="1">
      <c r="A606" s="97"/>
      <c r="B606" s="97"/>
      <c r="C606" s="98"/>
      <c r="D606" s="99"/>
      <c r="E606" s="312"/>
      <c r="J606" s="62"/>
      <c r="K606" s="5"/>
      <c r="L606" s="265"/>
      <c r="M606" s="5"/>
      <c r="N606" s="6"/>
      <c r="O606" s="5"/>
      <c r="P606" s="7"/>
    </row>
    <row r="607" spans="1:17" s="4" customFormat="1">
      <c r="A607" s="97"/>
      <c r="B607" s="97"/>
      <c r="C607" s="98"/>
      <c r="D607" s="99"/>
      <c r="E607" s="312"/>
      <c r="J607" s="62"/>
      <c r="K607" s="5"/>
      <c r="L607" s="265"/>
      <c r="M607" s="5"/>
      <c r="N607" s="6"/>
      <c r="O607" s="5"/>
      <c r="P607" s="7"/>
    </row>
    <row r="608" spans="1:17" s="4" customFormat="1">
      <c r="A608" s="97"/>
      <c r="B608" s="97"/>
      <c r="C608" s="98"/>
      <c r="D608" s="99"/>
      <c r="E608" s="312"/>
      <c r="J608" s="62"/>
      <c r="K608" s="5"/>
      <c r="L608" s="265"/>
      <c r="M608" s="5"/>
      <c r="N608" s="6"/>
      <c r="O608" s="5"/>
      <c r="P608" s="7"/>
    </row>
    <row r="609" spans="1:16" s="4" customFormat="1">
      <c r="A609" s="97"/>
      <c r="B609" s="97"/>
      <c r="C609" s="98"/>
      <c r="D609" s="99"/>
      <c r="E609" s="312"/>
      <c r="J609" s="62"/>
      <c r="K609" s="5"/>
      <c r="L609" s="265"/>
      <c r="M609" s="5"/>
      <c r="N609" s="6"/>
      <c r="O609" s="5"/>
      <c r="P609" s="7"/>
    </row>
    <row r="610" spans="1:16" s="4" customFormat="1">
      <c r="A610" s="97"/>
      <c r="B610" s="97"/>
      <c r="C610" s="98"/>
      <c r="D610" s="99"/>
      <c r="E610" s="312"/>
      <c r="J610" s="265"/>
      <c r="K610" s="5"/>
      <c r="L610" s="265"/>
      <c r="M610" s="5"/>
      <c r="N610" s="6"/>
      <c r="O610" s="5"/>
      <c r="P610" s="7"/>
    </row>
    <row r="611" spans="1:16" s="4" customFormat="1">
      <c r="A611" s="97"/>
      <c r="B611" s="97"/>
      <c r="C611" s="98"/>
      <c r="D611" s="99"/>
      <c r="E611" s="312"/>
      <c r="J611" s="265"/>
      <c r="K611" s="5"/>
      <c r="L611" s="265"/>
      <c r="M611" s="5"/>
      <c r="N611" s="6"/>
      <c r="O611" s="5"/>
      <c r="P611" s="7"/>
    </row>
    <row r="612" spans="1:16" s="4" customFormat="1">
      <c r="A612" s="97"/>
      <c r="B612" s="97"/>
      <c r="C612" s="98"/>
      <c r="D612" s="99"/>
      <c r="E612" s="312"/>
      <c r="J612" s="265"/>
      <c r="K612" s="5"/>
      <c r="L612" s="265"/>
      <c r="M612" s="5"/>
      <c r="N612" s="6"/>
      <c r="O612" s="5"/>
      <c r="P612" s="7"/>
    </row>
    <row r="613" spans="1:16" s="4" customFormat="1">
      <c r="A613" s="97"/>
      <c r="B613" s="97"/>
      <c r="C613" s="98"/>
      <c r="D613" s="99"/>
      <c r="E613" s="312"/>
      <c r="J613" s="265"/>
      <c r="K613" s="5"/>
      <c r="L613" s="265"/>
      <c r="M613" s="5"/>
      <c r="N613" s="6"/>
      <c r="O613" s="5"/>
      <c r="P613" s="7"/>
    </row>
    <row r="614" spans="1:16" s="4" customFormat="1">
      <c r="A614" s="97"/>
      <c r="B614" s="97"/>
      <c r="C614" s="98"/>
      <c r="D614" s="99"/>
      <c r="E614" s="312"/>
      <c r="J614" s="265"/>
      <c r="K614" s="5"/>
      <c r="L614" s="265"/>
      <c r="M614" s="5"/>
      <c r="N614" s="6"/>
      <c r="O614" s="5"/>
      <c r="P614" s="7"/>
    </row>
    <row r="615" spans="1:16" s="4" customFormat="1">
      <c r="A615" s="97"/>
      <c r="B615" s="97"/>
      <c r="C615" s="98"/>
      <c r="D615" s="99"/>
      <c r="E615" s="312"/>
      <c r="J615" s="265"/>
      <c r="K615" s="5"/>
      <c r="L615" s="265"/>
      <c r="M615" s="5"/>
      <c r="N615" s="6"/>
      <c r="O615" s="5"/>
      <c r="P615" s="7"/>
    </row>
    <row r="616" spans="1:16" s="4" customFormat="1">
      <c r="A616" s="97"/>
      <c r="B616" s="97"/>
      <c r="C616" s="98"/>
      <c r="D616" s="99"/>
      <c r="E616" s="312"/>
      <c r="J616" s="265"/>
      <c r="K616" s="5"/>
      <c r="L616" s="265"/>
      <c r="M616" s="5"/>
      <c r="N616" s="6"/>
      <c r="O616" s="5"/>
      <c r="P616" s="7"/>
    </row>
    <row r="617" spans="1:16" s="4" customFormat="1">
      <c r="A617" s="97"/>
      <c r="B617" s="97"/>
      <c r="C617" s="98"/>
      <c r="D617" s="99"/>
      <c r="E617" s="312"/>
      <c r="J617" s="265"/>
      <c r="K617" s="5"/>
      <c r="L617" s="265"/>
      <c r="M617" s="5"/>
      <c r="N617" s="6"/>
      <c r="O617" s="5"/>
      <c r="P617" s="7"/>
    </row>
    <row r="618" spans="1:16" s="4" customFormat="1">
      <c r="A618" s="97"/>
      <c r="B618" s="97"/>
      <c r="C618" s="98"/>
      <c r="D618" s="99"/>
      <c r="E618" s="312"/>
      <c r="J618" s="265"/>
      <c r="K618" s="5"/>
      <c r="L618" s="265"/>
      <c r="M618" s="5"/>
      <c r="N618" s="6"/>
      <c r="O618" s="5"/>
      <c r="P618" s="7"/>
    </row>
    <row r="619" spans="1:16" s="4" customFormat="1">
      <c r="A619" s="97"/>
      <c r="B619" s="97"/>
      <c r="C619" s="98"/>
      <c r="D619" s="99"/>
      <c r="E619" s="312"/>
      <c r="J619" s="265"/>
      <c r="K619" s="5"/>
      <c r="L619" s="265"/>
      <c r="M619" s="5"/>
      <c r="N619" s="6"/>
      <c r="O619" s="5"/>
      <c r="P619" s="7"/>
    </row>
    <row r="620" spans="1:16" s="4" customFormat="1">
      <c r="A620" s="97"/>
      <c r="B620" s="97"/>
      <c r="C620" s="98"/>
      <c r="D620" s="99"/>
      <c r="E620" s="312"/>
      <c r="J620" s="265"/>
      <c r="K620" s="5"/>
      <c r="L620" s="265"/>
      <c r="M620" s="5"/>
      <c r="N620" s="6"/>
      <c r="O620" s="5"/>
      <c r="P620" s="7"/>
    </row>
    <row r="621" spans="1:16" s="4" customFormat="1">
      <c r="A621" s="97"/>
      <c r="B621" s="97"/>
      <c r="C621" s="98"/>
      <c r="D621" s="99"/>
      <c r="E621" s="312"/>
      <c r="J621" s="265"/>
      <c r="K621" s="5"/>
      <c r="L621" s="265"/>
      <c r="M621" s="5"/>
      <c r="N621" s="6"/>
      <c r="O621" s="5"/>
      <c r="P621" s="7"/>
    </row>
    <row r="622" spans="1:16" s="4" customFormat="1">
      <c r="A622" s="97"/>
      <c r="B622" s="97"/>
      <c r="C622" s="98"/>
      <c r="D622" s="99"/>
      <c r="E622" s="312"/>
      <c r="J622" s="265"/>
      <c r="K622" s="5"/>
      <c r="L622" s="265"/>
      <c r="M622" s="5"/>
      <c r="N622" s="6"/>
      <c r="O622" s="5"/>
      <c r="P622" s="7"/>
    </row>
    <row r="623" spans="1:16" s="4" customFormat="1">
      <c r="A623" s="97"/>
      <c r="B623" s="97"/>
      <c r="C623" s="98"/>
      <c r="D623" s="99"/>
      <c r="E623" s="312"/>
      <c r="J623" s="265"/>
      <c r="K623" s="5"/>
      <c r="L623" s="265"/>
      <c r="M623" s="5"/>
      <c r="N623" s="6"/>
      <c r="O623" s="5"/>
      <c r="P623" s="7"/>
    </row>
    <row r="624" spans="1:16" s="4" customFormat="1">
      <c r="A624" s="97"/>
      <c r="B624" s="97"/>
      <c r="C624" s="98"/>
      <c r="D624" s="99"/>
      <c r="E624" s="312"/>
      <c r="J624" s="265"/>
      <c r="K624" s="5"/>
      <c r="L624" s="265"/>
      <c r="M624" s="5"/>
      <c r="N624" s="6"/>
      <c r="O624" s="5"/>
      <c r="P624" s="7"/>
    </row>
    <row r="625" spans="1:16" s="4" customFormat="1">
      <c r="A625" s="97"/>
      <c r="B625" s="97"/>
      <c r="C625" s="98"/>
      <c r="D625" s="99"/>
      <c r="E625" s="312"/>
      <c r="J625" s="265"/>
      <c r="K625" s="5"/>
      <c r="L625" s="265"/>
      <c r="M625" s="5"/>
      <c r="N625" s="6"/>
      <c r="O625" s="5"/>
      <c r="P625" s="7"/>
    </row>
    <row r="626" spans="1:16" s="4" customFormat="1">
      <c r="A626" s="97"/>
      <c r="B626" s="97"/>
      <c r="C626" s="98"/>
      <c r="D626" s="99"/>
      <c r="E626" s="312"/>
      <c r="J626" s="265"/>
      <c r="K626" s="5"/>
      <c r="L626" s="265"/>
      <c r="M626" s="5"/>
      <c r="N626" s="6"/>
      <c r="O626" s="5"/>
      <c r="P626" s="7"/>
    </row>
    <row r="627" spans="1:16" s="4" customFormat="1">
      <c r="A627" s="97"/>
      <c r="B627" s="97"/>
      <c r="C627" s="98"/>
      <c r="D627" s="99"/>
      <c r="E627" s="312"/>
      <c r="J627" s="265"/>
      <c r="K627" s="5"/>
      <c r="L627" s="265"/>
      <c r="M627" s="5"/>
      <c r="N627" s="6"/>
      <c r="O627" s="5"/>
      <c r="P627" s="7"/>
    </row>
    <row r="628" spans="1:16" s="4" customFormat="1">
      <c r="A628" s="97"/>
      <c r="B628" s="97"/>
      <c r="C628" s="98"/>
      <c r="D628" s="99"/>
      <c r="E628" s="312"/>
      <c r="J628" s="265"/>
      <c r="K628" s="5"/>
      <c r="L628" s="265"/>
      <c r="M628" s="5"/>
      <c r="N628" s="6"/>
      <c r="O628" s="5"/>
      <c r="P628" s="7"/>
    </row>
    <row r="629" spans="1:16" s="4" customFormat="1">
      <c r="A629" s="97"/>
      <c r="B629" s="97"/>
      <c r="C629" s="98"/>
      <c r="D629" s="99"/>
      <c r="E629" s="312"/>
      <c r="J629" s="265"/>
      <c r="K629" s="5"/>
      <c r="L629" s="265"/>
      <c r="M629" s="5"/>
      <c r="N629" s="6"/>
      <c r="O629" s="5"/>
      <c r="P629" s="7"/>
    </row>
    <row r="630" spans="1:16" s="4" customFormat="1">
      <c r="A630" s="97"/>
      <c r="B630" s="97"/>
      <c r="C630" s="98"/>
      <c r="D630" s="99"/>
      <c r="E630" s="312"/>
      <c r="J630" s="265"/>
      <c r="K630" s="5"/>
      <c r="L630" s="265"/>
      <c r="M630" s="5"/>
      <c r="N630" s="6"/>
      <c r="O630" s="5"/>
      <c r="P630" s="7"/>
    </row>
    <row r="631" spans="1:16" s="4" customFormat="1">
      <c r="A631" s="97"/>
      <c r="B631" s="97"/>
      <c r="C631" s="98"/>
      <c r="D631" s="99"/>
      <c r="E631" s="312"/>
      <c r="J631" s="265"/>
      <c r="K631" s="5"/>
      <c r="L631" s="265"/>
      <c r="M631" s="5"/>
      <c r="N631" s="6"/>
      <c r="O631" s="5"/>
      <c r="P631" s="7"/>
    </row>
    <row r="632" spans="1:16" s="4" customFormat="1">
      <c r="A632" s="97"/>
      <c r="B632" s="97"/>
      <c r="C632" s="98"/>
      <c r="D632" s="99"/>
      <c r="E632" s="312"/>
      <c r="J632" s="265"/>
      <c r="K632" s="5"/>
      <c r="L632" s="265"/>
      <c r="M632" s="5"/>
      <c r="N632" s="6"/>
      <c r="O632" s="5"/>
      <c r="P632" s="7"/>
    </row>
    <row r="633" spans="1:16" s="4" customFormat="1">
      <c r="A633" s="97"/>
      <c r="B633" s="97"/>
      <c r="C633" s="98"/>
      <c r="D633" s="99"/>
      <c r="E633" s="312"/>
      <c r="J633" s="265"/>
      <c r="K633" s="5"/>
      <c r="L633" s="265"/>
      <c r="M633" s="5"/>
      <c r="N633" s="6"/>
      <c r="O633" s="5"/>
      <c r="P633" s="7"/>
    </row>
    <row r="634" spans="1:16" s="4" customFormat="1">
      <c r="A634" s="97"/>
      <c r="B634" s="97"/>
      <c r="C634" s="98"/>
      <c r="D634" s="99"/>
      <c r="E634" s="312"/>
      <c r="J634" s="265"/>
      <c r="K634" s="5"/>
      <c r="L634" s="265"/>
      <c r="M634" s="5"/>
      <c r="N634" s="6"/>
      <c r="O634" s="5"/>
      <c r="P634" s="7"/>
    </row>
    <row r="635" spans="1:16" s="4" customFormat="1">
      <c r="A635" s="97"/>
      <c r="B635" s="97"/>
      <c r="C635" s="98"/>
      <c r="D635" s="99"/>
      <c r="E635" s="312"/>
      <c r="J635" s="265"/>
      <c r="K635" s="5"/>
      <c r="L635" s="265"/>
      <c r="M635" s="5"/>
      <c r="N635" s="6"/>
      <c r="O635" s="5"/>
      <c r="P635" s="7"/>
    </row>
    <row r="636" spans="1:16" s="4" customFormat="1">
      <c r="A636" s="97"/>
      <c r="B636" s="97"/>
      <c r="C636" s="98"/>
      <c r="D636" s="99"/>
      <c r="E636" s="312"/>
      <c r="J636" s="265"/>
      <c r="K636" s="5"/>
      <c r="L636" s="265"/>
      <c r="M636" s="5"/>
      <c r="N636" s="6"/>
      <c r="O636" s="5"/>
      <c r="P636" s="7"/>
    </row>
    <row r="637" spans="1:16" s="4" customFormat="1">
      <c r="A637" s="97"/>
      <c r="B637" s="97"/>
      <c r="C637" s="98"/>
      <c r="D637" s="99"/>
      <c r="E637" s="312"/>
      <c r="J637" s="265"/>
      <c r="K637" s="5"/>
      <c r="L637" s="265"/>
      <c r="M637" s="5"/>
      <c r="N637" s="6"/>
      <c r="O637" s="5"/>
      <c r="P637" s="7"/>
    </row>
    <row r="638" spans="1:16" s="4" customFormat="1">
      <c r="A638" s="97"/>
      <c r="B638" s="97"/>
      <c r="C638" s="98"/>
      <c r="D638" s="99"/>
      <c r="E638" s="312"/>
      <c r="J638" s="265"/>
      <c r="K638" s="5"/>
      <c r="L638" s="265"/>
      <c r="M638" s="5"/>
      <c r="N638" s="6"/>
      <c r="O638" s="5"/>
      <c r="P638" s="7"/>
    </row>
    <row r="639" spans="1:16" s="4" customFormat="1">
      <c r="A639" s="97"/>
      <c r="B639" s="97"/>
      <c r="C639" s="98"/>
      <c r="D639" s="99"/>
      <c r="E639" s="312"/>
      <c r="J639" s="265"/>
      <c r="K639" s="5"/>
      <c r="L639" s="265"/>
      <c r="M639" s="5"/>
      <c r="N639" s="6"/>
      <c r="O639" s="5"/>
      <c r="P639" s="7"/>
    </row>
    <row r="640" spans="1:16" s="4" customFormat="1">
      <c r="A640" s="97"/>
      <c r="B640" s="97"/>
      <c r="C640" s="98"/>
      <c r="D640" s="99"/>
      <c r="E640" s="312"/>
      <c r="J640" s="265"/>
      <c r="K640" s="5"/>
      <c r="L640" s="265"/>
      <c r="M640" s="5"/>
      <c r="N640" s="6"/>
      <c r="O640" s="5"/>
      <c r="P640" s="7"/>
    </row>
    <row r="641" spans="1:16" s="4" customFormat="1">
      <c r="A641" s="97"/>
      <c r="B641" s="97"/>
      <c r="C641" s="98"/>
      <c r="D641" s="99"/>
      <c r="E641" s="312"/>
      <c r="J641" s="265"/>
      <c r="K641" s="5"/>
      <c r="L641" s="265"/>
      <c r="M641" s="5"/>
      <c r="N641" s="6"/>
      <c r="O641" s="5"/>
      <c r="P641" s="7"/>
    </row>
    <row r="642" spans="1:16" s="4" customFormat="1">
      <c r="A642" s="97"/>
      <c r="B642" s="97"/>
      <c r="C642" s="98"/>
      <c r="D642" s="99"/>
      <c r="E642" s="312"/>
      <c r="J642" s="265"/>
      <c r="K642" s="5"/>
      <c r="L642" s="265"/>
      <c r="M642" s="5"/>
      <c r="N642" s="6"/>
      <c r="O642" s="5"/>
      <c r="P642" s="7"/>
    </row>
    <row r="643" spans="1:16" s="4" customFormat="1">
      <c r="A643" s="97"/>
      <c r="B643" s="97"/>
      <c r="C643" s="98"/>
      <c r="D643" s="99"/>
      <c r="E643" s="312"/>
      <c r="J643" s="265"/>
      <c r="K643" s="5"/>
      <c r="L643" s="265"/>
      <c r="M643" s="5"/>
      <c r="N643" s="6"/>
      <c r="O643" s="5"/>
      <c r="P643" s="7"/>
    </row>
    <row r="644" spans="1:16" s="4" customFormat="1">
      <c r="A644" s="97"/>
      <c r="B644" s="97"/>
      <c r="C644" s="98"/>
      <c r="D644" s="99"/>
      <c r="E644" s="312"/>
      <c r="J644" s="265"/>
      <c r="K644" s="5"/>
      <c r="L644" s="265"/>
      <c r="M644" s="5"/>
      <c r="N644" s="6"/>
      <c r="O644" s="5"/>
      <c r="P644" s="7"/>
    </row>
    <row r="645" spans="1:16" s="4" customFormat="1">
      <c r="A645" s="97"/>
      <c r="B645" s="97"/>
      <c r="C645" s="98"/>
      <c r="D645" s="99"/>
      <c r="E645" s="312"/>
      <c r="J645" s="265"/>
      <c r="K645" s="5"/>
      <c r="L645" s="265"/>
      <c r="M645" s="5"/>
      <c r="N645" s="6"/>
      <c r="O645" s="5"/>
      <c r="P645" s="7"/>
    </row>
    <row r="646" spans="1:16" s="4" customFormat="1">
      <c r="A646" s="97"/>
      <c r="B646" s="97"/>
      <c r="C646" s="98"/>
      <c r="D646" s="99"/>
      <c r="E646" s="312"/>
      <c r="J646" s="265"/>
      <c r="K646" s="5"/>
      <c r="L646" s="265"/>
      <c r="M646" s="5"/>
      <c r="N646" s="6"/>
      <c r="O646" s="5"/>
      <c r="P646" s="7"/>
    </row>
    <row r="647" spans="1:16" s="4" customFormat="1">
      <c r="A647" s="97"/>
      <c r="B647" s="97"/>
      <c r="C647" s="98"/>
      <c r="D647" s="99"/>
      <c r="E647" s="312"/>
      <c r="J647" s="265"/>
      <c r="K647" s="5"/>
      <c r="L647" s="265"/>
      <c r="M647" s="5"/>
      <c r="N647" s="6"/>
      <c r="O647" s="5"/>
      <c r="P647" s="7"/>
    </row>
    <row r="648" spans="1:16" s="4" customFormat="1">
      <c r="A648" s="97"/>
      <c r="B648" s="97"/>
      <c r="C648" s="98"/>
      <c r="D648" s="99"/>
      <c r="E648" s="312"/>
      <c r="J648" s="265"/>
      <c r="K648" s="5"/>
      <c r="L648" s="265"/>
      <c r="M648" s="5"/>
      <c r="N648" s="6"/>
      <c r="O648" s="5"/>
      <c r="P648" s="7"/>
    </row>
    <row r="649" spans="1:16" s="4" customFormat="1">
      <c r="A649" s="97"/>
      <c r="B649" s="97"/>
      <c r="C649" s="98"/>
      <c r="D649" s="99"/>
      <c r="E649" s="312"/>
      <c r="J649" s="265"/>
      <c r="K649" s="5"/>
      <c r="L649" s="265"/>
      <c r="M649" s="5"/>
      <c r="N649" s="6"/>
      <c r="O649" s="5"/>
      <c r="P649" s="7"/>
    </row>
    <row r="650" spans="1:16" s="4" customFormat="1">
      <c r="A650" s="97"/>
      <c r="B650" s="97"/>
      <c r="C650" s="98"/>
      <c r="D650" s="99"/>
      <c r="E650" s="312"/>
      <c r="J650" s="265"/>
      <c r="K650" s="5"/>
      <c r="L650" s="265"/>
      <c r="M650" s="5"/>
      <c r="N650" s="6"/>
      <c r="O650" s="5"/>
      <c r="P650" s="7"/>
    </row>
    <row r="651" spans="1:16" s="4" customFormat="1">
      <c r="A651" s="97"/>
      <c r="B651" s="97"/>
      <c r="C651" s="98"/>
      <c r="D651" s="99"/>
      <c r="E651" s="312"/>
      <c r="J651" s="265"/>
      <c r="K651" s="5"/>
      <c r="L651" s="265"/>
      <c r="M651" s="5"/>
      <c r="N651" s="6"/>
      <c r="O651" s="5"/>
      <c r="P651" s="7"/>
    </row>
    <row r="652" spans="1:16" s="4" customFormat="1">
      <c r="A652" s="97"/>
      <c r="B652" s="97"/>
      <c r="C652" s="98"/>
      <c r="D652" s="99"/>
      <c r="E652" s="312"/>
      <c r="J652" s="265"/>
      <c r="K652" s="5"/>
      <c r="L652" s="265"/>
      <c r="M652" s="5"/>
      <c r="N652" s="6"/>
      <c r="O652" s="5"/>
      <c r="P652" s="7"/>
    </row>
    <row r="653" spans="1:16" s="4" customFormat="1">
      <c r="A653" s="97"/>
      <c r="B653" s="97"/>
      <c r="C653" s="98"/>
      <c r="D653" s="99"/>
      <c r="E653" s="312"/>
      <c r="J653" s="265"/>
      <c r="K653" s="5"/>
      <c r="L653" s="265"/>
      <c r="M653" s="5"/>
      <c r="N653" s="6"/>
      <c r="O653" s="5"/>
      <c r="P653" s="7"/>
    </row>
    <row r="654" spans="1:16" s="4" customFormat="1">
      <c r="A654" s="97"/>
      <c r="B654" s="97"/>
      <c r="C654" s="98"/>
      <c r="D654" s="99"/>
      <c r="E654" s="312"/>
      <c r="J654" s="265"/>
      <c r="K654" s="5"/>
      <c r="L654" s="265"/>
      <c r="M654" s="5"/>
      <c r="N654" s="6"/>
      <c r="O654" s="5"/>
      <c r="P654" s="7"/>
    </row>
    <row r="655" spans="1:16" s="4" customFormat="1">
      <c r="A655" s="97"/>
      <c r="B655" s="97"/>
      <c r="C655" s="98"/>
      <c r="D655" s="99"/>
      <c r="E655" s="312"/>
      <c r="J655" s="265"/>
      <c r="K655" s="5"/>
      <c r="L655" s="265"/>
      <c r="M655" s="5"/>
      <c r="N655" s="6"/>
      <c r="O655" s="5"/>
      <c r="P655" s="7"/>
    </row>
    <row r="656" spans="1:16" s="4" customFormat="1">
      <c r="A656" s="97"/>
      <c r="B656" s="97"/>
      <c r="C656" s="98"/>
      <c r="D656" s="99"/>
      <c r="E656" s="312"/>
      <c r="J656" s="265"/>
      <c r="K656" s="5"/>
      <c r="L656" s="265"/>
      <c r="M656" s="5"/>
      <c r="N656" s="6"/>
      <c r="O656" s="5"/>
      <c r="P656" s="7"/>
    </row>
    <row r="657" spans="1:16" s="4" customFormat="1">
      <c r="A657" s="97"/>
      <c r="B657" s="97"/>
      <c r="C657" s="98"/>
      <c r="D657" s="99"/>
      <c r="E657" s="312"/>
      <c r="J657" s="265"/>
      <c r="K657" s="5"/>
      <c r="L657" s="265"/>
      <c r="M657" s="5"/>
      <c r="N657" s="6"/>
      <c r="O657" s="5"/>
      <c r="P657" s="7"/>
    </row>
    <row r="658" spans="1:16" s="4" customFormat="1">
      <c r="A658" s="97"/>
      <c r="B658" s="97"/>
      <c r="C658" s="98"/>
      <c r="D658" s="99"/>
      <c r="E658" s="312"/>
      <c r="J658" s="265"/>
      <c r="K658" s="5"/>
      <c r="L658" s="265"/>
      <c r="M658" s="5"/>
      <c r="N658" s="6"/>
      <c r="O658" s="5"/>
      <c r="P658" s="7"/>
    </row>
    <row r="659" spans="1:16" s="4" customFormat="1">
      <c r="A659" s="97"/>
      <c r="B659" s="97"/>
      <c r="C659" s="98"/>
      <c r="D659" s="99"/>
      <c r="E659" s="312"/>
      <c r="J659" s="265"/>
      <c r="K659" s="5"/>
      <c r="L659" s="265"/>
      <c r="M659" s="5"/>
      <c r="N659" s="6"/>
      <c r="O659" s="5"/>
      <c r="P659" s="7"/>
    </row>
    <row r="660" spans="1:16" s="4" customFormat="1">
      <c r="A660" s="97"/>
      <c r="B660" s="97"/>
      <c r="C660" s="98"/>
      <c r="D660" s="99"/>
      <c r="E660" s="312"/>
      <c r="J660" s="265"/>
      <c r="K660" s="5"/>
      <c r="L660" s="265"/>
      <c r="M660" s="5"/>
      <c r="N660" s="6"/>
      <c r="O660" s="5"/>
      <c r="P660" s="7"/>
    </row>
    <row r="661" spans="1:16" s="4" customFormat="1">
      <c r="A661" s="97"/>
      <c r="B661" s="97"/>
      <c r="C661" s="98"/>
      <c r="D661" s="99"/>
      <c r="E661" s="312"/>
      <c r="J661" s="265"/>
      <c r="K661" s="5"/>
      <c r="L661" s="265"/>
      <c r="M661" s="5"/>
      <c r="N661" s="6"/>
      <c r="O661" s="5"/>
      <c r="P661" s="7"/>
    </row>
    <row r="662" spans="1:16" s="4" customFormat="1">
      <c r="A662" s="97"/>
      <c r="B662" s="97"/>
      <c r="C662" s="98"/>
      <c r="D662" s="99"/>
      <c r="E662" s="312"/>
      <c r="J662" s="265"/>
      <c r="K662" s="5"/>
      <c r="L662" s="265"/>
      <c r="M662" s="5"/>
      <c r="N662" s="6"/>
      <c r="O662" s="5"/>
      <c r="P662" s="7"/>
    </row>
    <row r="663" spans="1:16" s="4" customFormat="1">
      <c r="A663" s="97"/>
      <c r="B663" s="97"/>
      <c r="C663" s="98"/>
      <c r="D663" s="99"/>
      <c r="E663" s="312"/>
      <c r="J663" s="265"/>
      <c r="K663" s="5"/>
      <c r="L663" s="265"/>
      <c r="M663" s="5"/>
      <c r="N663" s="6"/>
      <c r="O663" s="5"/>
      <c r="P663" s="7"/>
    </row>
    <row r="664" spans="1:16" s="4" customFormat="1">
      <c r="A664" s="97"/>
      <c r="B664" s="97"/>
      <c r="C664" s="98"/>
      <c r="D664" s="99"/>
      <c r="E664" s="312"/>
      <c r="J664" s="265"/>
      <c r="K664" s="5"/>
      <c r="L664" s="265"/>
      <c r="M664" s="5"/>
      <c r="N664" s="6"/>
      <c r="O664" s="5"/>
      <c r="P664" s="7"/>
    </row>
    <row r="665" spans="1:16" s="4" customFormat="1">
      <c r="A665" s="97"/>
      <c r="B665" s="97"/>
      <c r="C665" s="98"/>
      <c r="D665" s="99"/>
      <c r="E665" s="312"/>
      <c r="J665" s="265"/>
      <c r="K665" s="5"/>
      <c r="L665" s="265"/>
      <c r="M665" s="5"/>
      <c r="N665" s="6"/>
      <c r="O665" s="5"/>
      <c r="P665" s="7"/>
    </row>
    <row r="666" spans="1:16" s="4" customFormat="1">
      <c r="A666" s="97"/>
      <c r="B666" s="97"/>
      <c r="C666" s="98"/>
      <c r="D666" s="99"/>
      <c r="E666" s="312"/>
      <c r="J666" s="265"/>
      <c r="K666" s="5"/>
      <c r="L666" s="265"/>
      <c r="M666" s="5"/>
      <c r="N666" s="6"/>
      <c r="O666" s="5"/>
      <c r="P666" s="7"/>
    </row>
    <row r="667" spans="1:16" s="4" customFormat="1">
      <c r="A667" s="97"/>
      <c r="B667" s="97"/>
      <c r="C667" s="98"/>
      <c r="D667" s="99"/>
      <c r="E667" s="312"/>
      <c r="J667" s="265"/>
      <c r="K667" s="5"/>
      <c r="L667" s="265"/>
      <c r="M667" s="5"/>
      <c r="N667" s="6"/>
      <c r="O667" s="5"/>
      <c r="P667" s="7"/>
    </row>
    <row r="668" spans="1:16" s="4" customFormat="1">
      <c r="A668" s="97"/>
      <c r="B668" s="97"/>
      <c r="C668" s="98"/>
      <c r="D668" s="99"/>
      <c r="E668" s="312"/>
      <c r="J668" s="265"/>
      <c r="K668" s="5"/>
      <c r="L668" s="265"/>
      <c r="M668" s="5"/>
      <c r="N668" s="6"/>
      <c r="O668" s="5"/>
      <c r="P668" s="7"/>
    </row>
    <row r="669" spans="1:16" s="4" customFormat="1">
      <c r="A669" s="97"/>
      <c r="B669" s="97"/>
      <c r="C669" s="98"/>
      <c r="D669" s="99"/>
      <c r="E669" s="312"/>
      <c r="J669" s="265"/>
      <c r="K669" s="5"/>
      <c r="L669" s="265"/>
      <c r="M669" s="5"/>
      <c r="N669" s="6"/>
      <c r="O669" s="5"/>
      <c r="P669" s="7"/>
    </row>
    <row r="670" spans="1:16" s="4" customFormat="1">
      <c r="A670" s="97"/>
      <c r="B670" s="97"/>
      <c r="C670" s="98"/>
      <c r="D670" s="99"/>
      <c r="E670" s="312"/>
      <c r="J670" s="265"/>
      <c r="K670" s="5"/>
      <c r="L670" s="265"/>
      <c r="M670" s="5"/>
      <c r="N670" s="6"/>
      <c r="O670" s="5"/>
      <c r="P670" s="7"/>
    </row>
    <row r="671" spans="1:16" s="4" customFormat="1">
      <c r="A671" s="97"/>
      <c r="B671" s="97"/>
      <c r="C671" s="98"/>
      <c r="D671" s="99"/>
      <c r="E671" s="312"/>
      <c r="J671" s="265"/>
      <c r="K671" s="5"/>
      <c r="L671" s="265"/>
      <c r="M671" s="5"/>
      <c r="N671" s="6"/>
      <c r="O671" s="5"/>
      <c r="P671" s="7"/>
    </row>
    <row r="672" spans="1:16" s="4" customFormat="1">
      <c r="A672" s="97"/>
      <c r="B672" s="97"/>
      <c r="C672" s="98"/>
      <c r="D672" s="99"/>
      <c r="E672" s="312"/>
      <c r="J672" s="265"/>
      <c r="K672" s="5"/>
      <c r="L672" s="265"/>
      <c r="M672" s="5"/>
      <c r="N672" s="6"/>
      <c r="O672" s="5"/>
      <c r="P672" s="7"/>
    </row>
    <row r="673" spans="1:16" s="4" customFormat="1">
      <c r="A673" s="97"/>
      <c r="B673" s="97"/>
      <c r="C673" s="98"/>
      <c r="D673" s="99"/>
      <c r="E673" s="312"/>
      <c r="J673" s="265"/>
      <c r="K673" s="5"/>
      <c r="L673" s="265"/>
      <c r="M673" s="5"/>
      <c r="N673" s="6"/>
      <c r="O673" s="5"/>
      <c r="P673" s="7"/>
    </row>
    <row r="674" spans="1:16" s="4" customFormat="1">
      <c r="A674" s="97"/>
      <c r="B674" s="97"/>
      <c r="C674" s="98"/>
      <c r="D674" s="99"/>
      <c r="E674" s="312"/>
      <c r="J674" s="265"/>
      <c r="K674" s="5"/>
      <c r="L674" s="265"/>
      <c r="M674" s="5"/>
      <c r="N674" s="6"/>
      <c r="O674" s="5"/>
      <c r="P674" s="7"/>
    </row>
    <row r="675" spans="1:16" s="4" customFormat="1">
      <c r="A675" s="97"/>
      <c r="B675" s="97"/>
      <c r="C675" s="98"/>
      <c r="D675" s="99"/>
      <c r="E675" s="312"/>
      <c r="J675" s="265"/>
      <c r="K675" s="5"/>
      <c r="L675" s="265"/>
      <c r="M675" s="5"/>
      <c r="N675" s="6"/>
      <c r="O675" s="5"/>
      <c r="P675" s="7"/>
    </row>
    <row r="676" spans="1:16" s="4" customFormat="1">
      <c r="A676" s="97"/>
      <c r="B676" s="97"/>
      <c r="C676" s="98"/>
      <c r="D676" s="99"/>
      <c r="E676" s="312"/>
      <c r="J676" s="265"/>
      <c r="K676" s="5"/>
      <c r="L676" s="265"/>
      <c r="M676" s="5"/>
      <c r="N676" s="6"/>
      <c r="O676" s="5"/>
      <c r="P676" s="7"/>
    </row>
    <row r="677" spans="1:16" s="4" customFormat="1">
      <c r="A677" s="97"/>
      <c r="B677" s="97"/>
      <c r="C677" s="98"/>
      <c r="D677" s="99"/>
      <c r="E677" s="312"/>
      <c r="J677" s="265"/>
      <c r="K677" s="5"/>
      <c r="L677" s="265"/>
      <c r="M677" s="5"/>
      <c r="N677" s="6"/>
      <c r="O677" s="5"/>
      <c r="P677" s="7"/>
    </row>
    <row r="678" spans="1:16" s="4" customFormat="1">
      <c r="A678" s="97"/>
      <c r="B678" s="97"/>
      <c r="C678" s="98"/>
      <c r="D678" s="99"/>
      <c r="E678" s="312"/>
      <c r="J678" s="265"/>
      <c r="K678" s="5"/>
      <c r="L678" s="265"/>
      <c r="M678" s="5"/>
      <c r="N678" s="6"/>
      <c r="O678" s="5"/>
      <c r="P678" s="7"/>
    </row>
    <row r="679" spans="1:16" s="4" customFormat="1">
      <c r="A679" s="97"/>
      <c r="B679" s="97"/>
      <c r="C679" s="98"/>
      <c r="D679" s="99"/>
      <c r="E679" s="312"/>
      <c r="J679" s="265"/>
      <c r="K679" s="5"/>
      <c r="L679" s="265"/>
      <c r="M679" s="5"/>
      <c r="N679" s="6"/>
      <c r="O679" s="5"/>
      <c r="P679" s="7"/>
    </row>
    <row r="680" spans="1:16" s="4" customFormat="1">
      <c r="A680" s="97"/>
      <c r="B680" s="97"/>
      <c r="C680" s="98"/>
      <c r="D680" s="99"/>
      <c r="E680" s="312"/>
      <c r="J680" s="265"/>
      <c r="K680" s="5"/>
      <c r="L680" s="265"/>
      <c r="M680" s="5"/>
      <c r="N680" s="6"/>
      <c r="O680" s="5"/>
      <c r="P680" s="7"/>
    </row>
    <row r="681" spans="1:16" s="4" customFormat="1">
      <c r="A681" s="97"/>
      <c r="B681" s="97"/>
      <c r="C681" s="98"/>
      <c r="D681" s="99"/>
      <c r="E681" s="312"/>
      <c r="J681" s="265"/>
      <c r="K681" s="5"/>
      <c r="L681" s="265"/>
      <c r="M681" s="5"/>
      <c r="N681" s="6"/>
      <c r="O681" s="5"/>
      <c r="P681" s="7"/>
    </row>
    <row r="682" spans="1:16" s="4" customFormat="1">
      <c r="A682" s="97"/>
      <c r="B682" s="97"/>
      <c r="C682" s="98"/>
      <c r="D682" s="99"/>
      <c r="E682" s="312"/>
      <c r="J682" s="265"/>
      <c r="K682" s="5"/>
      <c r="L682" s="265"/>
      <c r="M682" s="5"/>
      <c r="N682" s="6"/>
      <c r="O682" s="5"/>
      <c r="P682" s="7"/>
    </row>
    <row r="683" spans="1:16" s="4" customFormat="1">
      <c r="A683" s="97"/>
      <c r="B683" s="97"/>
      <c r="C683" s="98"/>
      <c r="D683" s="99"/>
      <c r="E683" s="312"/>
      <c r="J683" s="265"/>
      <c r="K683" s="5"/>
      <c r="L683" s="265"/>
      <c r="M683" s="5"/>
      <c r="N683" s="6"/>
      <c r="O683" s="5"/>
      <c r="P683" s="7"/>
    </row>
    <row r="684" spans="1:16" s="4" customFormat="1">
      <c r="A684" s="97"/>
      <c r="B684" s="97"/>
      <c r="C684" s="98"/>
      <c r="D684" s="99"/>
      <c r="E684" s="312"/>
      <c r="J684" s="265"/>
      <c r="K684" s="5"/>
      <c r="L684" s="265"/>
      <c r="M684" s="5"/>
      <c r="N684" s="6"/>
      <c r="O684" s="5"/>
      <c r="P684" s="7"/>
    </row>
    <row r="685" spans="1:16" s="4" customFormat="1">
      <c r="A685" s="97"/>
      <c r="B685" s="97"/>
      <c r="C685" s="98"/>
      <c r="D685" s="99"/>
      <c r="E685" s="312"/>
      <c r="J685" s="265"/>
      <c r="K685" s="5"/>
      <c r="L685" s="265"/>
      <c r="M685" s="5"/>
      <c r="N685" s="6"/>
      <c r="O685" s="5"/>
      <c r="P685" s="7"/>
    </row>
    <row r="686" spans="1:16" s="4" customFormat="1">
      <c r="A686" s="97"/>
      <c r="B686" s="97"/>
      <c r="C686" s="98"/>
      <c r="D686" s="99"/>
      <c r="E686" s="312"/>
      <c r="J686" s="265"/>
      <c r="K686" s="5"/>
      <c r="L686" s="265"/>
      <c r="M686" s="5"/>
      <c r="N686" s="6"/>
      <c r="O686" s="5"/>
      <c r="P686" s="7"/>
    </row>
    <row r="687" spans="1:16" s="4" customFormat="1">
      <c r="A687" s="97"/>
      <c r="B687" s="97"/>
      <c r="C687" s="98"/>
      <c r="D687" s="99"/>
      <c r="E687" s="312"/>
      <c r="J687" s="265"/>
      <c r="K687" s="5"/>
      <c r="L687" s="265"/>
      <c r="M687" s="5"/>
      <c r="N687" s="6"/>
      <c r="O687" s="5"/>
      <c r="P687" s="7"/>
    </row>
    <row r="688" spans="1:16" s="4" customFormat="1">
      <c r="A688" s="97"/>
      <c r="B688" s="97"/>
      <c r="C688" s="98"/>
      <c r="D688" s="99"/>
      <c r="E688" s="312"/>
      <c r="J688" s="265"/>
      <c r="K688" s="5"/>
      <c r="L688" s="265"/>
      <c r="M688" s="5"/>
      <c r="N688" s="6"/>
      <c r="O688" s="5"/>
      <c r="P688" s="7"/>
    </row>
    <row r="689" spans="1:16" s="4" customFormat="1">
      <c r="A689" s="97"/>
      <c r="B689" s="97"/>
      <c r="C689" s="98"/>
      <c r="D689" s="99"/>
      <c r="E689" s="312"/>
      <c r="J689" s="265"/>
      <c r="K689" s="5"/>
      <c r="L689" s="265"/>
      <c r="M689" s="5"/>
      <c r="N689" s="6"/>
      <c r="O689" s="5"/>
      <c r="P689" s="7"/>
    </row>
    <row r="690" spans="1:16" s="4" customFormat="1">
      <c r="A690" s="97"/>
      <c r="B690" s="97"/>
      <c r="C690" s="98"/>
      <c r="D690" s="99"/>
      <c r="E690" s="312"/>
      <c r="J690" s="265"/>
      <c r="K690" s="5"/>
      <c r="L690" s="265"/>
      <c r="M690" s="5"/>
      <c r="N690" s="6"/>
      <c r="O690" s="5"/>
      <c r="P690" s="7"/>
    </row>
    <row r="691" spans="1:16" s="4" customFormat="1">
      <c r="A691" s="97"/>
      <c r="B691" s="97"/>
      <c r="C691" s="98"/>
      <c r="D691" s="99"/>
      <c r="E691" s="312"/>
      <c r="J691" s="265"/>
      <c r="K691" s="5"/>
      <c r="L691" s="265"/>
      <c r="M691" s="5"/>
      <c r="N691" s="6"/>
      <c r="O691" s="5"/>
      <c r="P691" s="7"/>
    </row>
    <row r="692" spans="1:16" s="4" customFormat="1">
      <c r="A692" s="97"/>
      <c r="B692" s="97"/>
      <c r="C692" s="98"/>
      <c r="D692" s="99"/>
      <c r="E692" s="312"/>
      <c r="J692" s="265"/>
      <c r="K692" s="5"/>
      <c r="L692" s="265"/>
      <c r="M692" s="5"/>
      <c r="N692" s="6"/>
      <c r="O692" s="5"/>
      <c r="P692" s="7"/>
    </row>
    <row r="693" spans="1:16" s="4" customFormat="1">
      <c r="A693" s="97"/>
      <c r="B693" s="97"/>
      <c r="C693" s="98"/>
      <c r="D693" s="99"/>
      <c r="E693" s="312"/>
      <c r="J693" s="265"/>
      <c r="K693" s="5"/>
      <c r="L693" s="265"/>
      <c r="M693" s="5"/>
      <c r="N693" s="6"/>
      <c r="O693" s="5"/>
      <c r="P693" s="7"/>
    </row>
    <row r="694" spans="1:16" s="4" customFormat="1">
      <c r="A694" s="97"/>
      <c r="B694" s="97"/>
      <c r="C694" s="98"/>
      <c r="D694" s="99"/>
      <c r="E694" s="312"/>
      <c r="J694" s="265"/>
      <c r="K694" s="5"/>
      <c r="L694" s="265"/>
      <c r="M694" s="5"/>
      <c r="N694" s="6"/>
      <c r="O694" s="5"/>
      <c r="P694" s="7"/>
    </row>
    <row r="695" spans="1:16" s="4" customFormat="1">
      <c r="A695" s="97"/>
      <c r="B695" s="97"/>
      <c r="C695" s="98"/>
      <c r="D695" s="99"/>
      <c r="E695" s="312"/>
      <c r="J695" s="265"/>
      <c r="K695" s="5"/>
      <c r="L695" s="265"/>
      <c r="M695" s="5"/>
      <c r="N695" s="6"/>
      <c r="O695" s="5"/>
      <c r="P695" s="7"/>
    </row>
    <row r="696" spans="1:16" s="4" customFormat="1">
      <c r="A696" s="97"/>
      <c r="B696" s="97"/>
      <c r="C696" s="98"/>
      <c r="D696" s="99"/>
      <c r="E696" s="312"/>
      <c r="J696" s="265"/>
      <c r="K696" s="5"/>
      <c r="L696" s="265"/>
      <c r="M696" s="5"/>
      <c r="N696" s="6"/>
      <c r="O696" s="5"/>
      <c r="P696" s="7"/>
    </row>
    <row r="697" spans="1:16" s="4" customFormat="1">
      <c r="A697" s="97"/>
      <c r="B697" s="97"/>
      <c r="C697" s="98"/>
      <c r="D697" s="99"/>
      <c r="E697" s="312"/>
      <c r="J697" s="265"/>
      <c r="K697" s="5"/>
      <c r="L697" s="265"/>
      <c r="M697" s="5"/>
      <c r="N697" s="6"/>
      <c r="O697" s="5"/>
      <c r="P697" s="7"/>
    </row>
    <row r="698" spans="1:16" s="4" customFormat="1">
      <c r="A698" s="97"/>
      <c r="B698" s="97"/>
      <c r="C698" s="98"/>
      <c r="D698" s="99"/>
      <c r="E698" s="312"/>
      <c r="J698" s="265"/>
      <c r="K698" s="5"/>
      <c r="L698" s="265"/>
      <c r="M698" s="5"/>
      <c r="N698" s="6"/>
      <c r="O698" s="5"/>
      <c r="P698" s="7"/>
    </row>
    <row r="699" spans="1:16" s="4" customFormat="1">
      <c r="A699" s="97"/>
      <c r="B699" s="97"/>
      <c r="C699" s="98"/>
      <c r="D699" s="99"/>
      <c r="E699" s="312"/>
      <c r="J699" s="265"/>
      <c r="K699" s="5"/>
      <c r="L699" s="265"/>
      <c r="M699" s="5"/>
      <c r="N699" s="6"/>
      <c r="O699" s="5"/>
      <c r="P699" s="7"/>
    </row>
    <row r="700" spans="1:16" s="4" customFormat="1">
      <c r="A700" s="97"/>
      <c r="B700" s="97"/>
      <c r="C700" s="98"/>
      <c r="D700" s="99"/>
      <c r="E700" s="312"/>
      <c r="J700" s="265"/>
      <c r="K700" s="5"/>
      <c r="L700" s="265"/>
      <c r="M700" s="5"/>
      <c r="N700" s="6"/>
      <c r="O700" s="5"/>
      <c r="P700" s="7"/>
    </row>
    <row r="701" spans="1:16" s="4" customFormat="1">
      <c r="A701" s="97"/>
      <c r="B701" s="97"/>
      <c r="C701" s="98"/>
      <c r="D701" s="99"/>
      <c r="E701" s="312"/>
      <c r="J701" s="265"/>
      <c r="K701" s="5"/>
      <c r="L701" s="265"/>
      <c r="M701" s="5"/>
      <c r="N701" s="6"/>
      <c r="O701" s="5"/>
      <c r="P701" s="7"/>
    </row>
    <row r="702" spans="1:16" s="4" customFormat="1">
      <c r="A702" s="97"/>
      <c r="B702" s="97"/>
      <c r="C702" s="98"/>
      <c r="D702" s="99"/>
      <c r="E702" s="312"/>
      <c r="J702" s="265"/>
      <c r="K702" s="5"/>
      <c r="L702" s="265"/>
      <c r="M702" s="5"/>
      <c r="N702" s="6"/>
      <c r="O702" s="5"/>
      <c r="P702" s="7"/>
    </row>
    <row r="703" spans="1:16" s="4" customFormat="1">
      <c r="A703" s="97"/>
      <c r="B703" s="97"/>
      <c r="C703" s="98"/>
      <c r="D703" s="99"/>
      <c r="E703" s="312"/>
      <c r="J703" s="265"/>
      <c r="K703" s="5"/>
      <c r="L703" s="265"/>
      <c r="M703" s="5"/>
      <c r="N703" s="6"/>
      <c r="O703" s="5"/>
      <c r="P703" s="7"/>
    </row>
    <row r="704" spans="1:16" s="4" customFormat="1">
      <c r="A704" s="97"/>
      <c r="B704" s="97"/>
      <c r="C704" s="98"/>
      <c r="D704" s="99"/>
      <c r="E704" s="312"/>
      <c r="J704" s="265"/>
      <c r="K704" s="5"/>
      <c r="L704" s="265"/>
      <c r="M704" s="5"/>
      <c r="N704" s="6"/>
      <c r="O704" s="5"/>
      <c r="P704" s="7"/>
    </row>
    <row r="705" spans="1:17" s="4" customFormat="1">
      <c r="A705" s="97"/>
      <c r="B705" s="97"/>
      <c r="C705" s="98"/>
      <c r="D705" s="99"/>
      <c r="E705" s="312"/>
      <c r="J705" s="265"/>
      <c r="K705" s="5"/>
      <c r="L705" s="265"/>
      <c r="M705" s="5"/>
      <c r="N705" s="6"/>
      <c r="O705" s="5"/>
      <c r="P705" s="7"/>
    </row>
    <row r="706" spans="1:17" s="4" customFormat="1">
      <c r="A706" s="97"/>
      <c r="B706" s="97"/>
      <c r="C706" s="98"/>
      <c r="D706" s="99"/>
      <c r="E706" s="312"/>
      <c r="J706" s="265"/>
      <c r="K706" s="5"/>
      <c r="L706" s="265"/>
      <c r="M706" s="5"/>
      <c r="N706" s="6"/>
      <c r="O706" s="5"/>
      <c r="P706" s="7"/>
    </row>
    <row r="707" spans="1:17" s="4" customFormat="1">
      <c r="A707" s="97"/>
      <c r="B707" s="97"/>
      <c r="C707" s="98"/>
      <c r="D707" s="99"/>
      <c r="E707" s="312"/>
      <c r="J707" s="265"/>
      <c r="K707" s="5"/>
      <c r="L707" s="265"/>
      <c r="M707" s="5"/>
      <c r="N707" s="6"/>
      <c r="O707" s="5"/>
      <c r="P707" s="7"/>
    </row>
    <row r="708" spans="1:17" s="4" customFormat="1">
      <c r="A708" s="97"/>
      <c r="B708" s="97"/>
      <c r="C708" s="98"/>
      <c r="D708" s="99"/>
      <c r="E708" s="312"/>
      <c r="J708" s="265"/>
      <c r="K708" s="5"/>
      <c r="L708" s="265"/>
      <c r="M708" s="5"/>
      <c r="N708" s="6"/>
      <c r="O708" s="5"/>
      <c r="P708" s="7"/>
    </row>
    <row r="709" spans="1:17" s="4" customFormat="1">
      <c r="A709" s="97"/>
      <c r="B709" s="97"/>
      <c r="C709" s="98"/>
      <c r="D709" s="99"/>
      <c r="E709" s="312"/>
      <c r="J709" s="265"/>
      <c r="K709" s="5"/>
      <c r="L709" s="265"/>
      <c r="M709" s="5"/>
      <c r="N709" s="6"/>
      <c r="O709" s="5"/>
      <c r="P709" s="7"/>
      <c r="Q709" s="6"/>
    </row>
    <row r="710" spans="1:17" s="4" customFormat="1">
      <c r="A710" s="97"/>
      <c r="B710" s="97"/>
      <c r="C710" s="98"/>
      <c r="D710" s="99"/>
      <c r="E710" s="312"/>
      <c r="J710" s="265"/>
      <c r="K710" s="5"/>
      <c r="L710" s="265"/>
      <c r="M710" s="5"/>
      <c r="N710" s="6"/>
      <c r="O710" s="5"/>
      <c r="P710" s="7"/>
      <c r="Q710" s="6"/>
    </row>
    <row r="711" spans="1:17" s="4" customFormat="1">
      <c r="A711" s="97"/>
      <c r="B711" s="97"/>
      <c r="C711" s="98"/>
      <c r="D711" s="99"/>
      <c r="E711" s="312"/>
      <c r="J711" s="265"/>
      <c r="K711" s="5"/>
      <c r="L711" s="265"/>
      <c r="M711" s="5"/>
      <c r="N711" s="6"/>
      <c r="O711" s="5"/>
      <c r="P711" s="7"/>
      <c r="Q711" s="6"/>
    </row>
    <row r="712" spans="1:17" s="4" customFormat="1">
      <c r="A712" s="97"/>
      <c r="B712" s="97"/>
      <c r="C712" s="98"/>
      <c r="D712" s="99"/>
      <c r="E712" s="312"/>
      <c r="J712" s="265"/>
      <c r="K712" s="5"/>
      <c r="L712" s="265"/>
      <c r="M712" s="5"/>
      <c r="N712" s="6"/>
      <c r="O712" s="5"/>
      <c r="P712" s="7"/>
      <c r="Q712" s="6"/>
    </row>
    <row r="713" spans="1:17" s="4" customFormat="1">
      <c r="A713" s="97"/>
      <c r="B713" s="97"/>
      <c r="C713" s="98"/>
      <c r="D713" s="99"/>
      <c r="E713" s="312"/>
      <c r="J713" s="265"/>
      <c r="K713" s="5"/>
      <c r="L713" s="265"/>
      <c r="M713" s="5"/>
      <c r="N713" s="6"/>
      <c r="O713" s="5"/>
      <c r="P713" s="7"/>
      <c r="Q713" s="6"/>
    </row>
    <row r="714" spans="1:17">
      <c r="E714" s="312"/>
    </row>
    <row r="715" spans="1:17">
      <c r="E715" s="312"/>
    </row>
    <row r="716" spans="1:17">
      <c r="E716" s="312"/>
    </row>
    <row r="717" spans="1:17">
      <c r="E717" s="312"/>
    </row>
    <row r="718" spans="1:17">
      <c r="E718" s="312"/>
    </row>
    <row r="719" spans="1:17" s="4" customFormat="1">
      <c r="A719" s="97"/>
      <c r="B719" s="97"/>
      <c r="C719" s="98"/>
      <c r="D719" s="99"/>
      <c r="E719" s="312"/>
      <c r="J719" s="265"/>
      <c r="K719" s="5"/>
      <c r="L719" s="265"/>
      <c r="M719" s="5"/>
      <c r="N719" s="6"/>
      <c r="O719" s="5"/>
      <c r="P719" s="7"/>
      <c r="Q719" s="6"/>
    </row>
    <row r="720" spans="1:17" s="4" customFormat="1">
      <c r="A720" s="97"/>
      <c r="B720" s="97"/>
      <c r="C720" s="98"/>
      <c r="D720" s="99"/>
      <c r="E720" s="312"/>
      <c r="J720" s="265"/>
      <c r="K720" s="5"/>
      <c r="L720" s="265"/>
      <c r="M720" s="5"/>
      <c r="N720" s="6"/>
      <c r="O720" s="5"/>
      <c r="P720" s="7"/>
      <c r="Q720" s="6"/>
    </row>
    <row r="721" spans="1:17" s="4" customFormat="1">
      <c r="A721" s="97"/>
      <c r="B721" s="97"/>
      <c r="C721" s="98"/>
      <c r="D721" s="99"/>
      <c r="E721" s="312"/>
      <c r="J721" s="265"/>
      <c r="K721" s="5"/>
      <c r="L721" s="265"/>
      <c r="M721" s="5"/>
      <c r="N721" s="6"/>
      <c r="O721" s="5"/>
      <c r="P721" s="7"/>
      <c r="Q721" s="6"/>
    </row>
    <row r="722" spans="1:17" s="4" customFormat="1">
      <c r="A722" s="97"/>
      <c r="B722" s="97"/>
      <c r="C722" s="98"/>
      <c r="D722" s="99"/>
      <c r="E722" s="312"/>
      <c r="J722" s="265"/>
      <c r="K722" s="5"/>
      <c r="L722" s="265"/>
      <c r="M722" s="5"/>
      <c r="N722" s="6"/>
      <c r="O722" s="5"/>
      <c r="P722" s="7"/>
      <c r="Q722" s="6"/>
    </row>
    <row r="723" spans="1:17" s="4" customFormat="1">
      <c r="A723" s="97"/>
      <c r="B723" s="97"/>
      <c r="C723" s="98"/>
      <c r="D723" s="99"/>
      <c r="E723" s="312"/>
      <c r="J723" s="265"/>
      <c r="K723" s="5"/>
      <c r="L723" s="265"/>
      <c r="M723" s="5"/>
      <c r="N723" s="6"/>
      <c r="O723" s="5"/>
      <c r="P723" s="7"/>
      <c r="Q723" s="6"/>
    </row>
    <row r="724" spans="1:17" s="4" customFormat="1">
      <c r="A724" s="97"/>
      <c r="B724" s="97"/>
      <c r="C724" s="98"/>
      <c r="D724" s="99"/>
      <c r="E724" s="312"/>
      <c r="J724" s="265"/>
      <c r="K724" s="5"/>
      <c r="L724" s="265"/>
      <c r="M724" s="5"/>
      <c r="N724" s="6"/>
      <c r="O724" s="5"/>
      <c r="P724" s="7"/>
      <c r="Q724" s="6"/>
    </row>
    <row r="725" spans="1:17" s="4" customFormat="1">
      <c r="A725" s="97"/>
      <c r="B725" s="97"/>
      <c r="C725" s="98"/>
      <c r="D725" s="99"/>
      <c r="E725" s="312"/>
      <c r="J725" s="265"/>
      <c r="K725" s="5"/>
      <c r="L725" s="265"/>
      <c r="M725" s="5"/>
      <c r="N725" s="6"/>
      <c r="O725" s="5"/>
      <c r="P725" s="7"/>
      <c r="Q725" s="6"/>
    </row>
    <row r="726" spans="1:17" s="4" customFormat="1">
      <c r="A726" s="97"/>
      <c r="B726" s="97"/>
      <c r="C726" s="98"/>
      <c r="D726" s="99"/>
      <c r="E726" s="312"/>
      <c r="J726" s="265"/>
      <c r="K726" s="5"/>
      <c r="L726" s="265"/>
      <c r="M726" s="5"/>
      <c r="N726" s="6"/>
      <c r="O726" s="5"/>
      <c r="P726" s="7"/>
      <c r="Q726" s="6"/>
    </row>
    <row r="727" spans="1:17" s="4" customFormat="1">
      <c r="A727" s="97"/>
      <c r="B727" s="97"/>
      <c r="C727" s="98"/>
      <c r="D727" s="99"/>
      <c r="E727" s="312"/>
      <c r="J727" s="265"/>
      <c r="K727" s="5"/>
      <c r="L727" s="265"/>
      <c r="M727" s="5"/>
      <c r="N727" s="6"/>
      <c r="O727" s="5"/>
      <c r="P727" s="7"/>
      <c r="Q727" s="6"/>
    </row>
    <row r="728" spans="1:17" s="4" customFormat="1">
      <c r="A728" s="97"/>
      <c r="B728" s="97"/>
      <c r="C728" s="98"/>
      <c r="D728" s="99"/>
      <c r="E728" s="312"/>
      <c r="J728" s="265"/>
      <c r="K728" s="5"/>
      <c r="L728" s="265"/>
      <c r="M728" s="5"/>
      <c r="N728" s="6"/>
      <c r="O728" s="5"/>
      <c r="P728" s="7"/>
      <c r="Q728" s="6"/>
    </row>
    <row r="729" spans="1:17" s="4" customFormat="1">
      <c r="A729" s="97"/>
      <c r="B729" s="97"/>
      <c r="C729" s="98"/>
      <c r="D729" s="99"/>
      <c r="E729" s="312"/>
      <c r="J729" s="265"/>
      <c r="K729" s="5"/>
      <c r="L729" s="265"/>
      <c r="M729" s="5"/>
      <c r="N729" s="6"/>
      <c r="O729" s="5"/>
      <c r="P729" s="7"/>
      <c r="Q729" s="6"/>
    </row>
    <row r="730" spans="1:17" s="4" customFormat="1">
      <c r="A730" s="97"/>
      <c r="B730" s="97"/>
      <c r="C730" s="98"/>
      <c r="D730" s="99"/>
      <c r="E730" s="312"/>
      <c r="J730" s="265"/>
      <c r="K730" s="5"/>
      <c r="L730" s="265"/>
      <c r="M730" s="5"/>
      <c r="N730" s="6"/>
      <c r="O730" s="5"/>
      <c r="P730" s="7"/>
      <c r="Q730" s="6"/>
    </row>
    <row r="731" spans="1:17" s="4" customFormat="1">
      <c r="A731" s="97"/>
      <c r="B731" s="97"/>
      <c r="C731" s="98"/>
      <c r="D731" s="99"/>
      <c r="E731" s="312"/>
      <c r="J731" s="265"/>
      <c r="K731" s="5"/>
      <c r="L731" s="265"/>
      <c r="M731" s="5"/>
      <c r="N731" s="6"/>
      <c r="O731" s="5"/>
      <c r="P731" s="7"/>
      <c r="Q731" s="6"/>
    </row>
    <row r="732" spans="1:17" s="4" customFormat="1">
      <c r="A732" s="97"/>
      <c r="B732" s="97"/>
      <c r="C732" s="98"/>
      <c r="D732" s="99"/>
      <c r="E732" s="312"/>
      <c r="J732" s="265"/>
      <c r="K732" s="5"/>
      <c r="L732" s="265"/>
      <c r="M732" s="5"/>
      <c r="N732" s="6"/>
      <c r="O732" s="5"/>
      <c r="P732" s="7"/>
      <c r="Q732" s="6"/>
    </row>
    <row r="733" spans="1:17" s="4" customFormat="1">
      <c r="A733" s="97"/>
      <c r="B733" s="97"/>
      <c r="C733" s="98"/>
      <c r="D733" s="99"/>
      <c r="E733" s="312"/>
      <c r="J733" s="265"/>
      <c r="K733" s="5"/>
      <c r="L733" s="265"/>
      <c r="M733" s="5"/>
      <c r="N733" s="6"/>
      <c r="O733" s="5"/>
      <c r="P733" s="7"/>
      <c r="Q733" s="6"/>
    </row>
    <row r="734" spans="1:17" s="4" customFormat="1">
      <c r="A734" s="97"/>
      <c r="B734" s="97"/>
      <c r="C734" s="98"/>
      <c r="D734" s="99"/>
      <c r="E734" s="312"/>
      <c r="J734" s="265"/>
      <c r="K734" s="5"/>
      <c r="L734" s="265"/>
      <c r="M734" s="5"/>
      <c r="N734" s="6"/>
      <c r="O734" s="5"/>
      <c r="P734" s="7"/>
      <c r="Q734" s="6"/>
    </row>
    <row r="735" spans="1:17" s="4" customFormat="1">
      <c r="A735" s="97"/>
      <c r="B735" s="97"/>
      <c r="C735" s="98"/>
      <c r="D735" s="99"/>
      <c r="E735" s="312"/>
      <c r="J735" s="265"/>
      <c r="K735" s="5"/>
      <c r="L735" s="265"/>
      <c r="M735" s="5"/>
      <c r="N735" s="6"/>
      <c r="O735" s="5"/>
      <c r="P735" s="7"/>
      <c r="Q735" s="6"/>
    </row>
    <row r="736" spans="1:17" s="4" customFormat="1">
      <c r="A736" s="97"/>
      <c r="B736" s="97"/>
      <c r="C736" s="98"/>
      <c r="D736" s="99"/>
      <c r="E736" s="312"/>
      <c r="J736" s="265"/>
      <c r="K736" s="5"/>
      <c r="L736" s="265"/>
      <c r="M736" s="5"/>
      <c r="N736" s="6"/>
      <c r="O736" s="5"/>
      <c r="P736" s="7"/>
      <c r="Q736" s="6"/>
    </row>
    <row r="737" spans="1:17" s="4" customFormat="1">
      <c r="A737" s="97"/>
      <c r="B737" s="97"/>
      <c r="C737" s="98"/>
      <c r="D737" s="99"/>
      <c r="E737" s="312"/>
      <c r="J737" s="265"/>
      <c r="K737" s="5"/>
      <c r="L737" s="265"/>
      <c r="M737" s="5"/>
      <c r="N737" s="6"/>
      <c r="O737" s="5"/>
      <c r="P737" s="7"/>
      <c r="Q737" s="6"/>
    </row>
    <row r="738" spans="1:17" s="4" customFormat="1">
      <c r="A738" s="97"/>
      <c r="B738" s="97"/>
      <c r="C738" s="98"/>
      <c r="D738" s="99"/>
      <c r="E738" s="312"/>
      <c r="J738" s="265"/>
      <c r="K738" s="5"/>
      <c r="L738" s="265"/>
      <c r="M738" s="5"/>
      <c r="N738" s="6"/>
      <c r="O738" s="5"/>
      <c r="P738" s="7"/>
      <c r="Q738" s="6"/>
    </row>
    <row r="739" spans="1:17" s="4" customFormat="1">
      <c r="A739" s="97"/>
      <c r="B739" s="97"/>
      <c r="C739" s="98"/>
      <c r="D739" s="99"/>
      <c r="E739" s="312"/>
      <c r="J739" s="265"/>
      <c r="K739" s="5"/>
      <c r="L739" s="265"/>
      <c r="M739" s="5"/>
      <c r="N739" s="6"/>
      <c r="O739" s="5"/>
      <c r="P739" s="7"/>
      <c r="Q739" s="6"/>
    </row>
    <row r="740" spans="1:17" s="4" customFormat="1">
      <c r="A740" s="97"/>
      <c r="B740" s="97"/>
      <c r="C740" s="98"/>
      <c r="D740" s="99"/>
      <c r="E740" s="312"/>
      <c r="J740" s="265"/>
      <c r="K740" s="5"/>
      <c r="L740" s="265"/>
      <c r="M740" s="5"/>
      <c r="N740" s="6"/>
      <c r="O740" s="5"/>
      <c r="P740" s="7"/>
      <c r="Q740" s="6"/>
    </row>
    <row r="741" spans="1:17" s="4" customFormat="1">
      <c r="A741" s="97"/>
      <c r="B741" s="97"/>
      <c r="C741" s="98"/>
      <c r="D741" s="99"/>
      <c r="E741" s="312"/>
      <c r="J741" s="265"/>
      <c r="K741" s="5"/>
      <c r="L741" s="265"/>
      <c r="M741" s="5"/>
      <c r="N741" s="6"/>
      <c r="O741" s="5"/>
      <c r="P741" s="7"/>
      <c r="Q741" s="6"/>
    </row>
    <row r="742" spans="1:17" s="4" customFormat="1">
      <c r="A742" s="97"/>
      <c r="B742" s="97"/>
      <c r="C742" s="98"/>
      <c r="D742" s="99"/>
      <c r="E742" s="312"/>
      <c r="J742" s="265"/>
      <c r="K742" s="5"/>
      <c r="L742" s="265"/>
      <c r="M742" s="5"/>
      <c r="N742" s="6"/>
      <c r="O742" s="5"/>
      <c r="P742" s="7"/>
      <c r="Q742" s="6"/>
    </row>
    <row r="743" spans="1:17" s="4" customFormat="1">
      <c r="A743" s="97"/>
      <c r="B743" s="97"/>
      <c r="C743" s="98"/>
      <c r="D743" s="99"/>
      <c r="E743" s="312"/>
      <c r="J743" s="265"/>
      <c r="K743" s="5"/>
      <c r="L743" s="265"/>
      <c r="M743" s="5"/>
      <c r="N743" s="6"/>
      <c r="O743" s="5"/>
      <c r="P743" s="7"/>
      <c r="Q743" s="6"/>
    </row>
    <row r="744" spans="1:17" s="4" customFormat="1">
      <c r="A744" s="97"/>
      <c r="B744" s="97"/>
      <c r="C744" s="98"/>
      <c r="D744" s="99"/>
      <c r="E744" s="312"/>
      <c r="J744" s="265"/>
      <c r="K744" s="5"/>
      <c r="L744" s="265"/>
      <c r="M744" s="5"/>
      <c r="N744" s="6"/>
      <c r="O744" s="5"/>
      <c r="P744" s="7"/>
      <c r="Q744" s="6"/>
    </row>
    <row r="745" spans="1:17" s="4" customFormat="1">
      <c r="A745" s="97"/>
      <c r="B745" s="97"/>
      <c r="C745" s="98"/>
      <c r="D745" s="99"/>
      <c r="E745" s="312"/>
      <c r="J745" s="265"/>
      <c r="K745" s="5"/>
      <c r="L745" s="265"/>
      <c r="M745" s="5"/>
      <c r="N745" s="6"/>
      <c r="O745" s="5"/>
      <c r="P745" s="7"/>
      <c r="Q745" s="6"/>
    </row>
    <row r="746" spans="1:17" s="4" customFormat="1">
      <c r="A746" s="97"/>
      <c r="B746" s="97"/>
      <c r="C746" s="98"/>
      <c r="D746" s="99"/>
      <c r="E746" s="312"/>
      <c r="J746" s="265"/>
      <c r="K746" s="5"/>
      <c r="L746" s="265"/>
      <c r="M746" s="5"/>
      <c r="N746" s="6"/>
      <c r="O746" s="5"/>
      <c r="P746" s="7"/>
      <c r="Q746" s="6"/>
    </row>
    <row r="747" spans="1:17" s="4" customFormat="1">
      <c r="A747" s="97"/>
      <c r="B747" s="97"/>
      <c r="C747" s="98"/>
      <c r="D747" s="99"/>
      <c r="E747" s="312"/>
      <c r="J747" s="265"/>
      <c r="K747" s="5"/>
      <c r="L747" s="265"/>
      <c r="M747" s="5"/>
      <c r="N747" s="6"/>
      <c r="O747" s="5"/>
      <c r="P747" s="7"/>
      <c r="Q747" s="6"/>
    </row>
    <row r="748" spans="1:17" s="4" customFormat="1">
      <c r="A748" s="97"/>
      <c r="B748" s="97"/>
      <c r="C748" s="98"/>
      <c r="D748" s="99"/>
      <c r="E748" s="312"/>
      <c r="J748" s="265"/>
      <c r="K748" s="5"/>
      <c r="L748" s="265"/>
      <c r="M748" s="5"/>
      <c r="N748" s="6"/>
      <c r="O748" s="5"/>
      <c r="P748" s="7"/>
      <c r="Q748" s="6"/>
    </row>
    <row r="749" spans="1:17" s="4" customFormat="1">
      <c r="A749" s="97"/>
      <c r="B749" s="97"/>
      <c r="C749" s="98"/>
      <c r="D749" s="99"/>
      <c r="E749" s="312"/>
      <c r="J749" s="265"/>
      <c r="K749" s="5"/>
      <c r="L749" s="265"/>
      <c r="M749" s="5"/>
      <c r="N749" s="6"/>
      <c r="O749" s="5"/>
      <c r="P749" s="7"/>
      <c r="Q749" s="6"/>
    </row>
    <row r="750" spans="1:17" s="4" customFormat="1">
      <c r="A750" s="97"/>
      <c r="B750" s="97"/>
      <c r="C750" s="98"/>
      <c r="D750" s="99"/>
      <c r="E750" s="312"/>
      <c r="J750" s="265"/>
      <c r="K750" s="5"/>
      <c r="L750" s="265"/>
      <c r="M750" s="5"/>
      <c r="N750" s="6"/>
      <c r="O750" s="5"/>
      <c r="P750" s="7"/>
      <c r="Q750" s="6"/>
    </row>
    <row r="751" spans="1:17" s="4" customFormat="1">
      <c r="A751" s="97"/>
      <c r="B751" s="97"/>
      <c r="C751" s="98"/>
      <c r="D751" s="99"/>
      <c r="E751" s="312"/>
      <c r="J751" s="265"/>
      <c r="K751" s="5"/>
      <c r="L751" s="265"/>
      <c r="M751" s="5"/>
      <c r="N751" s="6"/>
      <c r="O751" s="5"/>
      <c r="P751" s="7"/>
      <c r="Q751" s="6"/>
    </row>
    <row r="752" spans="1:17" s="4" customFormat="1">
      <c r="A752" s="97"/>
      <c r="B752" s="97"/>
      <c r="C752" s="98"/>
      <c r="D752" s="99"/>
      <c r="E752" s="312"/>
      <c r="J752" s="265"/>
      <c r="K752" s="5"/>
      <c r="L752" s="265"/>
      <c r="M752" s="5"/>
      <c r="N752" s="6"/>
      <c r="O752" s="5"/>
      <c r="P752" s="7"/>
      <c r="Q752" s="6"/>
    </row>
    <row r="753" spans="1:17" s="4" customFormat="1">
      <c r="A753" s="97"/>
      <c r="B753" s="97"/>
      <c r="C753" s="98"/>
      <c r="D753" s="99"/>
      <c r="E753" s="312"/>
      <c r="J753" s="265"/>
      <c r="K753" s="5"/>
      <c r="L753" s="265"/>
      <c r="M753" s="5"/>
      <c r="N753" s="6"/>
      <c r="O753" s="5"/>
      <c r="P753" s="7"/>
      <c r="Q753" s="6"/>
    </row>
    <row r="754" spans="1:17" s="4" customFormat="1">
      <c r="A754" s="97"/>
      <c r="B754" s="97"/>
      <c r="C754" s="98"/>
      <c r="D754" s="99"/>
      <c r="E754" s="312"/>
      <c r="J754" s="265"/>
      <c r="K754" s="5"/>
      <c r="L754" s="265"/>
      <c r="M754" s="5"/>
      <c r="N754" s="6"/>
      <c r="O754" s="5"/>
      <c r="P754" s="7"/>
      <c r="Q754" s="6"/>
    </row>
    <row r="755" spans="1:17" s="4" customFormat="1">
      <c r="A755" s="97"/>
      <c r="B755" s="97"/>
      <c r="C755" s="98"/>
      <c r="D755" s="99"/>
      <c r="E755" s="312"/>
      <c r="J755" s="265"/>
      <c r="K755" s="5"/>
      <c r="L755" s="265"/>
      <c r="M755" s="5"/>
      <c r="N755" s="6"/>
      <c r="O755" s="5"/>
      <c r="P755" s="7"/>
      <c r="Q755" s="6"/>
    </row>
    <row r="756" spans="1:17" s="4" customFormat="1">
      <c r="A756" s="97"/>
      <c r="B756" s="97"/>
      <c r="C756" s="98"/>
      <c r="D756" s="99"/>
      <c r="E756" s="312"/>
      <c r="J756" s="265"/>
      <c r="K756" s="5"/>
      <c r="L756" s="265"/>
      <c r="M756" s="5"/>
      <c r="N756" s="6"/>
      <c r="O756" s="5"/>
      <c r="P756" s="7"/>
      <c r="Q756" s="6"/>
    </row>
    <row r="757" spans="1:17" s="4" customFormat="1">
      <c r="A757" s="97"/>
      <c r="B757" s="97"/>
      <c r="C757" s="98"/>
      <c r="D757" s="99"/>
      <c r="E757" s="312"/>
      <c r="J757" s="265"/>
      <c r="K757" s="5"/>
      <c r="L757" s="265"/>
      <c r="M757" s="5"/>
      <c r="N757" s="6"/>
      <c r="O757" s="5"/>
      <c r="P757" s="7"/>
      <c r="Q757" s="6"/>
    </row>
    <row r="758" spans="1:17" s="4" customFormat="1">
      <c r="A758" s="97"/>
      <c r="B758" s="97"/>
      <c r="C758" s="98"/>
      <c r="D758" s="99"/>
      <c r="E758" s="312"/>
      <c r="J758" s="265"/>
      <c r="K758" s="5"/>
      <c r="L758" s="265"/>
      <c r="M758" s="5"/>
      <c r="N758" s="6"/>
      <c r="O758" s="5"/>
      <c r="P758" s="7"/>
      <c r="Q758" s="6"/>
    </row>
    <row r="759" spans="1:17" s="4" customFormat="1">
      <c r="A759" s="97"/>
      <c r="B759" s="97"/>
      <c r="C759" s="98"/>
      <c r="D759" s="99"/>
      <c r="E759" s="312"/>
      <c r="J759" s="265"/>
      <c r="K759" s="5"/>
      <c r="L759" s="265"/>
      <c r="M759" s="5"/>
      <c r="N759" s="6"/>
      <c r="O759" s="5"/>
      <c r="P759" s="7"/>
      <c r="Q759" s="6"/>
    </row>
    <row r="760" spans="1:17" s="4" customFormat="1">
      <c r="A760" s="97"/>
      <c r="B760" s="97"/>
      <c r="C760" s="98"/>
      <c r="D760" s="99"/>
      <c r="E760" s="312"/>
      <c r="J760" s="265"/>
      <c r="K760" s="5"/>
      <c r="L760" s="265"/>
      <c r="M760" s="5"/>
      <c r="N760" s="6"/>
      <c r="O760" s="5"/>
      <c r="P760" s="7"/>
      <c r="Q760" s="6"/>
    </row>
    <row r="761" spans="1:17" s="4" customFormat="1">
      <c r="A761" s="97"/>
      <c r="B761" s="97"/>
      <c r="C761" s="98"/>
      <c r="D761" s="99"/>
      <c r="E761" s="312"/>
      <c r="J761" s="265"/>
      <c r="K761" s="5"/>
      <c r="L761" s="265"/>
      <c r="M761" s="5"/>
      <c r="N761" s="6"/>
      <c r="O761" s="5"/>
      <c r="P761" s="7"/>
      <c r="Q761" s="6"/>
    </row>
    <row r="762" spans="1:17" s="4" customFormat="1">
      <c r="A762" s="97"/>
      <c r="B762" s="97"/>
      <c r="C762" s="98"/>
      <c r="D762" s="99"/>
      <c r="E762" s="312"/>
      <c r="J762" s="265"/>
      <c r="K762" s="5"/>
      <c r="L762" s="265"/>
      <c r="M762" s="5"/>
      <c r="N762" s="6"/>
      <c r="O762" s="5"/>
      <c r="P762" s="7"/>
      <c r="Q762" s="6"/>
    </row>
    <row r="763" spans="1:17" s="4" customFormat="1">
      <c r="A763" s="97"/>
      <c r="B763" s="97"/>
      <c r="C763" s="98"/>
      <c r="D763" s="99"/>
      <c r="E763" s="312"/>
      <c r="J763" s="265"/>
      <c r="K763" s="5"/>
      <c r="L763" s="265"/>
      <c r="M763" s="5"/>
      <c r="N763" s="6"/>
      <c r="O763" s="5"/>
      <c r="P763" s="7"/>
      <c r="Q763" s="6"/>
    </row>
    <row r="764" spans="1:17" s="4" customFormat="1">
      <c r="A764" s="97"/>
      <c r="B764" s="97"/>
      <c r="C764" s="98"/>
      <c r="D764" s="99"/>
      <c r="E764" s="312"/>
      <c r="J764" s="265"/>
      <c r="K764" s="5"/>
      <c r="L764" s="265"/>
      <c r="M764" s="5"/>
      <c r="N764" s="6"/>
      <c r="O764" s="5"/>
      <c r="P764" s="7"/>
      <c r="Q764" s="6"/>
    </row>
    <row r="765" spans="1:17" s="4" customFormat="1">
      <c r="A765" s="97"/>
      <c r="B765" s="97"/>
      <c r="C765" s="98"/>
      <c r="D765" s="99"/>
      <c r="E765" s="312"/>
      <c r="J765" s="265"/>
      <c r="K765" s="5"/>
      <c r="L765" s="265"/>
      <c r="M765" s="5"/>
      <c r="N765" s="6"/>
      <c r="O765" s="5"/>
      <c r="P765" s="7"/>
      <c r="Q765" s="6"/>
    </row>
    <row r="766" spans="1:17" s="4" customFormat="1">
      <c r="A766" s="97"/>
      <c r="B766" s="97"/>
      <c r="C766" s="98"/>
      <c r="D766" s="99"/>
      <c r="E766" s="312"/>
      <c r="J766" s="265"/>
      <c r="K766" s="5"/>
      <c r="L766" s="265"/>
      <c r="M766" s="5"/>
      <c r="N766" s="6"/>
      <c r="O766" s="5"/>
      <c r="P766" s="7"/>
      <c r="Q766" s="6"/>
    </row>
  </sheetData>
  <mergeCells count="68">
    <mergeCell ref="F586:F588"/>
    <mergeCell ref="G586:G588"/>
    <mergeCell ref="H586:H588"/>
    <mergeCell ref="I586:I588"/>
    <mergeCell ref="J586:J588"/>
    <mergeCell ref="F593:F595"/>
    <mergeCell ref="G593:G595"/>
    <mergeCell ref="H593:H595"/>
    <mergeCell ref="I593:I595"/>
    <mergeCell ref="J593:J595"/>
    <mergeCell ref="F589:F591"/>
    <mergeCell ref="G589:G591"/>
    <mergeCell ref="H589:H591"/>
    <mergeCell ref="I589:I591"/>
    <mergeCell ref="J589:J591"/>
    <mergeCell ref="J212:J215"/>
    <mergeCell ref="F583:F585"/>
    <mergeCell ref="G583:G585"/>
    <mergeCell ref="H583:H585"/>
    <mergeCell ref="I583:I585"/>
    <mergeCell ref="J583:J585"/>
    <mergeCell ref="E461:E462"/>
    <mergeCell ref="J221:J222"/>
    <mergeCell ref="E441:E442"/>
    <mergeCell ref="A461:A462"/>
    <mergeCell ref="A441:A442"/>
    <mergeCell ref="B441:B442"/>
    <mergeCell ref="C441:C442"/>
    <mergeCell ref="D441:D442"/>
    <mergeCell ref="B461:B462"/>
    <mergeCell ref="C461:C462"/>
    <mergeCell ref="D461:D462"/>
    <mergeCell ref="A438:A439"/>
    <mergeCell ref="B438:B439"/>
    <mergeCell ref="C438:C439"/>
    <mergeCell ref="D438:D439"/>
    <mergeCell ref="E438:E439"/>
    <mergeCell ref="F14:F15"/>
    <mergeCell ref="G14:G15"/>
    <mergeCell ref="H14:H15"/>
    <mergeCell ref="I14:I15"/>
    <mergeCell ref="J14:J15"/>
    <mergeCell ref="F202:F203"/>
    <mergeCell ref="G202:G203"/>
    <mergeCell ref="H202:H203"/>
    <mergeCell ref="I202:I203"/>
    <mergeCell ref="F18:F19"/>
    <mergeCell ref="G18:G19"/>
    <mergeCell ref="H18:H19"/>
    <mergeCell ref="I18:I19"/>
    <mergeCell ref="F20:F21"/>
    <mergeCell ref="J18:J19"/>
    <mergeCell ref="J20:J21"/>
    <mergeCell ref="I20:I21"/>
    <mergeCell ref="H20:H21"/>
    <mergeCell ref="G20:G21"/>
    <mergeCell ref="A2:J2"/>
    <mergeCell ref="A4:E4"/>
    <mergeCell ref="F10:F12"/>
    <mergeCell ref="G10:G12"/>
    <mergeCell ref="H10:H12"/>
    <mergeCell ref="I10:I12"/>
    <mergeCell ref="J10:J12"/>
    <mergeCell ref="A221:A222"/>
    <mergeCell ref="B221:B222"/>
    <mergeCell ref="C221:C222"/>
    <mergeCell ref="D221:D222"/>
    <mergeCell ref="E221:E222"/>
  </mergeCells>
  <pageMargins left="0.31496062992125984" right="0.19685039370078741" top="0.39370078740157483" bottom="0.19685039370078741" header="0.23622047244094491" footer="0.15748031496062992"/>
  <pageSetup paperSize="9" scale="50" fitToHeight="0" orientation="landscape" r:id="rId1"/>
  <headerFooter differentFirst="1" alignWithMargins="0">
    <oddHeader>&amp;C&amp;P</oddHeader>
  </headerFooter>
  <colBreaks count="1" manualBreakCount="1">
    <brk id="5" max="549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2:Q768"/>
  <sheetViews>
    <sheetView tabSelected="1" view="pageBreakPreview" topLeftCell="A216" zoomScale="63" zoomScaleNormal="75" zoomScaleSheetLayoutView="63" workbookViewId="0">
      <selection activeCell="J221" sqref="J221"/>
    </sheetView>
  </sheetViews>
  <sheetFormatPr defaultColWidth="9.140625" defaultRowHeight="18.75"/>
  <cols>
    <col min="1" max="1" width="11.28515625" style="97" customWidth="1"/>
    <col min="2" max="2" width="5.5703125" style="97" customWidth="1"/>
    <col min="3" max="3" width="9.140625" style="98"/>
    <col min="4" max="4" width="16.7109375" style="99" customWidth="1"/>
    <col min="5" max="5" width="95.5703125" style="323" customWidth="1"/>
    <col min="6" max="6" width="14.5703125" style="4" customWidth="1"/>
    <col min="7" max="7" width="10.85546875" style="4" customWidth="1"/>
    <col min="8" max="8" width="17.140625" style="4" customWidth="1"/>
    <col min="9" max="9" width="13.5703125" style="4" customWidth="1"/>
    <col min="10" max="10" width="95.28515625" style="265" customWidth="1"/>
    <col min="11" max="11" width="16.42578125" style="5" customWidth="1"/>
    <col min="12" max="12" width="40.85546875" style="265" customWidth="1"/>
    <col min="13" max="13" width="16.42578125" style="5" customWidth="1"/>
    <col min="14" max="14" width="9.140625" style="6" customWidth="1"/>
    <col min="15" max="15" width="20.140625" style="5" customWidth="1"/>
    <col min="16" max="16" width="19.28515625" style="7" bestFit="1" customWidth="1"/>
    <col min="17" max="17" width="19.7109375" style="6" bestFit="1" customWidth="1"/>
    <col min="18" max="16384" width="9.140625" style="6"/>
  </cols>
  <sheetData>
    <row r="2" spans="1:17" s="2" customFormat="1">
      <c r="A2" s="329" t="s">
        <v>1776</v>
      </c>
      <c r="B2" s="330"/>
      <c r="C2" s="331"/>
      <c r="D2" s="331"/>
      <c r="E2" s="331"/>
      <c r="F2" s="332"/>
      <c r="G2" s="332"/>
      <c r="H2" s="332"/>
      <c r="I2" s="332"/>
      <c r="J2" s="332"/>
      <c r="K2" s="1"/>
      <c r="L2" s="264"/>
      <c r="M2" s="1"/>
      <c r="O2" s="1"/>
      <c r="P2" s="3"/>
    </row>
    <row r="3" spans="1:17">
      <c r="A3" s="63"/>
      <c r="B3" s="63"/>
      <c r="C3" s="64"/>
      <c r="D3" s="65"/>
      <c r="E3" s="312"/>
    </row>
    <row r="4" spans="1:17">
      <c r="A4" s="333"/>
      <c r="B4" s="334"/>
      <c r="C4" s="335"/>
      <c r="D4" s="335"/>
      <c r="E4" s="335"/>
    </row>
    <row r="5" spans="1:17" ht="112.5">
      <c r="A5" s="158" t="s">
        <v>1775</v>
      </c>
      <c r="B5" s="158" t="s">
        <v>1</v>
      </c>
      <c r="C5" s="278" t="s">
        <v>2</v>
      </c>
      <c r="D5" s="159" t="s">
        <v>3</v>
      </c>
      <c r="E5" s="299" t="s">
        <v>4</v>
      </c>
      <c r="F5" s="158" t="s">
        <v>1775</v>
      </c>
      <c r="G5" s="158" t="s">
        <v>1</v>
      </c>
      <c r="H5" s="158" t="s">
        <v>5</v>
      </c>
      <c r="I5" s="158" t="s">
        <v>6</v>
      </c>
      <c r="J5" s="299" t="s">
        <v>4</v>
      </c>
    </row>
    <row r="6" spans="1:17">
      <c r="A6" s="14">
        <v>1</v>
      </c>
      <c r="B6" s="14">
        <v>2</v>
      </c>
      <c r="C6" s="298">
        <v>3</v>
      </c>
      <c r="D6" s="298">
        <v>4</v>
      </c>
      <c r="E6" s="298">
        <v>5</v>
      </c>
      <c r="F6" s="298">
        <v>6</v>
      </c>
      <c r="G6" s="298">
        <v>7</v>
      </c>
      <c r="H6" s="298">
        <v>8</v>
      </c>
      <c r="I6" s="298">
        <v>9</v>
      </c>
      <c r="J6" s="298">
        <v>10</v>
      </c>
    </row>
    <row r="7" spans="1:17" ht="45">
      <c r="A7" s="266" t="s">
        <v>7</v>
      </c>
      <c r="B7" s="266" t="s">
        <v>8</v>
      </c>
      <c r="C7" s="267" t="s">
        <v>9</v>
      </c>
      <c r="D7" s="268" t="s">
        <v>10</v>
      </c>
      <c r="E7" s="307" t="s">
        <v>11</v>
      </c>
      <c r="F7" s="9" t="s">
        <v>7</v>
      </c>
      <c r="G7" s="9" t="s">
        <v>8</v>
      </c>
      <c r="H7" s="9" t="s">
        <v>12</v>
      </c>
      <c r="I7" s="9" t="s">
        <v>13</v>
      </c>
      <c r="J7" s="149" t="s">
        <v>11</v>
      </c>
      <c r="K7" s="5" t="str">
        <f>CONCATENATE(F7," ",G7," ",H7," ",I7)</f>
        <v>01 0 00 00000</v>
      </c>
      <c r="L7" s="265" t="str">
        <f>VLOOKUP(O7,'цср уточн 2016'!$A$1:$B$549,2,0)</f>
        <v>Муниципальная программа «Развитие образования в городе Ставрополе на 2014 - 2018 годы»</v>
      </c>
      <c r="O7" s="11" t="s">
        <v>14</v>
      </c>
      <c r="P7" s="7" t="b">
        <f t="shared" ref="P7:P74" si="0">K7=O7</f>
        <v>1</v>
      </c>
      <c r="Q7" s="7" t="b">
        <f>J7=L7</f>
        <v>1</v>
      </c>
    </row>
    <row r="8" spans="1:17" ht="37.5">
      <c r="A8" s="269" t="s">
        <v>7</v>
      </c>
      <c r="B8" s="269" t="s">
        <v>15</v>
      </c>
      <c r="C8" s="270" t="s">
        <v>9</v>
      </c>
      <c r="D8" s="271" t="s">
        <v>16</v>
      </c>
      <c r="E8" s="308" t="s">
        <v>17</v>
      </c>
      <c r="F8" s="25" t="s">
        <v>7</v>
      </c>
      <c r="G8" s="25" t="s">
        <v>15</v>
      </c>
      <c r="H8" s="25" t="s">
        <v>12</v>
      </c>
      <c r="I8" s="25" t="s">
        <v>13</v>
      </c>
      <c r="J8" s="236" t="s">
        <v>17</v>
      </c>
      <c r="K8" s="5" t="str">
        <f>CONCATENATE(F8," ",G8," ",H8," ",I8)</f>
        <v>01 1 00 00000</v>
      </c>
      <c r="L8" s="265" t="str">
        <f>VLOOKUP(O8,'цср уточн 2016'!$A$1:$B$549,2,0)</f>
        <v xml:space="preserve">Подпрограмма «Организация дошкольного, школьного и дополнительного образования на 2014 - 2018 годы» </v>
      </c>
      <c r="O8" s="12" t="s">
        <v>18</v>
      </c>
      <c r="P8" s="7" t="b">
        <f t="shared" si="0"/>
        <v>1</v>
      </c>
      <c r="Q8" s="7" t="b">
        <f t="shared" ref="Q8:Q85" si="1">J8=L8</f>
        <v>1</v>
      </c>
    </row>
    <row r="9" spans="1:17" ht="39">
      <c r="A9" s="272"/>
      <c r="B9" s="272"/>
      <c r="C9" s="273"/>
      <c r="D9" s="274"/>
      <c r="E9" s="313"/>
      <c r="F9" s="172" t="s">
        <v>7</v>
      </c>
      <c r="G9" s="172" t="s">
        <v>15</v>
      </c>
      <c r="H9" s="172" t="s">
        <v>7</v>
      </c>
      <c r="I9" s="172" t="s">
        <v>13</v>
      </c>
      <c r="J9" s="174" t="s">
        <v>1229</v>
      </c>
      <c r="K9" s="5" t="str">
        <f>CONCATENATE(F9," ",G9," ",H9," ",I9)</f>
        <v>01 1 01 00000</v>
      </c>
      <c r="L9" s="265" t="str">
        <f>VLOOKUP(O9,'цср уточн 2016'!$A$1:$B$549,2,0)</f>
        <v>Основное мероприятие «Организация предоставления общедоступного и бесплатного дошкольного образования»</v>
      </c>
      <c r="O9" s="13" t="s">
        <v>19</v>
      </c>
      <c r="P9" s="7" t="b">
        <f t="shared" si="0"/>
        <v>1</v>
      </c>
      <c r="Q9" s="7" t="b">
        <f t="shared" si="1"/>
        <v>1</v>
      </c>
    </row>
    <row r="10" spans="1:17">
      <c r="A10" s="14" t="s">
        <v>7</v>
      </c>
      <c r="B10" s="14" t="s">
        <v>15</v>
      </c>
      <c r="C10" s="275">
        <v>1113</v>
      </c>
      <c r="D10" s="276" t="s">
        <v>20</v>
      </c>
      <c r="E10" s="302" t="s">
        <v>21</v>
      </c>
      <c r="F10" s="336" t="s">
        <v>7</v>
      </c>
      <c r="G10" s="336" t="s">
        <v>15</v>
      </c>
      <c r="H10" s="336" t="s">
        <v>7</v>
      </c>
      <c r="I10" s="336" t="s">
        <v>22</v>
      </c>
      <c r="J10" s="344" t="s">
        <v>34</v>
      </c>
      <c r="K10" s="5" t="str">
        <f>CONCATENATE(F10," ",G10," ",H10," ",I10)</f>
        <v>01 1 01 11010</v>
      </c>
      <c r="L10" s="265" t="str">
        <f>VLOOKUP(O10,'цср уточн 2016'!$A$1:$B$549,2,0)</f>
        <v>Расходы на обеспечение деятельности (оказание услуг) муниципальных учреждений</v>
      </c>
      <c r="O10" s="13" t="s">
        <v>23</v>
      </c>
      <c r="P10" s="7" t="b">
        <f t="shared" si="0"/>
        <v>1</v>
      </c>
      <c r="Q10" s="7" t="b">
        <f t="shared" si="1"/>
        <v>1</v>
      </c>
    </row>
    <row r="11" spans="1:17" ht="37.5">
      <c r="A11" s="325" t="s">
        <v>7</v>
      </c>
      <c r="B11" s="325" t="s">
        <v>15</v>
      </c>
      <c r="C11" s="17">
        <v>2031</v>
      </c>
      <c r="D11" s="277" t="s">
        <v>32</v>
      </c>
      <c r="E11" s="300" t="s">
        <v>33</v>
      </c>
      <c r="F11" s="336"/>
      <c r="G11" s="336"/>
      <c r="H11" s="336"/>
      <c r="I11" s="336"/>
      <c r="J11" s="344"/>
      <c r="L11" s="265" t="e">
        <f>VLOOKUP(O11,'цср уточн 2016'!$A$1:$B$549,2,0)</f>
        <v>#N/A</v>
      </c>
      <c r="O11" s="13"/>
      <c r="P11" s="7" t="b">
        <f t="shared" si="0"/>
        <v>1</v>
      </c>
      <c r="Q11" s="7" t="e">
        <f t="shared" si="1"/>
        <v>#N/A</v>
      </c>
    </row>
    <row r="12" spans="1:17" ht="37.5">
      <c r="A12" s="325" t="s">
        <v>7</v>
      </c>
      <c r="B12" s="325" t="s">
        <v>15</v>
      </c>
      <c r="C12" s="17">
        <v>2032</v>
      </c>
      <c r="D12" s="277" t="s">
        <v>35</v>
      </c>
      <c r="E12" s="300" t="s">
        <v>36</v>
      </c>
      <c r="F12" s="336"/>
      <c r="G12" s="336"/>
      <c r="H12" s="336"/>
      <c r="I12" s="336"/>
      <c r="J12" s="344"/>
      <c r="L12" s="265" t="e">
        <f>VLOOKUP(O12,'цср уточн 2016'!$A$1:$B$549,2,0)</f>
        <v>#N/A</v>
      </c>
      <c r="O12" s="13"/>
      <c r="P12" s="7" t="b">
        <f t="shared" si="0"/>
        <v>1</v>
      </c>
      <c r="Q12" s="7" t="e">
        <f t="shared" si="1"/>
        <v>#N/A</v>
      </c>
    </row>
    <row r="13" spans="1:17" s="4" customFormat="1" ht="131.25">
      <c r="A13" s="325" t="s">
        <v>7</v>
      </c>
      <c r="B13" s="325" t="s">
        <v>15</v>
      </c>
      <c r="C13" s="17">
        <v>7614</v>
      </c>
      <c r="D13" s="277" t="s">
        <v>24</v>
      </c>
      <c r="E13" s="300" t="s">
        <v>25</v>
      </c>
      <c r="F13" s="325" t="s">
        <v>7</v>
      </c>
      <c r="G13" s="325" t="s">
        <v>15</v>
      </c>
      <c r="H13" s="325" t="s">
        <v>7</v>
      </c>
      <c r="I13" s="325" t="s">
        <v>26</v>
      </c>
      <c r="J13" s="328" t="s">
        <v>1231</v>
      </c>
      <c r="K13" s="5" t="str">
        <f>CONCATENATE(F13," ",G13," ",H13," ",I13)</f>
        <v>01 1 01 76140</v>
      </c>
      <c r="L13" s="265" t="str">
        <f>VLOOKUP(O13,'цср уточн 2016'!$A$1:$B$549,2,0)</f>
        <v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M13" s="5"/>
      <c r="O13" s="13" t="s">
        <v>27</v>
      </c>
      <c r="P13" s="7" t="b">
        <f t="shared" si="0"/>
        <v>1</v>
      </c>
      <c r="Q13" s="7" t="b">
        <f t="shared" si="1"/>
        <v>1</v>
      </c>
    </row>
    <row r="14" spans="1:17" s="4" customFormat="1" ht="75">
      <c r="A14" s="325" t="s">
        <v>7</v>
      </c>
      <c r="B14" s="325">
        <v>1</v>
      </c>
      <c r="C14" s="17">
        <v>7657</v>
      </c>
      <c r="D14" s="277" t="s">
        <v>28</v>
      </c>
      <c r="E14" s="300" t="s">
        <v>29</v>
      </c>
      <c r="F14" s="345" t="s">
        <v>7</v>
      </c>
      <c r="G14" s="345" t="s">
        <v>15</v>
      </c>
      <c r="H14" s="345" t="s">
        <v>7</v>
      </c>
      <c r="I14" s="345" t="s">
        <v>30</v>
      </c>
      <c r="J14" s="342" t="s">
        <v>1232</v>
      </c>
      <c r="K14" s="5" t="str">
        <f>CONCATENATE(F14," ",G14," ",H14," ",I14)</f>
        <v>01 1 01 77170</v>
      </c>
      <c r="L14" s="265" t="str">
        <f>VLOOKUP(O14,'цср уточн 2016'!$A$1:$B$549,2,0)</f>
        <v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v>
      </c>
      <c r="M14" s="5"/>
      <c r="O14" s="13" t="s">
        <v>31</v>
      </c>
      <c r="P14" s="7" t="b">
        <f t="shared" si="0"/>
        <v>1</v>
      </c>
      <c r="Q14" s="7" t="b">
        <f t="shared" si="1"/>
        <v>1</v>
      </c>
    </row>
    <row r="15" spans="1:17" s="4" customFormat="1" ht="168.75">
      <c r="A15" s="325" t="s">
        <v>7</v>
      </c>
      <c r="B15" s="325" t="s">
        <v>15</v>
      </c>
      <c r="C15" s="17">
        <v>7705</v>
      </c>
      <c r="D15" s="277" t="s">
        <v>1628</v>
      </c>
      <c r="E15" s="300" t="s">
        <v>1629</v>
      </c>
      <c r="F15" s="346"/>
      <c r="G15" s="346"/>
      <c r="H15" s="346"/>
      <c r="I15" s="346"/>
      <c r="J15" s="343"/>
      <c r="K15" s="5"/>
      <c r="L15" s="265"/>
      <c r="M15" s="5"/>
      <c r="O15" s="13"/>
      <c r="P15" s="7"/>
      <c r="Q15" s="7"/>
    </row>
    <row r="16" spans="1:17" s="19" customFormat="1" ht="37.5">
      <c r="A16" s="73"/>
      <c r="B16" s="73"/>
      <c r="C16" s="74"/>
      <c r="D16" s="75"/>
      <c r="E16" s="203" t="s">
        <v>1545</v>
      </c>
      <c r="F16" s="325" t="s">
        <v>7</v>
      </c>
      <c r="G16" s="325" t="s">
        <v>15</v>
      </c>
      <c r="H16" s="325" t="s">
        <v>7</v>
      </c>
      <c r="I16" s="325" t="s">
        <v>1544</v>
      </c>
      <c r="J16" s="328" t="s">
        <v>1233</v>
      </c>
      <c r="K16" s="5" t="str">
        <f t="shared" ref="K16:K77" si="2">CONCATENATE(F16," ",G16," ",H16," ",I16)</f>
        <v>01 1 01 77250</v>
      </c>
      <c r="L16" s="265" t="str">
        <f>VLOOKUP(O16,'цср уточн 2016'!$A$1:$B$549,2,0)</f>
        <v>Расходы на обеспечение выплаты работникам организаций минимального размера оплаты труда</v>
      </c>
      <c r="M16" s="5"/>
      <c r="N16" s="4"/>
      <c r="O16" s="13" t="s">
        <v>1234</v>
      </c>
      <c r="P16" s="7" t="b">
        <f t="shared" si="0"/>
        <v>1</v>
      </c>
      <c r="Q16" s="7" t="b">
        <f t="shared" si="1"/>
        <v>1</v>
      </c>
    </row>
    <row r="17" spans="1:17" ht="58.5">
      <c r="A17" s="168"/>
      <c r="B17" s="168"/>
      <c r="C17" s="169"/>
      <c r="D17" s="170"/>
      <c r="E17" s="314"/>
      <c r="F17" s="172" t="s">
        <v>7</v>
      </c>
      <c r="G17" s="172" t="s">
        <v>15</v>
      </c>
      <c r="H17" s="172" t="s">
        <v>37</v>
      </c>
      <c r="I17" s="172" t="s">
        <v>13</v>
      </c>
      <c r="J17" s="174" t="s">
        <v>1235</v>
      </c>
      <c r="K17" s="5" t="str">
        <f t="shared" si="2"/>
        <v>01 1 02 00000</v>
      </c>
      <c r="L17" s="265" t="str">
        <f>VLOOKUP(O17,'цср уточн 2016'!$A$1:$B$549,2,0)</f>
        <v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v>
      </c>
      <c r="N17" s="4"/>
      <c r="O17" s="13" t="s">
        <v>38</v>
      </c>
      <c r="P17" s="7" t="b">
        <f t="shared" si="0"/>
        <v>1</v>
      </c>
      <c r="Q17" s="7" t="b">
        <f t="shared" si="1"/>
        <v>1</v>
      </c>
    </row>
    <row r="18" spans="1:17" s="19" customFormat="1" ht="37.5">
      <c r="A18" s="325" t="s">
        <v>7</v>
      </c>
      <c r="B18" s="325" t="s">
        <v>15</v>
      </c>
      <c r="C18" s="17">
        <v>1114</v>
      </c>
      <c r="D18" s="277" t="s">
        <v>39</v>
      </c>
      <c r="E18" s="300" t="s">
        <v>40</v>
      </c>
      <c r="F18" s="336" t="s">
        <v>7</v>
      </c>
      <c r="G18" s="336" t="s">
        <v>15</v>
      </c>
      <c r="H18" s="336" t="s">
        <v>37</v>
      </c>
      <c r="I18" s="336" t="s">
        <v>22</v>
      </c>
      <c r="J18" s="344" t="s">
        <v>34</v>
      </c>
      <c r="K18" s="5" t="str">
        <f t="shared" si="2"/>
        <v>01 1 02 11010</v>
      </c>
      <c r="L18" s="265" t="str">
        <f>VLOOKUP(O18,'цср уточн 2016'!$A$1:$B$549,2,0)</f>
        <v>Расходы на обеспечение деятельности (оказание услуг) муниципальных учреждений</v>
      </c>
      <c r="M18" s="5"/>
      <c r="N18" s="4"/>
      <c r="O18" s="13" t="s">
        <v>41</v>
      </c>
      <c r="P18" s="7" t="b">
        <f t="shared" si="0"/>
        <v>1</v>
      </c>
      <c r="Q18" s="7" t="b">
        <f t="shared" si="1"/>
        <v>1</v>
      </c>
    </row>
    <row r="19" spans="1:17" s="19" customFormat="1" ht="37.5">
      <c r="A19" s="325" t="s">
        <v>7</v>
      </c>
      <c r="B19" s="325" t="s">
        <v>15</v>
      </c>
      <c r="C19" s="17">
        <v>1115</v>
      </c>
      <c r="D19" s="277" t="s">
        <v>42</v>
      </c>
      <c r="E19" s="300" t="s">
        <v>43</v>
      </c>
      <c r="F19" s="336"/>
      <c r="G19" s="336"/>
      <c r="H19" s="336"/>
      <c r="I19" s="336"/>
      <c r="J19" s="344"/>
      <c r="K19" s="5" t="str">
        <f t="shared" si="2"/>
        <v xml:space="preserve">   </v>
      </c>
      <c r="L19" s="265" t="e">
        <f>VLOOKUP(O19,'цср уточн 2016'!$A$1:$B$549,2,0)</f>
        <v>#N/A</v>
      </c>
      <c r="M19" s="5"/>
      <c r="N19" s="4"/>
      <c r="O19" s="13"/>
      <c r="P19" s="7" t="b">
        <f t="shared" si="0"/>
        <v>0</v>
      </c>
      <c r="Q19" s="7" t="e">
        <f t="shared" si="1"/>
        <v>#N/A</v>
      </c>
    </row>
    <row r="20" spans="1:17" s="4" customFormat="1" ht="112.5">
      <c r="A20" s="14" t="s">
        <v>7</v>
      </c>
      <c r="B20" s="14" t="s">
        <v>15</v>
      </c>
      <c r="C20" s="275">
        <v>7613</v>
      </c>
      <c r="D20" s="276" t="s">
        <v>44</v>
      </c>
      <c r="E20" s="302" t="s">
        <v>45</v>
      </c>
      <c r="F20" s="345" t="s">
        <v>7</v>
      </c>
      <c r="G20" s="345" t="s">
        <v>15</v>
      </c>
      <c r="H20" s="345" t="s">
        <v>37</v>
      </c>
      <c r="I20" s="345" t="s">
        <v>46</v>
      </c>
      <c r="J20" s="342" t="s">
        <v>1236</v>
      </c>
      <c r="K20" s="5" t="str">
        <f t="shared" si="2"/>
        <v>01 1 02 77160</v>
      </c>
      <c r="L20" s="265" t="str">
        <f>VLOOKUP(O20,'цср уточн 2016'!$A$1:$B$549,2,0)</f>
        <v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v>
      </c>
      <c r="M20" s="5"/>
      <c r="N20" s="19"/>
      <c r="O20" s="13" t="s">
        <v>47</v>
      </c>
      <c r="P20" s="7" t="b">
        <f t="shared" si="0"/>
        <v>1</v>
      </c>
      <c r="Q20" s="7" t="b">
        <f t="shared" si="1"/>
        <v>1</v>
      </c>
    </row>
    <row r="21" spans="1:17" s="4" customFormat="1" ht="131.25">
      <c r="A21" s="14" t="s">
        <v>7</v>
      </c>
      <c r="B21" s="14" t="s">
        <v>15</v>
      </c>
      <c r="C21" s="275">
        <v>7704</v>
      </c>
      <c r="D21" s="276" t="s">
        <v>1626</v>
      </c>
      <c r="E21" s="203" t="s">
        <v>1627</v>
      </c>
      <c r="F21" s="346"/>
      <c r="G21" s="346"/>
      <c r="H21" s="346"/>
      <c r="I21" s="346"/>
      <c r="J21" s="343"/>
      <c r="K21" s="5"/>
      <c r="L21" s="265"/>
      <c r="M21" s="5"/>
      <c r="N21" s="19"/>
      <c r="O21" s="13"/>
      <c r="P21" s="7"/>
      <c r="Q21" s="7"/>
    </row>
    <row r="22" spans="1:17" s="4" customFormat="1" ht="37.5">
      <c r="A22" s="69"/>
      <c r="B22" s="69"/>
      <c r="C22" s="70"/>
      <c r="D22" s="71"/>
      <c r="E22" s="203" t="s">
        <v>1545</v>
      </c>
      <c r="F22" s="325" t="s">
        <v>7</v>
      </c>
      <c r="G22" s="325" t="s">
        <v>15</v>
      </c>
      <c r="H22" s="325" t="s">
        <v>37</v>
      </c>
      <c r="I22" s="325" t="s">
        <v>1544</v>
      </c>
      <c r="J22" s="328" t="s">
        <v>1233</v>
      </c>
      <c r="K22" s="5" t="str">
        <f t="shared" si="2"/>
        <v>01 1 02 77250</v>
      </c>
      <c r="L22" s="265" t="str">
        <f>VLOOKUP(O22,'цср уточн 2016'!$A$1:$B$549,2,0)</f>
        <v>Расходы на обеспечение выплаты работникам организаций минимального размера оплаты труда</v>
      </c>
      <c r="M22" s="5"/>
      <c r="N22" s="19"/>
      <c r="O22" s="13" t="s">
        <v>1237</v>
      </c>
      <c r="P22" s="7" t="b">
        <f t="shared" si="0"/>
        <v>1</v>
      </c>
      <c r="Q22" s="7" t="b">
        <f t="shared" si="1"/>
        <v>1</v>
      </c>
    </row>
    <row r="23" spans="1:17" s="4" customFormat="1" ht="56.25">
      <c r="A23" s="325" t="s">
        <v>7</v>
      </c>
      <c r="B23" s="325" t="s">
        <v>15</v>
      </c>
      <c r="C23" s="17">
        <v>1713</v>
      </c>
      <c r="D23" s="277" t="s">
        <v>1614</v>
      </c>
      <c r="E23" s="203" t="s">
        <v>1615</v>
      </c>
      <c r="F23" s="325"/>
      <c r="G23" s="325"/>
      <c r="H23" s="325"/>
      <c r="I23" s="325"/>
      <c r="J23" s="203" t="s">
        <v>1562</v>
      </c>
      <c r="K23" s="5"/>
      <c r="L23" s="265"/>
      <c r="M23" s="5"/>
      <c r="N23" s="19"/>
      <c r="O23" s="13"/>
      <c r="P23" s="7"/>
      <c r="Q23" s="7"/>
    </row>
    <row r="24" spans="1:17" s="4" customFormat="1" ht="75">
      <c r="A24" s="325" t="s">
        <v>7</v>
      </c>
      <c r="B24" s="325" t="s">
        <v>15</v>
      </c>
      <c r="C24" s="17">
        <v>1714</v>
      </c>
      <c r="D24" s="277" t="s">
        <v>1616</v>
      </c>
      <c r="E24" s="203" t="s">
        <v>1617</v>
      </c>
      <c r="F24" s="325"/>
      <c r="G24" s="325"/>
      <c r="H24" s="325"/>
      <c r="I24" s="325"/>
      <c r="J24" s="203" t="s">
        <v>1562</v>
      </c>
      <c r="K24" s="5"/>
      <c r="L24" s="265"/>
      <c r="M24" s="5"/>
      <c r="N24" s="19"/>
      <c r="O24" s="13"/>
      <c r="P24" s="7"/>
      <c r="Q24" s="7"/>
    </row>
    <row r="25" spans="1:17" s="4" customFormat="1" ht="56.25">
      <c r="A25" s="325" t="s">
        <v>7</v>
      </c>
      <c r="B25" s="325" t="s">
        <v>15</v>
      </c>
      <c r="C25" s="275">
        <v>5026</v>
      </c>
      <c r="D25" s="277" t="s">
        <v>1619</v>
      </c>
      <c r="E25" s="203" t="s">
        <v>1618</v>
      </c>
      <c r="F25" s="325"/>
      <c r="G25" s="325"/>
      <c r="H25" s="325"/>
      <c r="I25" s="325"/>
      <c r="J25" s="203" t="s">
        <v>1562</v>
      </c>
      <c r="K25" s="5"/>
      <c r="L25" s="265"/>
      <c r="M25" s="5"/>
      <c r="N25" s="19"/>
      <c r="O25" s="13"/>
      <c r="P25" s="7"/>
      <c r="Q25" s="7"/>
    </row>
    <row r="26" spans="1:17" s="4" customFormat="1" ht="75">
      <c r="A26" s="325" t="s">
        <v>7</v>
      </c>
      <c r="B26" s="325" t="s">
        <v>15</v>
      </c>
      <c r="C26" s="275">
        <v>5027</v>
      </c>
      <c r="D26" s="277" t="s">
        <v>1620</v>
      </c>
      <c r="E26" s="203" t="s">
        <v>1621</v>
      </c>
      <c r="F26" s="325"/>
      <c r="G26" s="325"/>
      <c r="H26" s="325"/>
      <c r="I26" s="325"/>
      <c r="J26" s="203" t="s">
        <v>1562</v>
      </c>
      <c r="K26" s="5"/>
      <c r="L26" s="265"/>
      <c r="M26" s="5"/>
      <c r="N26" s="19"/>
      <c r="O26" s="13"/>
      <c r="P26" s="7"/>
      <c r="Q26" s="7"/>
    </row>
    <row r="27" spans="1:17" s="4" customFormat="1" ht="93.75">
      <c r="A27" s="325" t="s">
        <v>7</v>
      </c>
      <c r="B27" s="325" t="s">
        <v>15</v>
      </c>
      <c r="C27" s="275">
        <v>7616</v>
      </c>
      <c r="D27" s="277" t="s">
        <v>1623</v>
      </c>
      <c r="E27" s="203" t="s">
        <v>1622</v>
      </c>
      <c r="F27" s="325"/>
      <c r="G27" s="325"/>
      <c r="H27" s="325"/>
      <c r="I27" s="325"/>
      <c r="J27" s="203" t="s">
        <v>1562</v>
      </c>
      <c r="K27" s="5"/>
      <c r="L27" s="265"/>
      <c r="M27" s="5"/>
      <c r="N27" s="19"/>
      <c r="O27" s="13"/>
      <c r="P27" s="7"/>
      <c r="Q27" s="7"/>
    </row>
    <row r="28" spans="1:17" s="4" customFormat="1" ht="56.25">
      <c r="A28" s="325" t="s">
        <v>7</v>
      </c>
      <c r="B28" s="325" t="s">
        <v>15</v>
      </c>
      <c r="C28" s="275">
        <v>7713</v>
      </c>
      <c r="D28" s="277" t="s">
        <v>1630</v>
      </c>
      <c r="E28" s="203" t="s">
        <v>1631</v>
      </c>
      <c r="F28" s="325"/>
      <c r="G28" s="325"/>
      <c r="H28" s="325"/>
      <c r="I28" s="325"/>
      <c r="J28" s="203" t="s">
        <v>1562</v>
      </c>
      <c r="K28" s="5"/>
      <c r="L28" s="265"/>
      <c r="M28" s="5"/>
      <c r="N28" s="19"/>
      <c r="O28" s="13"/>
      <c r="P28" s="7"/>
      <c r="Q28" s="7"/>
    </row>
    <row r="29" spans="1:17" s="20" customFormat="1" ht="39">
      <c r="A29" s="168"/>
      <c r="B29" s="168"/>
      <c r="C29" s="169"/>
      <c r="D29" s="170"/>
      <c r="E29" s="314"/>
      <c r="F29" s="172" t="s">
        <v>7</v>
      </c>
      <c r="G29" s="172" t="s">
        <v>15</v>
      </c>
      <c r="H29" s="172" t="s">
        <v>48</v>
      </c>
      <c r="I29" s="172" t="s">
        <v>13</v>
      </c>
      <c r="J29" s="174" t="s">
        <v>1238</v>
      </c>
      <c r="K29" s="5" t="str">
        <f t="shared" si="2"/>
        <v>01 1 03 00000</v>
      </c>
      <c r="L29" s="265" t="str">
        <f>VLOOKUP(O29,'цср уточн 2016'!$A$1:$B$549,2,0)</f>
        <v>Основное мероприятие «Организация предоставления дополнительного образования детей в муниципальных образовательных учреждениях»</v>
      </c>
      <c r="M29" s="5"/>
      <c r="N29" s="6"/>
      <c r="O29" s="13" t="s">
        <v>49</v>
      </c>
      <c r="P29" s="7" t="b">
        <f t="shared" si="0"/>
        <v>1</v>
      </c>
      <c r="Q29" s="7" t="b">
        <f t="shared" si="1"/>
        <v>1</v>
      </c>
    </row>
    <row r="30" spans="1:17" s="4" customFormat="1" ht="75">
      <c r="A30" s="14" t="s">
        <v>7</v>
      </c>
      <c r="B30" s="14" t="s">
        <v>15</v>
      </c>
      <c r="C30" s="275">
        <v>1130</v>
      </c>
      <c r="D30" s="276" t="s">
        <v>50</v>
      </c>
      <c r="E30" s="302" t="s">
        <v>51</v>
      </c>
      <c r="F30" s="325" t="s">
        <v>7</v>
      </c>
      <c r="G30" s="325" t="s">
        <v>15</v>
      </c>
      <c r="H30" s="325" t="s">
        <v>48</v>
      </c>
      <c r="I30" s="325" t="s">
        <v>22</v>
      </c>
      <c r="J30" s="328" t="s">
        <v>34</v>
      </c>
      <c r="K30" s="5" t="str">
        <f t="shared" si="2"/>
        <v>01 1 03 11010</v>
      </c>
      <c r="L30" s="265" t="str">
        <f>VLOOKUP(O30,'цср уточн 2016'!$A$1:$B$549,2,0)</f>
        <v>Расходы на обеспечение деятельности (оказание услуг) муниципальных учреждений</v>
      </c>
      <c r="M30" s="5"/>
      <c r="N30" s="6"/>
      <c r="O30" s="13" t="s">
        <v>52</v>
      </c>
      <c r="P30" s="7" t="b">
        <f t="shared" si="0"/>
        <v>1</v>
      </c>
      <c r="Q30" s="7" t="b">
        <f t="shared" si="1"/>
        <v>1</v>
      </c>
    </row>
    <row r="31" spans="1:17" s="21" customFormat="1" ht="56.25">
      <c r="A31" s="69"/>
      <c r="B31" s="69"/>
      <c r="C31" s="70"/>
      <c r="D31" s="71"/>
      <c r="E31" s="203" t="s">
        <v>1545</v>
      </c>
      <c r="F31" s="325" t="s">
        <v>7</v>
      </c>
      <c r="G31" s="325" t="s">
        <v>15</v>
      </c>
      <c r="H31" s="325" t="s">
        <v>48</v>
      </c>
      <c r="I31" s="325" t="s">
        <v>1547</v>
      </c>
      <c r="J31" s="328" t="s">
        <v>1239</v>
      </c>
      <c r="K31" s="5" t="str">
        <f t="shared" si="2"/>
        <v>01 1 03 77080</v>
      </c>
      <c r="L31" s="265" t="str">
        <f>VLOOKUP(O31,'цср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31" s="5"/>
      <c r="N31" s="19"/>
      <c r="O31" s="13" t="s">
        <v>1240</v>
      </c>
      <c r="P31" s="7" t="b">
        <f t="shared" si="0"/>
        <v>1</v>
      </c>
      <c r="Q31" s="7" t="b">
        <f t="shared" si="1"/>
        <v>1</v>
      </c>
    </row>
    <row r="32" spans="1:17" s="21" customFormat="1" ht="37.5">
      <c r="A32" s="69"/>
      <c r="B32" s="69"/>
      <c r="C32" s="70"/>
      <c r="D32" s="71"/>
      <c r="E32" s="203" t="s">
        <v>1545</v>
      </c>
      <c r="F32" s="325" t="s">
        <v>7</v>
      </c>
      <c r="G32" s="325" t="s">
        <v>15</v>
      </c>
      <c r="H32" s="325" t="s">
        <v>48</v>
      </c>
      <c r="I32" s="325" t="s">
        <v>1544</v>
      </c>
      <c r="J32" s="328" t="s">
        <v>1233</v>
      </c>
      <c r="K32" s="5" t="str">
        <f t="shared" si="2"/>
        <v>01 1 03 77250</v>
      </c>
      <c r="L32" s="265" t="str">
        <f>VLOOKUP(O32,'цср уточн 2016'!$A$1:$B$549,2,0)</f>
        <v>Расходы на обеспечение выплаты работникам организаций минимального размера оплаты труда</v>
      </c>
      <c r="M32" s="5"/>
      <c r="N32" s="20"/>
      <c r="O32" s="13" t="s">
        <v>1241</v>
      </c>
      <c r="P32" s="7" t="b">
        <f t="shared" si="0"/>
        <v>1</v>
      </c>
      <c r="Q32" s="7" t="b">
        <f t="shared" si="1"/>
        <v>1</v>
      </c>
    </row>
    <row r="33" spans="1:17" ht="56.25">
      <c r="A33" s="69"/>
      <c r="B33" s="69"/>
      <c r="C33" s="70"/>
      <c r="D33" s="71"/>
      <c r="E33" s="203" t="s">
        <v>1545</v>
      </c>
      <c r="F33" s="325" t="s">
        <v>7</v>
      </c>
      <c r="G33" s="325" t="s">
        <v>15</v>
      </c>
      <c r="H33" s="325" t="s">
        <v>48</v>
      </c>
      <c r="I33" s="325" t="s">
        <v>1548</v>
      </c>
      <c r="J33" s="328" t="s">
        <v>1242</v>
      </c>
      <c r="K33" s="5" t="str">
        <f t="shared" si="2"/>
        <v>01 1 03 S7080</v>
      </c>
      <c r="L33" s="265" t="str">
        <f>VLOOKUP(O33,'цср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N33" s="4"/>
      <c r="O33" s="13" t="s">
        <v>1243</v>
      </c>
      <c r="P33" s="7" t="b">
        <f t="shared" si="0"/>
        <v>1</v>
      </c>
      <c r="Q33" s="7" t="b">
        <f t="shared" si="1"/>
        <v>1</v>
      </c>
    </row>
    <row r="34" spans="1:17" s="4" customFormat="1" ht="39">
      <c r="A34" s="168"/>
      <c r="B34" s="168"/>
      <c r="C34" s="169"/>
      <c r="D34" s="170"/>
      <c r="E34" s="314"/>
      <c r="F34" s="172" t="s">
        <v>7</v>
      </c>
      <c r="G34" s="172" t="s">
        <v>15</v>
      </c>
      <c r="H34" s="172" t="s">
        <v>53</v>
      </c>
      <c r="I34" s="172" t="s">
        <v>13</v>
      </c>
      <c r="J34" s="174" t="s">
        <v>1244</v>
      </c>
      <c r="K34" s="5" t="str">
        <f t="shared" si="2"/>
        <v>01 1 04 00000</v>
      </c>
      <c r="L34" s="265" t="str">
        <f>VLOOKUP(O34,'цср уточн 2016'!$A$1:$B$549,2,0)</f>
        <v>Основное мероприятие «Организация отдыха детей в каникулярное время»</v>
      </c>
      <c r="M34" s="5"/>
      <c r="N34" s="19"/>
      <c r="O34" s="13" t="s">
        <v>54</v>
      </c>
      <c r="P34" s="7" t="b">
        <f t="shared" si="0"/>
        <v>1</v>
      </c>
      <c r="Q34" s="7" t="b">
        <f t="shared" si="1"/>
        <v>1</v>
      </c>
    </row>
    <row r="35" spans="1:17" s="4" customFormat="1" ht="37.5">
      <c r="A35" s="14" t="s">
        <v>7</v>
      </c>
      <c r="B35" s="14" t="s">
        <v>15</v>
      </c>
      <c r="C35" s="275">
        <v>1154</v>
      </c>
      <c r="D35" s="276" t="s">
        <v>55</v>
      </c>
      <c r="E35" s="302" t="s">
        <v>56</v>
      </c>
      <c r="F35" s="325" t="s">
        <v>7</v>
      </c>
      <c r="G35" s="325" t="s">
        <v>15</v>
      </c>
      <c r="H35" s="325" t="s">
        <v>53</v>
      </c>
      <c r="I35" s="325" t="s">
        <v>22</v>
      </c>
      <c r="J35" s="328" t="s">
        <v>34</v>
      </c>
      <c r="K35" s="5" t="str">
        <f t="shared" si="2"/>
        <v>01 1 04 11010</v>
      </c>
      <c r="L35" s="265" t="str">
        <f>VLOOKUP(O35,'цср уточн 2016'!$A$1:$B$549,2,0)</f>
        <v>Расходы на обеспечение деятельности (оказание услуг) муниципальных учреждений</v>
      </c>
      <c r="M35" s="5"/>
      <c r="O35" s="13" t="s">
        <v>57</v>
      </c>
      <c r="P35" s="7" t="b">
        <f t="shared" si="0"/>
        <v>1</v>
      </c>
      <c r="Q35" s="7" t="b">
        <f t="shared" si="1"/>
        <v>1</v>
      </c>
    </row>
    <row r="36" spans="1:17" s="4" customFormat="1">
      <c r="A36" s="14" t="s">
        <v>7</v>
      </c>
      <c r="B36" s="14" t="s">
        <v>15</v>
      </c>
      <c r="C36" s="275">
        <v>2033</v>
      </c>
      <c r="D36" s="276" t="s">
        <v>58</v>
      </c>
      <c r="E36" s="302" t="s">
        <v>59</v>
      </c>
      <c r="F36" s="325" t="s">
        <v>7</v>
      </c>
      <c r="G36" s="325" t="s">
        <v>15</v>
      </c>
      <c r="H36" s="325" t="s">
        <v>53</v>
      </c>
      <c r="I36" s="325" t="s">
        <v>60</v>
      </c>
      <c r="J36" s="328" t="s">
        <v>1245</v>
      </c>
      <c r="K36" s="5" t="str">
        <f t="shared" si="2"/>
        <v>01 1 04 20330</v>
      </c>
      <c r="L36" s="265" t="str">
        <f>VLOOKUP(O36,'цср уточн 2016'!$A$1:$B$549,2,0)</f>
        <v>Расходы на проведение мероприятий по оздоровлению детей</v>
      </c>
      <c r="M36" s="5"/>
      <c r="O36" s="13" t="s">
        <v>61</v>
      </c>
      <c r="P36" s="7" t="b">
        <f t="shared" si="0"/>
        <v>1</v>
      </c>
      <c r="Q36" s="7" t="b">
        <f t="shared" si="1"/>
        <v>1</v>
      </c>
    </row>
    <row r="37" spans="1:17" ht="58.5">
      <c r="A37" s="168"/>
      <c r="B37" s="168"/>
      <c r="C37" s="169"/>
      <c r="D37" s="170"/>
      <c r="E37" s="314"/>
      <c r="F37" s="172" t="s">
        <v>7</v>
      </c>
      <c r="G37" s="172" t="s">
        <v>15</v>
      </c>
      <c r="H37" s="172" t="s">
        <v>62</v>
      </c>
      <c r="I37" s="172" t="s">
        <v>13</v>
      </c>
      <c r="J37" s="174" t="s">
        <v>1246</v>
      </c>
      <c r="K37" s="5" t="str">
        <f t="shared" si="2"/>
        <v>01 1 05 00000</v>
      </c>
      <c r="L37" s="265" t="str">
        <f>VLOOKUP(O37,'цср уточн 2016'!$A$1:$B$549,2,0)</f>
        <v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v>
      </c>
      <c r="N37" s="4"/>
      <c r="O37" s="13" t="s">
        <v>63</v>
      </c>
      <c r="P37" s="7" t="b">
        <f t="shared" si="0"/>
        <v>1</v>
      </c>
      <c r="Q37" s="7" t="b">
        <f t="shared" si="1"/>
        <v>1</v>
      </c>
    </row>
    <row r="38" spans="1:17" s="4" customFormat="1">
      <c r="A38" s="14" t="s">
        <v>7</v>
      </c>
      <c r="B38" s="14" t="s">
        <v>15</v>
      </c>
      <c r="C38" s="275">
        <v>2024</v>
      </c>
      <c r="D38" s="276" t="s">
        <v>64</v>
      </c>
      <c r="E38" s="328" t="s">
        <v>65</v>
      </c>
      <c r="F38" s="325" t="s">
        <v>7</v>
      </c>
      <c r="G38" s="325" t="s">
        <v>15</v>
      </c>
      <c r="H38" s="325" t="s">
        <v>62</v>
      </c>
      <c r="I38" s="325" t="s">
        <v>66</v>
      </c>
      <c r="J38" s="328" t="s">
        <v>65</v>
      </c>
      <c r="K38" s="5" t="str">
        <f t="shared" si="2"/>
        <v>01 1 05 20240</v>
      </c>
      <c r="L38" s="265" t="str">
        <f>VLOOKUP(O38,'цср уточн 2016'!$A$1:$B$549,2,0)</f>
        <v>Расходы на проведение мероприятий для детей и молодежи</v>
      </c>
      <c r="M38" s="5"/>
      <c r="O38" s="13" t="s">
        <v>67</v>
      </c>
      <c r="P38" s="7" t="b">
        <f t="shared" si="0"/>
        <v>1</v>
      </c>
      <c r="Q38" s="7" t="b">
        <f t="shared" si="1"/>
        <v>1</v>
      </c>
    </row>
    <row r="39" spans="1:17" s="4" customFormat="1" ht="78">
      <c r="A39" s="168"/>
      <c r="B39" s="168"/>
      <c r="C39" s="169"/>
      <c r="D39" s="170"/>
      <c r="E39" s="314"/>
      <c r="F39" s="172" t="s">
        <v>7</v>
      </c>
      <c r="G39" s="172" t="s">
        <v>15</v>
      </c>
      <c r="H39" s="172" t="s">
        <v>68</v>
      </c>
      <c r="I39" s="172" t="s">
        <v>13</v>
      </c>
      <c r="J39" s="174" t="s">
        <v>1247</v>
      </c>
      <c r="K39" s="5" t="str">
        <f t="shared" si="2"/>
        <v>01 1 06 00000</v>
      </c>
      <c r="L39" s="265" t="str">
        <f>VLOOKUP(O39,'цср уточн 2016'!$A$1:$B$549,2,0)</f>
        <v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v>
      </c>
      <c r="M39" s="5"/>
      <c r="N39" s="6"/>
      <c r="O39" s="13" t="s">
        <v>69</v>
      </c>
      <c r="P39" s="7" t="b">
        <f t="shared" si="0"/>
        <v>1</v>
      </c>
      <c r="Q39" s="7" t="b">
        <f t="shared" si="1"/>
        <v>1</v>
      </c>
    </row>
    <row r="40" spans="1:17" s="4" customFormat="1" ht="37.5">
      <c r="A40" s="14" t="s">
        <v>7</v>
      </c>
      <c r="B40" s="14" t="s">
        <v>15</v>
      </c>
      <c r="C40" s="275">
        <v>2041</v>
      </c>
      <c r="D40" s="276" t="s">
        <v>70</v>
      </c>
      <c r="E40" s="302" t="s">
        <v>71</v>
      </c>
      <c r="F40" s="325" t="s">
        <v>7</v>
      </c>
      <c r="G40" s="325" t="s">
        <v>15</v>
      </c>
      <c r="H40" s="325" t="s">
        <v>68</v>
      </c>
      <c r="I40" s="325" t="s">
        <v>22</v>
      </c>
      <c r="J40" s="328" t="s">
        <v>34</v>
      </c>
      <c r="K40" s="5" t="str">
        <f t="shared" si="2"/>
        <v>01 1 06 11010</v>
      </c>
      <c r="L40" s="265" t="str">
        <f>VLOOKUP(O40,'цср уточн 2016'!$A$1:$B$549,2,0)</f>
        <v>Расходы на обеспечение деятельности (оказание услуг) муниципальных учреждений</v>
      </c>
      <c r="M40" s="5"/>
      <c r="N40" s="21"/>
      <c r="O40" s="13" t="s">
        <v>72</v>
      </c>
      <c r="P40" s="7" t="b">
        <f t="shared" si="0"/>
        <v>1</v>
      </c>
      <c r="Q40" s="7" t="b">
        <f t="shared" si="1"/>
        <v>1</v>
      </c>
    </row>
    <row r="41" spans="1:17" s="4" customFormat="1" ht="56.25">
      <c r="A41" s="14" t="s">
        <v>7</v>
      </c>
      <c r="B41" s="14" t="s">
        <v>15</v>
      </c>
      <c r="C41" s="275">
        <v>7669</v>
      </c>
      <c r="D41" s="276" t="s">
        <v>1625</v>
      </c>
      <c r="E41" s="302" t="s">
        <v>1624</v>
      </c>
      <c r="F41" s="325" t="s">
        <v>7</v>
      </c>
      <c r="G41" s="325" t="s">
        <v>15</v>
      </c>
      <c r="H41" s="325" t="s">
        <v>68</v>
      </c>
      <c r="I41" s="325" t="s">
        <v>1549</v>
      </c>
      <c r="J41" s="328" t="s">
        <v>1248</v>
      </c>
      <c r="K41" s="5" t="str">
        <f t="shared" si="2"/>
        <v>01 1 06 76690</v>
      </c>
      <c r="L41" s="265" t="str">
        <f>VLOOKUP(O41,'цср уточн 2016'!$A$1:$B$549,2,0)</f>
        <v>Проведение работ по замене оконных блоков в муниципальных образовательных организациях Ставропольского края за счет краевого бюджета</v>
      </c>
      <c r="M41" s="5"/>
      <c r="N41" s="21"/>
      <c r="O41" s="13" t="s">
        <v>1249</v>
      </c>
      <c r="P41" s="7" t="b">
        <f t="shared" si="0"/>
        <v>1</v>
      </c>
      <c r="Q41" s="7" t="b">
        <f t="shared" si="1"/>
        <v>1</v>
      </c>
    </row>
    <row r="42" spans="1:17" s="4" customFormat="1" ht="56.25">
      <c r="A42" s="14" t="s">
        <v>7</v>
      </c>
      <c r="B42" s="14" t="s">
        <v>15</v>
      </c>
      <c r="C42" s="275">
        <v>1169</v>
      </c>
      <c r="D42" s="276" t="s">
        <v>1612</v>
      </c>
      <c r="E42" s="302" t="s">
        <v>1613</v>
      </c>
      <c r="F42" s="325" t="s">
        <v>7</v>
      </c>
      <c r="G42" s="325" t="s">
        <v>15</v>
      </c>
      <c r="H42" s="325" t="s">
        <v>68</v>
      </c>
      <c r="I42" s="325" t="s">
        <v>1550</v>
      </c>
      <c r="J42" s="328" t="s">
        <v>1250</v>
      </c>
      <c r="K42" s="5" t="str">
        <f t="shared" si="2"/>
        <v>01 1 06 S6690</v>
      </c>
      <c r="L42" s="265" t="str">
        <f>VLOOKUP(O42,'цср уточн 2016'!$A$1:$B$549,2,0)</f>
        <v>Проведение работ по замене оконных блоков в муниципальных образовательных организациях Ставропольского края за счет местного бюджета</v>
      </c>
      <c r="M42" s="5"/>
      <c r="N42" s="6"/>
      <c r="O42" s="13" t="s">
        <v>1251</v>
      </c>
      <c r="P42" s="7" t="b">
        <f t="shared" si="0"/>
        <v>1</v>
      </c>
      <c r="Q42" s="7" t="b">
        <f t="shared" si="1"/>
        <v>1</v>
      </c>
    </row>
    <row r="43" spans="1:17" s="4" customFormat="1" ht="39">
      <c r="A43" s="168"/>
      <c r="B43" s="168"/>
      <c r="C43" s="169"/>
      <c r="D43" s="170"/>
      <c r="E43" s="314"/>
      <c r="F43" s="172" t="s">
        <v>7</v>
      </c>
      <c r="G43" s="172" t="s">
        <v>15</v>
      </c>
      <c r="H43" s="172" t="s">
        <v>73</v>
      </c>
      <c r="I43" s="172" t="s">
        <v>13</v>
      </c>
      <c r="J43" s="174" t="s">
        <v>1252</v>
      </c>
      <c r="K43" s="5" t="str">
        <f t="shared" si="2"/>
        <v>01 1 07 00000</v>
      </c>
      <c r="L43" s="265" t="str">
        <f>VLOOKUP(O43,'цср уточн 2016'!$A$1:$B$549,2,0)</f>
        <v>Основное мероприятие «Защита прав и законных интересов детей-сирот и детей, оставшихся без попечения родителей»</v>
      </c>
      <c r="M43" s="5"/>
      <c r="N43" s="6"/>
      <c r="O43" s="13" t="s">
        <v>74</v>
      </c>
      <c r="P43" s="7" t="b">
        <f t="shared" si="0"/>
        <v>1</v>
      </c>
      <c r="Q43" s="7" t="b">
        <f t="shared" si="1"/>
        <v>1</v>
      </c>
    </row>
    <row r="44" spans="1:17" s="4" customFormat="1" ht="131.25">
      <c r="A44" s="14" t="s">
        <v>7</v>
      </c>
      <c r="B44" s="14" t="s">
        <v>15</v>
      </c>
      <c r="C44" s="275">
        <v>7617</v>
      </c>
      <c r="D44" s="276" t="s">
        <v>75</v>
      </c>
      <c r="E44" s="328" t="s">
        <v>76</v>
      </c>
      <c r="F44" s="325" t="s">
        <v>7</v>
      </c>
      <c r="G44" s="325" t="s">
        <v>15</v>
      </c>
      <c r="H44" s="325" t="s">
        <v>73</v>
      </c>
      <c r="I44" s="325" t="s">
        <v>77</v>
      </c>
      <c r="J44" s="328" t="s">
        <v>78</v>
      </c>
      <c r="K44" s="5" t="str">
        <f t="shared" si="2"/>
        <v>01 1 07 76170</v>
      </c>
      <c r="L44" s="265" t="str">
        <f>VLOOKUP(O44,'цср уточн 2016'!$A$1:$B$549,2,0)</f>
        <v>Расходы на выплату денежных средств на содержание ребенка опекуну (попечителю)</v>
      </c>
      <c r="M44" s="5"/>
      <c r="N44" s="6"/>
      <c r="O44" s="13" t="s">
        <v>79</v>
      </c>
      <c r="P44" s="7" t="b">
        <f t="shared" si="0"/>
        <v>1</v>
      </c>
      <c r="Q44" s="7" t="b">
        <f t="shared" si="1"/>
        <v>1</v>
      </c>
    </row>
    <row r="45" spans="1:17" s="4" customFormat="1" ht="168.75">
      <c r="A45" s="14" t="s">
        <v>7</v>
      </c>
      <c r="B45" s="14" t="s">
        <v>15</v>
      </c>
      <c r="C45" s="275">
        <v>7618</v>
      </c>
      <c r="D45" s="276" t="s">
        <v>80</v>
      </c>
      <c r="E45" s="328" t="s">
        <v>81</v>
      </c>
      <c r="F45" s="325" t="s">
        <v>7</v>
      </c>
      <c r="G45" s="325" t="s">
        <v>15</v>
      </c>
      <c r="H45" s="325" t="s">
        <v>73</v>
      </c>
      <c r="I45" s="325" t="s">
        <v>82</v>
      </c>
      <c r="J45" s="328" t="s">
        <v>1253</v>
      </c>
      <c r="K45" s="5" t="str">
        <f t="shared" si="2"/>
        <v>01 1 07 76180</v>
      </c>
      <c r="L45" s="265" t="str">
        <f>VLOOKUP(O45,'цср уточн 2016'!$A$1:$B$549,2,0)</f>
        <v>Расходы на 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v>
      </c>
      <c r="M45" s="5"/>
      <c r="O45" s="13" t="s">
        <v>83</v>
      </c>
      <c r="P45" s="7" t="b">
        <f t="shared" si="0"/>
        <v>1</v>
      </c>
      <c r="Q45" s="7" t="b">
        <f t="shared" si="1"/>
        <v>1</v>
      </c>
    </row>
    <row r="46" spans="1:17" s="4" customFormat="1" ht="150">
      <c r="A46" s="14" t="s">
        <v>7</v>
      </c>
      <c r="B46" s="14" t="s">
        <v>15</v>
      </c>
      <c r="C46" s="275">
        <v>7619</v>
      </c>
      <c r="D46" s="276" t="s">
        <v>84</v>
      </c>
      <c r="E46" s="328" t="s">
        <v>85</v>
      </c>
      <c r="F46" s="325" t="s">
        <v>7</v>
      </c>
      <c r="G46" s="325" t="s">
        <v>15</v>
      </c>
      <c r="H46" s="325" t="s">
        <v>73</v>
      </c>
      <c r="I46" s="325" t="s">
        <v>86</v>
      </c>
      <c r="J46" s="328" t="s">
        <v>1254</v>
      </c>
      <c r="K46" s="5" t="str">
        <f t="shared" si="2"/>
        <v>01 1 07 76190</v>
      </c>
      <c r="L46" s="265" t="str">
        <f>VLOOKUP(O46,'цср уточн 2016'!$A$1:$B$549,2,0)</f>
        <v>Расходы на выплату на содержание детей-сирот и детей, оставшихся без попечения родителей, в приемных семьях, а также на вознаграждение, причитающееся приемным родителям</v>
      </c>
      <c r="M46" s="5"/>
      <c r="O46" s="13" t="s">
        <v>87</v>
      </c>
      <c r="P46" s="7" t="b">
        <f t="shared" si="0"/>
        <v>1</v>
      </c>
      <c r="Q46" s="7" t="b">
        <f t="shared" si="1"/>
        <v>1</v>
      </c>
    </row>
    <row r="47" spans="1:17" s="4" customFormat="1" ht="93.75">
      <c r="A47" s="14" t="s">
        <v>7</v>
      </c>
      <c r="B47" s="14" t="s">
        <v>15</v>
      </c>
      <c r="C47" s="275">
        <v>7660</v>
      </c>
      <c r="D47" s="276" t="s">
        <v>88</v>
      </c>
      <c r="E47" s="328" t="s">
        <v>89</v>
      </c>
      <c r="F47" s="325" t="s">
        <v>7</v>
      </c>
      <c r="G47" s="325" t="s">
        <v>15</v>
      </c>
      <c r="H47" s="325" t="s">
        <v>73</v>
      </c>
      <c r="I47" s="325" t="s">
        <v>90</v>
      </c>
      <c r="J47" s="328" t="s">
        <v>91</v>
      </c>
      <c r="K47" s="5" t="str">
        <f t="shared" si="2"/>
        <v>01 1 07 76600</v>
      </c>
      <c r="L47" s="265" t="str">
        <f>VLOOKUP(O47,'цср уточн 2016'!$A$1:$B$549,2,0)</f>
        <v>Расходы на выплату единовременного пособия усыновителям</v>
      </c>
      <c r="M47" s="5"/>
      <c r="O47" s="13" t="s">
        <v>92</v>
      </c>
      <c r="P47" s="7" t="b">
        <f t="shared" si="0"/>
        <v>1</v>
      </c>
      <c r="Q47" s="7" t="b">
        <f t="shared" si="1"/>
        <v>1</v>
      </c>
    </row>
    <row r="48" spans="1:17" s="4" customFormat="1" ht="39">
      <c r="A48" s="168"/>
      <c r="B48" s="168"/>
      <c r="C48" s="169"/>
      <c r="D48" s="170"/>
      <c r="E48" s="314"/>
      <c r="F48" s="172" t="s">
        <v>7</v>
      </c>
      <c r="G48" s="172" t="s">
        <v>15</v>
      </c>
      <c r="H48" s="172" t="s">
        <v>93</v>
      </c>
      <c r="I48" s="172" t="s">
        <v>13</v>
      </c>
      <c r="J48" s="174" t="s">
        <v>1255</v>
      </c>
      <c r="K48" s="5" t="str">
        <f t="shared" si="2"/>
        <v>01 1 08 00000</v>
      </c>
      <c r="L48" s="265" t="str">
        <f>VLOOKUP(O48,'цср уточн 2016'!$A$1:$B$549,2,0)</f>
        <v>Основное мероприятие «Обеспечение образовательной деятельности, оценки качества образования»</v>
      </c>
      <c r="M48" s="5"/>
      <c r="O48" s="13" t="s">
        <v>1256</v>
      </c>
      <c r="P48" s="7" t="b">
        <f t="shared" si="0"/>
        <v>1</v>
      </c>
      <c r="Q48" s="7" t="b">
        <f t="shared" si="1"/>
        <v>1</v>
      </c>
    </row>
    <row r="49" spans="1:17" s="4" customFormat="1" ht="75">
      <c r="A49" s="14" t="s">
        <v>7</v>
      </c>
      <c r="B49" s="14" t="s">
        <v>15</v>
      </c>
      <c r="C49" s="275">
        <v>1130</v>
      </c>
      <c r="D49" s="276" t="s">
        <v>50</v>
      </c>
      <c r="E49" s="302" t="s">
        <v>51</v>
      </c>
      <c r="F49" s="325" t="s">
        <v>7</v>
      </c>
      <c r="G49" s="325" t="s">
        <v>15</v>
      </c>
      <c r="H49" s="325" t="s">
        <v>93</v>
      </c>
      <c r="I49" s="325" t="s">
        <v>22</v>
      </c>
      <c r="J49" s="328" t="s">
        <v>34</v>
      </c>
      <c r="K49" s="5" t="str">
        <f t="shared" si="2"/>
        <v>01 1 08 11010</v>
      </c>
      <c r="L49" s="265" t="str">
        <f>VLOOKUP(O49,'цср уточн 2016'!$A$1:$B$549,2,0)</f>
        <v>Расходы на обеспечение деятельности (оказание услуг) муниципальных учреждений</v>
      </c>
      <c r="M49" s="5"/>
      <c r="O49" s="13" t="s">
        <v>1257</v>
      </c>
      <c r="P49" s="7" t="b">
        <f t="shared" si="0"/>
        <v>1</v>
      </c>
      <c r="Q49" s="7" t="b">
        <f t="shared" si="1"/>
        <v>1</v>
      </c>
    </row>
    <row r="50" spans="1:17" s="4" customFormat="1" ht="37.5">
      <c r="A50" s="69"/>
      <c r="B50" s="69"/>
      <c r="C50" s="70"/>
      <c r="D50" s="71"/>
      <c r="E50" s="203" t="s">
        <v>1545</v>
      </c>
      <c r="F50" s="325" t="s">
        <v>7</v>
      </c>
      <c r="G50" s="325" t="s">
        <v>15</v>
      </c>
      <c r="H50" s="325" t="s">
        <v>93</v>
      </c>
      <c r="I50" s="325" t="s">
        <v>1544</v>
      </c>
      <c r="J50" s="328" t="s">
        <v>1233</v>
      </c>
      <c r="K50" s="5" t="str">
        <f t="shared" si="2"/>
        <v>01 1 08 77250</v>
      </c>
      <c r="L50" s="265" t="str">
        <f>VLOOKUP(O50,'цср уточн 2016'!$A$1:$B$549,2,0)</f>
        <v>Расходы на обеспечение выплаты работникам организаций минимального размера оплаты труда</v>
      </c>
      <c r="M50" s="5"/>
      <c r="O50" s="13" t="s">
        <v>1258</v>
      </c>
      <c r="P50" s="7" t="b">
        <f t="shared" si="0"/>
        <v>1</v>
      </c>
      <c r="Q50" s="7" t="b">
        <f t="shared" si="1"/>
        <v>1</v>
      </c>
    </row>
    <row r="51" spans="1:17" s="4" customFormat="1" ht="56.25">
      <c r="A51" s="24" t="s">
        <v>7</v>
      </c>
      <c r="B51" s="24" t="s">
        <v>94</v>
      </c>
      <c r="C51" s="255" t="s">
        <v>9</v>
      </c>
      <c r="D51" s="224" t="s">
        <v>95</v>
      </c>
      <c r="E51" s="245" t="s">
        <v>96</v>
      </c>
      <c r="F51" s="25" t="s">
        <v>7</v>
      </c>
      <c r="G51" s="25" t="s">
        <v>94</v>
      </c>
      <c r="H51" s="25" t="s">
        <v>12</v>
      </c>
      <c r="I51" s="25" t="s">
        <v>13</v>
      </c>
      <c r="J51" s="236" t="s">
        <v>96</v>
      </c>
      <c r="K51" s="5" t="str">
        <f t="shared" si="2"/>
        <v>01 2 00 00000</v>
      </c>
      <c r="L51" s="265" t="str">
        <f>VLOOKUP(O51,'цср уточн 2016'!$A$1:$B$549,2,0)</f>
        <v xml:space="preserve">Подпрограмма «Расширение и усовершенствование сети муниципальных дошкольных и общеобразовательных учреждений на 2014 - 2018 годы» </v>
      </c>
      <c r="M51" s="5"/>
      <c r="O51" s="12" t="s">
        <v>97</v>
      </c>
      <c r="P51" s="7" t="b">
        <f t="shared" si="0"/>
        <v>1</v>
      </c>
      <c r="Q51" s="7" t="b">
        <f t="shared" si="1"/>
        <v>1</v>
      </c>
    </row>
    <row r="52" spans="1:17" s="4" customFormat="1" ht="58.5">
      <c r="A52" s="168"/>
      <c r="B52" s="168"/>
      <c r="C52" s="169"/>
      <c r="D52" s="170"/>
      <c r="E52" s="314"/>
      <c r="F52" s="172" t="s">
        <v>7</v>
      </c>
      <c r="G52" s="172" t="s">
        <v>94</v>
      </c>
      <c r="H52" s="172" t="s">
        <v>7</v>
      </c>
      <c r="I52" s="172" t="s">
        <v>13</v>
      </c>
      <c r="J52" s="174" t="s">
        <v>1259</v>
      </c>
      <c r="K52" s="5" t="str">
        <f t="shared" si="2"/>
        <v>01 2 01 00000</v>
      </c>
      <c r="L52" s="265" t="str">
        <f>VLOOKUP(O52,'цср уточн 2016'!$A$1:$B$549,2,0)</f>
        <v>Основное мероприятие «Строительство и реконструкция зданий муниципальных дошкольных и общеобразовательных учреждений на территории города Ставрополя»</v>
      </c>
      <c r="M52" s="5"/>
      <c r="O52" s="22" t="s">
        <v>98</v>
      </c>
      <c r="P52" s="7" t="b">
        <f t="shared" si="0"/>
        <v>1</v>
      </c>
      <c r="Q52" s="7" t="b">
        <f t="shared" si="1"/>
        <v>1</v>
      </c>
    </row>
    <row r="53" spans="1:17" s="4" customFormat="1" ht="57" thickBot="1">
      <c r="A53" s="14" t="s">
        <v>7</v>
      </c>
      <c r="B53" s="14" t="s">
        <v>94</v>
      </c>
      <c r="C53" s="275">
        <v>4001</v>
      </c>
      <c r="D53" s="276" t="s">
        <v>99</v>
      </c>
      <c r="E53" s="328" t="s">
        <v>100</v>
      </c>
      <c r="F53" s="325" t="s">
        <v>7</v>
      </c>
      <c r="G53" s="325" t="s">
        <v>94</v>
      </c>
      <c r="H53" s="325" t="s">
        <v>7</v>
      </c>
      <c r="I53" s="325" t="s">
        <v>101</v>
      </c>
      <c r="J53" s="328" t="s">
        <v>100</v>
      </c>
      <c r="K53" s="5" t="str">
        <f t="shared" si="2"/>
        <v>01 2 01 40010</v>
      </c>
      <c r="L53" s="265" t="str">
        <f>VLOOKUP(O53,'цср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53" s="5"/>
      <c r="O53" s="22" t="s">
        <v>102</v>
      </c>
      <c r="P53" s="7" t="b">
        <f t="shared" si="0"/>
        <v>1</v>
      </c>
      <c r="Q53" s="7" t="b">
        <f t="shared" si="1"/>
        <v>1</v>
      </c>
    </row>
    <row r="54" spans="1:17" s="27" customFormat="1" ht="94.5" thickBot="1">
      <c r="A54" s="14" t="s">
        <v>7</v>
      </c>
      <c r="B54" s="14" t="s">
        <v>94</v>
      </c>
      <c r="C54" s="275">
        <v>5101</v>
      </c>
      <c r="D54" s="276" t="s">
        <v>1636</v>
      </c>
      <c r="E54" s="328" t="s">
        <v>1637</v>
      </c>
      <c r="F54" s="325" t="s">
        <v>7</v>
      </c>
      <c r="G54" s="325" t="s">
        <v>94</v>
      </c>
      <c r="H54" s="325" t="s">
        <v>7</v>
      </c>
      <c r="I54" s="325" t="s">
        <v>1551</v>
      </c>
      <c r="J54" s="328" t="s">
        <v>1260</v>
      </c>
      <c r="K54" s="5" t="str">
        <f t="shared" si="2"/>
        <v>01 2 01 51122</v>
      </c>
      <c r="L54" s="265" t="str">
        <f>VLOOKUP(O54,'цср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«Развитие Северо-Кавказского федерального округа» на период до 2025 года за счет средств федерального бюджета</v>
      </c>
      <c r="M54" s="5"/>
      <c r="N54" s="4"/>
      <c r="O54" s="22" t="s">
        <v>1261</v>
      </c>
      <c r="P54" s="7" t="b">
        <f t="shared" si="0"/>
        <v>1</v>
      </c>
      <c r="Q54" s="7" t="b">
        <f t="shared" si="1"/>
        <v>1</v>
      </c>
    </row>
    <row r="55" spans="1:17" s="148" customFormat="1" ht="57" thickBot="1">
      <c r="A55" s="14" t="s">
        <v>7</v>
      </c>
      <c r="B55" s="14" t="s">
        <v>94</v>
      </c>
      <c r="C55" s="275">
        <v>7101</v>
      </c>
      <c r="D55" s="276" t="s">
        <v>1640</v>
      </c>
      <c r="E55" s="328" t="s">
        <v>1637</v>
      </c>
      <c r="F55" s="325" t="s">
        <v>7</v>
      </c>
      <c r="G55" s="325" t="s">
        <v>94</v>
      </c>
      <c r="H55" s="325" t="s">
        <v>7</v>
      </c>
      <c r="I55" s="325" t="s">
        <v>1552</v>
      </c>
      <c r="J55" s="328" t="s">
        <v>1262</v>
      </c>
      <c r="K55" s="5" t="str">
        <f t="shared" si="2"/>
        <v>01 2 01 71010</v>
      </c>
      <c r="L55" s="265" t="str">
        <f>VLOOKUP(O55,'цср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 рамках реализации федеральной целевой программы «Юг России (2014 - 2020 годы)»</v>
      </c>
      <c r="M55" s="5"/>
      <c r="N55" s="4"/>
      <c r="O55" s="22" t="s">
        <v>1263</v>
      </c>
      <c r="P55" s="7" t="b">
        <f t="shared" si="0"/>
        <v>1</v>
      </c>
      <c r="Q55" s="7" t="b">
        <f t="shared" si="1"/>
        <v>1</v>
      </c>
    </row>
    <row r="56" spans="1:17" s="148" customFormat="1" ht="57" thickBot="1">
      <c r="A56" s="69"/>
      <c r="B56" s="69"/>
      <c r="C56" s="70"/>
      <c r="D56" s="71"/>
      <c r="E56" s="203" t="s">
        <v>1545</v>
      </c>
      <c r="F56" s="325" t="s">
        <v>7</v>
      </c>
      <c r="G56" s="325" t="s">
        <v>94</v>
      </c>
      <c r="H56" s="325" t="s">
        <v>7</v>
      </c>
      <c r="I56" s="325" t="s">
        <v>1553</v>
      </c>
      <c r="J56" s="328" t="s">
        <v>100</v>
      </c>
      <c r="K56" s="5" t="str">
        <f t="shared" si="2"/>
        <v>01 2 01 S6970</v>
      </c>
      <c r="L56" s="265" t="str">
        <f>VLOOKUP(O56,'цср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56" s="5"/>
      <c r="N56" s="27"/>
      <c r="O56" s="112" t="s">
        <v>1264</v>
      </c>
      <c r="P56" s="7" t="b">
        <f t="shared" si="0"/>
        <v>1</v>
      </c>
      <c r="Q56" s="7" t="b">
        <f t="shared" si="1"/>
        <v>1</v>
      </c>
    </row>
    <row r="57" spans="1:17" s="148" customFormat="1" ht="75">
      <c r="A57" s="69"/>
      <c r="B57" s="69"/>
      <c r="C57" s="70"/>
      <c r="D57" s="71"/>
      <c r="E57" s="203" t="s">
        <v>1545</v>
      </c>
      <c r="F57" s="325" t="s">
        <v>7</v>
      </c>
      <c r="G57" s="325" t="s">
        <v>94</v>
      </c>
      <c r="H57" s="325" t="s">
        <v>7</v>
      </c>
      <c r="I57" s="325" t="s">
        <v>1554</v>
      </c>
      <c r="J57" s="328" t="s">
        <v>1265</v>
      </c>
      <c r="K57" s="5" t="str">
        <f t="shared" si="2"/>
        <v>01 2 01 L1010</v>
      </c>
      <c r="L57" s="265" t="str">
        <f>VLOOKUP(O57,'цср уточн 2016'!$A$1:$B$549,2,0)</f>
        <v>Бюджетные инвестиции в объекты капитального строительства муниципальной собственности в рамках реализации федеральной целевой программы «Юг России (2014-2020 годы)» за счет средств местного бюджета (остатки на 01.01.2016)</v>
      </c>
      <c r="M57" s="5"/>
      <c r="N57" s="6"/>
      <c r="O57" s="112" t="s">
        <v>1266</v>
      </c>
      <c r="P57" s="7" t="b">
        <f t="shared" si="0"/>
        <v>1</v>
      </c>
      <c r="Q57" s="7" t="b">
        <f t="shared" si="1"/>
        <v>1</v>
      </c>
    </row>
    <row r="58" spans="1:17" s="148" customFormat="1" ht="93.75">
      <c r="A58" s="69"/>
      <c r="B58" s="69"/>
      <c r="C58" s="70"/>
      <c r="D58" s="71"/>
      <c r="E58" s="203" t="s">
        <v>1545</v>
      </c>
      <c r="F58" s="325" t="s">
        <v>7</v>
      </c>
      <c r="G58" s="325" t="s">
        <v>94</v>
      </c>
      <c r="H58" s="325" t="s">
        <v>7</v>
      </c>
      <c r="I58" s="325" t="s">
        <v>1555</v>
      </c>
      <c r="J58" s="328" t="s">
        <v>1267</v>
      </c>
      <c r="K58" s="5" t="str">
        <f t="shared" si="2"/>
        <v>01 2 01 L1122</v>
      </c>
      <c r="L58" s="265" t="str">
        <f>VLOOKUP(O58,'цср уточн 2016'!$A$1:$B$549,2,0)</f>
        <v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местного бюджета</v>
      </c>
      <c r="M58" s="5"/>
      <c r="N58" s="6"/>
      <c r="O58" s="22" t="s">
        <v>1268</v>
      </c>
      <c r="P58" s="7" t="b">
        <f t="shared" si="0"/>
        <v>1</v>
      </c>
      <c r="Q58" s="7" t="b">
        <f t="shared" si="1"/>
        <v>1</v>
      </c>
    </row>
    <row r="59" spans="1:17" ht="93.75">
      <c r="A59" s="69"/>
      <c r="B59" s="69"/>
      <c r="C59" s="70"/>
      <c r="D59" s="71"/>
      <c r="E59" s="203" t="s">
        <v>1545</v>
      </c>
      <c r="F59" s="325" t="s">
        <v>7</v>
      </c>
      <c r="G59" s="325" t="s">
        <v>94</v>
      </c>
      <c r="H59" s="325" t="s">
        <v>7</v>
      </c>
      <c r="I59" s="325" t="s">
        <v>1556</v>
      </c>
      <c r="J59" s="328" t="s">
        <v>1269</v>
      </c>
      <c r="K59" s="5" t="str">
        <f t="shared" si="2"/>
        <v>01 2 01 R1122</v>
      </c>
      <c r="L59" s="265" t="str">
        <f>VLOOKUP(O59,'цср уточн 2016'!$A$1:$B$549,2,0)</f>
        <v xml:space="preserve">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«Развитие Северо-Кавказского федерального округа» на период до 2025 года за счет средств краевого бюджета </v>
      </c>
      <c r="O59" s="22" t="s">
        <v>1270</v>
      </c>
      <c r="P59" s="7" t="b">
        <f t="shared" si="0"/>
        <v>1</v>
      </c>
      <c r="Q59" s="7" t="b">
        <f t="shared" si="1"/>
        <v>1</v>
      </c>
    </row>
    <row r="60" spans="1:17" ht="37.5">
      <c r="A60" s="14" t="s">
        <v>7</v>
      </c>
      <c r="B60" s="14" t="s">
        <v>94</v>
      </c>
      <c r="C60" s="275">
        <v>4004</v>
      </c>
      <c r="D60" s="276" t="s">
        <v>1632</v>
      </c>
      <c r="E60" s="328" t="s">
        <v>1777</v>
      </c>
      <c r="F60" s="325"/>
      <c r="G60" s="325"/>
      <c r="H60" s="325"/>
      <c r="I60" s="325"/>
      <c r="J60" s="203" t="s">
        <v>1562</v>
      </c>
      <c r="O60" s="22"/>
      <c r="Q60" s="7"/>
    </row>
    <row r="61" spans="1:17" ht="37.5">
      <c r="A61" s="14" t="s">
        <v>7</v>
      </c>
      <c r="B61" s="14" t="s">
        <v>94</v>
      </c>
      <c r="C61" s="275">
        <v>5059</v>
      </c>
      <c r="D61" s="276" t="s">
        <v>1634</v>
      </c>
      <c r="E61" s="328" t="s">
        <v>1635</v>
      </c>
      <c r="F61" s="325"/>
      <c r="G61" s="325"/>
      <c r="H61" s="325"/>
      <c r="I61" s="325"/>
      <c r="J61" s="203" t="s">
        <v>1562</v>
      </c>
      <c r="O61" s="22"/>
      <c r="Q61" s="7"/>
    </row>
    <row r="62" spans="1:17" ht="37.5">
      <c r="A62" s="14" t="s">
        <v>7</v>
      </c>
      <c r="B62" s="14" t="s">
        <v>94</v>
      </c>
      <c r="C62" s="275">
        <v>7059</v>
      </c>
      <c r="D62" s="276" t="s">
        <v>1638</v>
      </c>
      <c r="E62" s="328" t="s">
        <v>1639</v>
      </c>
      <c r="F62" s="325"/>
      <c r="G62" s="325"/>
      <c r="H62" s="325"/>
      <c r="I62" s="325"/>
      <c r="J62" s="203" t="s">
        <v>1562</v>
      </c>
      <c r="O62" s="22"/>
      <c r="Q62" s="7"/>
    </row>
    <row r="63" spans="1:17" ht="75">
      <c r="A63" s="14" t="s">
        <v>7</v>
      </c>
      <c r="B63" s="14" t="s">
        <v>94</v>
      </c>
      <c r="C63" s="275">
        <v>7655</v>
      </c>
      <c r="D63" s="276" t="s">
        <v>1641</v>
      </c>
      <c r="E63" s="328" t="s">
        <v>1642</v>
      </c>
      <c r="F63" s="325"/>
      <c r="G63" s="325"/>
      <c r="H63" s="325"/>
      <c r="I63" s="325"/>
      <c r="J63" s="203" t="s">
        <v>1562</v>
      </c>
      <c r="O63" s="22"/>
      <c r="Q63" s="7"/>
    </row>
    <row r="64" spans="1:17" ht="56.25">
      <c r="A64" s="14" t="s">
        <v>7</v>
      </c>
      <c r="B64" s="14" t="s">
        <v>94</v>
      </c>
      <c r="C64" s="275">
        <v>7697</v>
      </c>
      <c r="D64" s="276" t="s">
        <v>1643</v>
      </c>
      <c r="E64" s="328" t="s">
        <v>100</v>
      </c>
      <c r="F64" s="325"/>
      <c r="G64" s="325"/>
      <c r="H64" s="325"/>
      <c r="I64" s="325"/>
      <c r="J64" s="203" t="s">
        <v>1562</v>
      </c>
      <c r="O64" s="22"/>
      <c r="Q64" s="7"/>
    </row>
    <row r="65" spans="1:17" ht="37.5">
      <c r="A65" s="14" t="s">
        <v>7</v>
      </c>
      <c r="B65" s="14" t="s">
        <v>94</v>
      </c>
      <c r="C65" s="275">
        <v>7707</v>
      </c>
      <c r="D65" s="276" t="s">
        <v>1644</v>
      </c>
      <c r="E65" s="328" t="s">
        <v>1645</v>
      </c>
      <c r="F65" s="325"/>
      <c r="G65" s="325"/>
      <c r="H65" s="325"/>
      <c r="I65" s="325"/>
      <c r="J65" s="203" t="s">
        <v>1562</v>
      </c>
      <c r="O65" s="22"/>
      <c r="Q65" s="7"/>
    </row>
    <row r="66" spans="1:17" ht="90">
      <c r="A66" s="23" t="s">
        <v>37</v>
      </c>
      <c r="B66" s="23" t="s">
        <v>8</v>
      </c>
      <c r="C66" s="279" t="s">
        <v>9</v>
      </c>
      <c r="D66" s="222">
        <v>200000</v>
      </c>
      <c r="E66" s="149" t="s">
        <v>103</v>
      </c>
      <c r="F66" s="9" t="s">
        <v>37</v>
      </c>
      <c r="G66" s="9" t="s">
        <v>8</v>
      </c>
      <c r="H66" s="9" t="s">
        <v>12</v>
      </c>
      <c r="I66" s="9" t="s">
        <v>13</v>
      </c>
      <c r="J66" s="149" t="s">
        <v>103</v>
      </c>
      <c r="K66" s="5" t="str">
        <f t="shared" si="2"/>
        <v>02 0 00 00000</v>
      </c>
      <c r="L66" s="265" t="str">
        <f>VLOOKUP(O66,'цср уточн 2016'!$A$1:$B$549,2,0)</f>
        <v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66" s="11" t="s">
        <v>104</v>
      </c>
      <c r="P66" s="7" t="b">
        <f t="shared" si="0"/>
        <v>1</v>
      </c>
      <c r="Q66" s="7" t="b">
        <f t="shared" si="1"/>
        <v>1</v>
      </c>
    </row>
    <row r="67" spans="1:17" ht="75">
      <c r="A67" s="24" t="s">
        <v>37</v>
      </c>
      <c r="B67" s="24" t="s">
        <v>105</v>
      </c>
      <c r="C67" s="255" t="s">
        <v>9</v>
      </c>
      <c r="D67" s="224" t="s">
        <v>106</v>
      </c>
      <c r="E67" s="245" t="s">
        <v>107</v>
      </c>
      <c r="F67" s="25" t="s">
        <v>37</v>
      </c>
      <c r="G67" s="25" t="s">
        <v>105</v>
      </c>
      <c r="H67" s="25" t="s">
        <v>12</v>
      </c>
      <c r="I67" s="25" t="s">
        <v>13</v>
      </c>
      <c r="J67" s="245" t="s">
        <v>107</v>
      </c>
      <c r="K67" s="5" t="str">
        <f t="shared" si="2"/>
        <v>02 Б 00 00000</v>
      </c>
      <c r="L67" s="265" t="str">
        <f>VLOOKUP(O67,'цср уточн 2016'!$A$1:$B$549,2,0)</f>
        <v>Расходы в рамках реализации муниципальной программы «Поддержка садоводческих, огороднических и дачных некоммерческих объединений граждан, расположенных на территории города Ставрополя, на 2014 - 2018 годы»</v>
      </c>
      <c r="O67" s="12" t="s">
        <v>108</v>
      </c>
      <c r="P67" s="7" t="b">
        <f t="shared" si="0"/>
        <v>1</v>
      </c>
      <c r="Q67" s="7" t="b">
        <f t="shared" si="1"/>
        <v>1</v>
      </c>
    </row>
    <row r="68" spans="1:17" ht="78">
      <c r="A68" s="168"/>
      <c r="B68" s="168"/>
      <c r="C68" s="169"/>
      <c r="D68" s="170"/>
      <c r="E68" s="314"/>
      <c r="F68" s="172" t="s">
        <v>37</v>
      </c>
      <c r="G68" s="172" t="s">
        <v>105</v>
      </c>
      <c r="H68" s="172" t="s">
        <v>7</v>
      </c>
      <c r="I68" s="172" t="s">
        <v>13</v>
      </c>
      <c r="J68" s="174" t="s">
        <v>1271</v>
      </c>
      <c r="K68" s="5" t="str">
        <f t="shared" si="2"/>
        <v>02 Б 01 00000</v>
      </c>
      <c r="L68" s="265" t="str">
        <f>VLOOKUP(O68,'цср уточн 2016'!$A$1:$B$549,2,0)</f>
        <v>Основное мероприятие «Ремонт подъездных автомобильных дорог общего пользования местного значения к садоводческим, огородническим и дачным некоммерческим объединениям граждан, расположенным на территории города Ставрополя»</v>
      </c>
      <c r="O68" s="22" t="s">
        <v>109</v>
      </c>
      <c r="P68" s="7" t="b">
        <f t="shared" si="0"/>
        <v>1</v>
      </c>
      <c r="Q68" s="7" t="b">
        <f t="shared" si="1"/>
        <v>1</v>
      </c>
    </row>
    <row r="69" spans="1:17" ht="75">
      <c r="A69" s="14" t="s">
        <v>37</v>
      </c>
      <c r="B69" s="14" t="s">
        <v>105</v>
      </c>
      <c r="C69" s="275">
        <v>2056</v>
      </c>
      <c r="D69" s="276" t="s">
        <v>110</v>
      </c>
      <c r="E69" s="328" t="s">
        <v>111</v>
      </c>
      <c r="F69" s="325" t="s">
        <v>37</v>
      </c>
      <c r="G69" s="325" t="s">
        <v>105</v>
      </c>
      <c r="H69" s="325" t="s">
        <v>7</v>
      </c>
      <c r="I69" s="325" t="s">
        <v>112</v>
      </c>
      <c r="J69" s="328" t="s">
        <v>111</v>
      </c>
      <c r="K69" s="5" t="str">
        <f t="shared" si="2"/>
        <v>02 Б 01 20560</v>
      </c>
      <c r="L69" s="265" t="str">
        <f>VLOOKUP(O69,'цср уточн 2016'!$A$1:$B$549,2,0)</f>
        <v>Расходы на ремонт подъездных автомобильных дорог местного значения общего пользования к садоводческим, огородническим и дачным некоммерческим объединениям граждан, расположенным на территории города Ставрополя</v>
      </c>
      <c r="O69" s="22" t="s">
        <v>113</v>
      </c>
      <c r="P69" s="7" t="b">
        <f t="shared" si="0"/>
        <v>1</v>
      </c>
      <c r="Q69" s="7" t="b">
        <f t="shared" si="1"/>
        <v>1</v>
      </c>
    </row>
    <row r="70" spans="1:17" ht="78">
      <c r="A70" s="168"/>
      <c r="B70" s="168"/>
      <c r="C70" s="169"/>
      <c r="D70" s="170"/>
      <c r="E70" s="314"/>
      <c r="F70" s="172" t="s">
        <v>37</v>
      </c>
      <c r="G70" s="172" t="s">
        <v>105</v>
      </c>
      <c r="H70" s="172" t="s">
        <v>37</v>
      </c>
      <c r="I70" s="172" t="s">
        <v>13</v>
      </c>
      <c r="J70" s="174" t="s">
        <v>1272</v>
      </c>
      <c r="K70" s="5" t="str">
        <f t="shared" si="2"/>
        <v>02 Б 02 00000</v>
      </c>
      <c r="L70" s="265" t="str">
        <f>VLOOKUP(O70,'цср уточн 2016'!$A$1:$B$549,2,0)</f>
        <v>Основное мероприятие «Благоустройство  и 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Ставрополя»</v>
      </c>
      <c r="O70" s="22" t="s">
        <v>114</v>
      </c>
      <c r="P70" s="7" t="b">
        <f t="shared" si="0"/>
        <v>1</v>
      </c>
      <c r="Q70" s="7" t="b">
        <f t="shared" si="1"/>
        <v>1</v>
      </c>
    </row>
    <row r="71" spans="1:17" ht="75">
      <c r="A71" s="14" t="s">
        <v>37</v>
      </c>
      <c r="B71" s="14" t="s">
        <v>105</v>
      </c>
      <c r="C71" s="275">
        <v>2016</v>
      </c>
      <c r="D71" s="276" t="s">
        <v>115</v>
      </c>
      <c r="E71" s="328" t="s">
        <v>116</v>
      </c>
      <c r="F71" s="325" t="s">
        <v>37</v>
      </c>
      <c r="G71" s="325" t="s">
        <v>105</v>
      </c>
      <c r="H71" s="325" t="s">
        <v>37</v>
      </c>
      <c r="I71" s="325" t="s">
        <v>117</v>
      </c>
      <c r="J71" s="328" t="s">
        <v>116</v>
      </c>
      <c r="K71" s="5" t="str">
        <f t="shared" si="2"/>
        <v>02 Б 02 20160</v>
      </c>
      <c r="L71" s="265" t="str">
        <f>VLOOKUP(O71,'цср уточн 2016'!$A$1:$B$549,2,0)</f>
        <v>Расходы на проведение землеустройства (кадастровых работ) по формированию территорий общего пользования садоводческих, огороднических и дачных некоммерческих объединений граждан, расположенных на территории города Ставрополя</v>
      </c>
      <c r="O71" s="22" t="s">
        <v>118</v>
      </c>
      <c r="P71" s="7" t="b">
        <f t="shared" si="0"/>
        <v>1</v>
      </c>
      <c r="Q71" s="7" t="b">
        <f t="shared" si="1"/>
        <v>1</v>
      </c>
    </row>
    <row r="72" spans="1:17" ht="56.25">
      <c r="A72" s="325" t="s">
        <v>37</v>
      </c>
      <c r="B72" s="325" t="s">
        <v>105</v>
      </c>
      <c r="C72" s="17">
        <v>6005</v>
      </c>
      <c r="D72" s="277" t="s">
        <v>119</v>
      </c>
      <c r="E72" s="300" t="s">
        <v>120</v>
      </c>
      <c r="F72" s="325" t="s">
        <v>37</v>
      </c>
      <c r="G72" s="325" t="s">
        <v>105</v>
      </c>
      <c r="H72" s="325" t="s">
        <v>37</v>
      </c>
      <c r="I72" s="325" t="s">
        <v>121</v>
      </c>
      <c r="J72" s="300" t="s">
        <v>120</v>
      </c>
      <c r="K72" s="5" t="str">
        <f t="shared" si="2"/>
        <v>02 Б 02 60050</v>
      </c>
      <c r="L72" s="265" t="str">
        <f>VLOOKUP(O72,'цср уточн 2016'!$A$1:$B$549,2,0)</f>
        <v>Инженерное обеспечение территорий садоводческих, огороднических и дачных некоммерческих объединений граждан, расположенных на территории города Ставрополя</v>
      </c>
      <c r="O72" s="13" t="s">
        <v>122</v>
      </c>
      <c r="P72" s="7" t="b">
        <f t="shared" si="0"/>
        <v>1</v>
      </c>
      <c r="Q72" s="7" t="b">
        <f t="shared" si="1"/>
        <v>1</v>
      </c>
    </row>
    <row r="73" spans="1:17" ht="136.5">
      <c r="A73" s="168"/>
      <c r="B73" s="168"/>
      <c r="C73" s="169"/>
      <c r="D73" s="170"/>
      <c r="E73" s="314"/>
      <c r="F73" s="172" t="s">
        <v>37</v>
      </c>
      <c r="G73" s="172" t="s">
        <v>105</v>
      </c>
      <c r="H73" s="172" t="s">
        <v>48</v>
      </c>
      <c r="I73" s="172" t="s">
        <v>13</v>
      </c>
      <c r="J73" s="174" t="s">
        <v>1273</v>
      </c>
      <c r="K73" s="5" t="str">
        <f t="shared" si="2"/>
        <v>02 Б 03 00000</v>
      </c>
      <c r="L73" s="265" t="str">
        <f>VLOOKUP(O73,'цср уточн 2016'!$A$1:$B$549,2,0)</f>
        <v>Основное мероприятие «Обеспечение проезда садоводов, огородников, дачников и членов их семей до садовых, огородных и дачных земельных участков и обратно, расположенных на территории города Ставрополя, посредством установления соответствующих графиков работы общественного  пассажирского транспорта и организации новых городских автобусных  маршрутов, организации и оборудования остановок»</v>
      </c>
      <c r="O73" s="22" t="s">
        <v>123</v>
      </c>
      <c r="P73" s="7" t="b">
        <f t="shared" si="0"/>
        <v>1</v>
      </c>
      <c r="Q73" s="7" t="b">
        <f t="shared" si="1"/>
        <v>1</v>
      </c>
    </row>
    <row r="74" spans="1:17" ht="56.25">
      <c r="A74" s="325" t="s">
        <v>37</v>
      </c>
      <c r="B74" s="325" t="s">
        <v>105</v>
      </c>
      <c r="C74" s="17">
        <v>6001</v>
      </c>
      <c r="D74" s="277" t="s">
        <v>124</v>
      </c>
      <c r="E74" s="300" t="s">
        <v>125</v>
      </c>
      <c r="F74" s="325" t="s">
        <v>37</v>
      </c>
      <c r="G74" s="325" t="s">
        <v>105</v>
      </c>
      <c r="H74" s="325" t="s">
        <v>48</v>
      </c>
      <c r="I74" s="325" t="s">
        <v>126</v>
      </c>
      <c r="J74" s="300" t="s">
        <v>125</v>
      </c>
      <c r="K74" s="5" t="str">
        <f t="shared" si="2"/>
        <v>02 Б 03 60010</v>
      </c>
      <c r="L74" s="265" t="str">
        <f>VLOOKUP(O74,'цср уточн 2016'!$A$1:$B$549,2,0)</f>
        <v>Предоставление субсидий на частичное возмещение затрат организаций, осуществляющих пассажирские перевозки на городских специальных автобусных маршрутах к садовым, дачным и огородным участкам</v>
      </c>
      <c r="O74" s="22" t="s">
        <v>127</v>
      </c>
      <c r="P74" s="7" t="b">
        <f t="shared" si="0"/>
        <v>1</v>
      </c>
      <c r="Q74" s="7" t="b">
        <f t="shared" si="1"/>
        <v>1</v>
      </c>
    </row>
    <row r="75" spans="1:17" ht="45">
      <c r="A75" s="266" t="s">
        <v>48</v>
      </c>
      <c r="B75" s="266" t="s">
        <v>8</v>
      </c>
      <c r="C75" s="267" t="s">
        <v>9</v>
      </c>
      <c r="D75" s="280" t="s">
        <v>128</v>
      </c>
      <c r="E75" s="307" t="s">
        <v>129</v>
      </c>
      <c r="F75" s="9" t="s">
        <v>48</v>
      </c>
      <c r="G75" s="9" t="s">
        <v>8</v>
      </c>
      <c r="H75" s="9" t="s">
        <v>12</v>
      </c>
      <c r="I75" s="9" t="s">
        <v>13</v>
      </c>
      <c r="J75" s="149" t="s">
        <v>129</v>
      </c>
      <c r="K75" s="5" t="str">
        <f t="shared" si="2"/>
        <v>03 0 00 00000</v>
      </c>
      <c r="L75" s="265" t="str">
        <f>VLOOKUP(O75,'цср уточн 2016'!$A$1:$B$549,2,0)</f>
        <v>Муниципальная программа «Социальная поддержка населения города Ставрополя на 2014 - 2018 годы»</v>
      </c>
      <c r="O75" s="11" t="s">
        <v>130</v>
      </c>
      <c r="P75" s="7" t="b">
        <f>K75=O75</f>
        <v>1</v>
      </c>
      <c r="Q75" s="7" t="b">
        <f t="shared" si="1"/>
        <v>1</v>
      </c>
    </row>
    <row r="76" spans="1:17" ht="56.25">
      <c r="A76" s="24" t="s">
        <v>48</v>
      </c>
      <c r="B76" s="24" t="s">
        <v>15</v>
      </c>
      <c r="C76" s="255" t="s">
        <v>9</v>
      </c>
      <c r="D76" s="224" t="s">
        <v>131</v>
      </c>
      <c r="E76" s="236" t="s">
        <v>132</v>
      </c>
      <c r="F76" s="25" t="s">
        <v>48</v>
      </c>
      <c r="G76" s="25" t="s">
        <v>15</v>
      </c>
      <c r="H76" s="25" t="s">
        <v>12</v>
      </c>
      <c r="I76" s="25" t="s">
        <v>13</v>
      </c>
      <c r="J76" s="236" t="s">
        <v>132</v>
      </c>
      <c r="K76" s="5" t="str">
        <f t="shared" si="2"/>
        <v>03 1 00 00000</v>
      </c>
      <c r="L76" s="265" t="e">
        <f>VLOOKUP(O76,'цср уточн 2016'!$A$1:$B$549,2,0)</f>
        <v>#N/A</v>
      </c>
      <c r="O76" s="12" t="s">
        <v>1557</v>
      </c>
      <c r="P76" s="7" t="b">
        <f t="shared" ref="P76" si="3">K76=O76</f>
        <v>1</v>
      </c>
      <c r="Q76" s="7" t="e">
        <f t="shared" si="1"/>
        <v>#N/A</v>
      </c>
    </row>
    <row r="77" spans="1:17" ht="39">
      <c r="A77" s="168"/>
      <c r="B77" s="168"/>
      <c r="C77" s="169"/>
      <c r="D77" s="170"/>
      <c r="E77" s="314"/>
      <c r="F77" s="172" t="s">
        <v>48</v>
      </c>
      <c r="G77" s="172" t="s">
        <v>15</v>
      </c>
      <c r="H77" s="172" t="s">
        <v>7</v>
      </c>
      <c r="I77" s="172" t="s">
        <v>13</v>
      </c>
      <c r="J77" s="174" t="s">
        <v>1275</v>
      </c>
      <c r="K77" s="5" t="str">
        <f t="shared" si="2"/>
        <v>03 1 01 00000</v>
      </c>
      <c r="L77" s="265" t="str">
        <f>VLOOKUP(O77,'цср уточн 2016'!$A$1:$B$549,2,0)</f>
        <v>Основное мероприятие «Предоставление мер социальной поддержки отдельным категориям граждан»</v>
      </c>
      <c r="O77" s="13" t="s">
        <v>1276</v>
      </c>
      <c r="P77" s="7" t="b">
        <f>K77=O77</f>
        <v>0</v>
      </c>
      <c r="Q77" s="7" t="b">
        <f t="shared" si="1"/>
        <v>1</v>
      </c>
    </row>
    <row r="78" spans="1:17" ht="187.5">
      <c r="A78" s="28" t="s">
        <v>48</v>
      </c>
      <c r="B78" s="28" t="s">
        <v>15</v>
      </c>
      <c r="C78" s="28" t="s">
        <v>133</v>
      </c>
      <c r="D78" s="28" t="s">
        <v>134</v>
      </c>
      <c r="E78" s="203" t="s">
        <v>135</v>
      </c>
      <c r="F78" s="30" t="s">
        <v>48</v>
      </c>
      <c r="G78" s="30" t="s">
        <v>15</v>
      </c>
      <c r="H78" s="30" t="s">
        <v>7</v>
      </c>
      <c r="I78" s="30" t="s">
        <v>136</v>
      </c>
      <c r="J78" s="203" t="s">
        <v>1277</v>
      </c>
      <c r="K78" s="5" t="str">
        <f>CONCATENATE(F78," ",G78," ",H78," ",I78)</f>
        <v>03 1 01 52200</v>
      </c>
      <c r="L78" s="265" t="str">
        <f>VLOOKUP(O78,'цср уточн 2016'!$A$1:$B$549,2,0)</f>
        <v>Ежегодная денежная выплата лицам, награжденным нагрудным знаком «Почетный донор России»</v>
      </c>
      <c r="N78" s="150"/>
      <c r="O78" s="151" t="s">
        <v>137</v>
      </c>
      <c r="P78" s="7" t="b">
        <f t="shared" ref="P78:P105" si="4">K78=O78</f>
        <v>1</v>
      </c>
      <c r="Q78" s="7" t="b">
        <f t="shared" si="1"/>
        <v>1</v>
      </c>
    </row>
    <row r="79" spans="1:17" ht="168.75">
      <c r="A79" s="28" t="s">
        <v>48</v>
      </c>
      <c r="B79" s="28" t="s">
        <v>15</v>
      </c>
      <c r="C79" s="28" t="s">
        <v>138</v>
      </c>
      <c r="D79" s="28" t="s">
        <v>139</v>
      </c>
      <c r="E79" s="203" t="s">
        <v>140</v>
      </c>
      <c r="F79" s="30" t="s">
        <v>48</v>
      </c>
      <c r="G79" s="30" t="s">
        <v>15</v>
      </c>
      <c r="H79" s="30" t="s">
        <v>7</v>
      </c>
      <c r="I79" s="30" t="s">
        <v>141</v>
      </c>
      <c r="J79" s="203" t="s">
        <v>142</v>
      </c>
      <c r="K79" s="5" t="str">
        <f t="shared" ref="K79:K102" si="5">CONCATENATE(F79," ",G79," ",H79," ",I79)</f>
        <v>03 1 01 52500</v>
      </c>
      <c r="L79" s="265" t="str">
        <f>VLOOKUP(O79,'цср уточн 2016'!$A$1:$B$549,2,0)</f>
        <v xml:space="preserve">Выплата компенсации расходов по оплате жилого помещения и коммунальных услуг отдельным категориям граждан </v>
      </c>
      <c r="O79" s="13" t="s">
        <v>143</v>
      </c>
      <c r="P79" s="7" t="b">
        <f t="shared" si="4"/>
        <v>1</v>
      </c>
      <c r="Q79" s="7" t="b">
        <f t="shared" si="1"/>
        <v>1</v>
      </c>
    </row>
    <row r="80" spans="1:17" ht="187.5">
      <c r="A80" s="28" t="s">
        <v>48</v>
      </c>
      <c r="B80" s="28" t="s">
        <v>15</v>
      </c>
      <c r="C80" s="28" t="s">
        <v>144</v>
      </c>
      <c r="D80" s="28" t="s">
        <v>145</v>
      </c>
      <c r="E80" s="203" t="s">
        <v>146</v>
      </c>
      <c r="F80" s="30" t="s">
        <v>48</v>
      </c>
      <c r="G80" s="30" t="s">
        <v>15</v>
      </c>
      <c r="H80" s="30" t="s">
        <v>7</v>
      </c>
      <c r="I80" s="30" t="s">
        <v>147</v>
      </c>
      <c r="J80" s="203" t="s">
        <v>148</v>
      </c>
      <c r="K80" s="5" t="str">
        <f t="shared" si="5"/>
        <v>03 1 01 52800</v>
      </c>
      <c r="L80" s="265" t="str">
        <f>VLOOKUP(O80,'цср уточн 2016'!$A$1:$B$549,2,0)</f>
        <v>Выплата компенсации страховых премий по договору обязательного страхования гражданской ответственности владельцев транспортных средств инвалидам (в том числе детям-инвалидам), имеющим транспортные средства в соответствии с медицинскими показаниями, или их законным представителям</v>
      </c>
      <c r="O80" s="13" t="s">
        <v>149</v>
      </c>
      <c r="P80" s="7" t="b">
        <f t="shared" si="4"/>
        <v>1</v>
      </c>
      <c r="Q80" s="7" t="b">
        <f t="shared" si="1"/>
        <v>1</v>
      </c>
    </row>
    <row r="81" spans="1:17" ht="56.25">
      <c r="A81" s="69"/>
      <c r="B81" s="69"/>
      <c r="C81" s="69"/>
      <c r="D81" s="69"/>
      <c r="E81" s="203" t="s">
        <v>1545</v>
      </c>
      <c r="F81" s="30" t="s">
        <v>48</v>
      </c>
      <c r="G81" s="30" t="s">
        <v>15</v>
      </c>
      <c r="H81" s="30" t="s">
        <v>7</v>
      </c>
      <c r="I81" s="30" t="s">
        <v>1558</v>
      </c>
      <c r="J81" s="203" t="s">
        <v>1278</v>
      </c>
      <c r="K81" s="5" t="str">
        <f t="shared" si="5"/>
        <v>03 1 01 54620</v>
      </c>
      <c r="L81" s="265" t="str">
        <f>VLOOKUP(O81,'цср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</v>
      </c>
      <c r="O81" s="13" t="s">
        <v>1279</v>
      </c>
      <c r="P81" s="7" t="b">
        <f t="shared" si="4"/>
        <v>1</v>
      </c>
      <c r="Q81" s="7" t="b">
        <f t="shared" si="1"/>
        <v>1</v>
      </c>
    </row>
    <row r="82" spans="1:17" ht="168.75">
      <c r="A82" s="28" t="s">
        <v>48</v>
      </c>
      <c r="B82" s="28" t="s">
        <v>15</v>
      </c>
      <c r="C82" s="28" t="s">
        <v>150</v>
      </c>
      <c r="D82" s="28" t="s">
        <v>151</v>
      </c>
      <c r="E82" s="203" t="s">
        <v>152</v>
      </c>
      <c r="F82" s="30" t="s">
        <v>48</v>
      </c>
      <c r="G82" s="30" t="s">
        <v>15</v>
      </c>
      <c r="H82" s="30" t="s">
        <v>7</v>
      </c>
      <c r="I82" s="30" t="s">
        <v>153</v>
      </c>
      <c r="J82" s="203" t="s">
        <v>154</v>
      </c>
      <c r="K82" s="5" t="str">
        <f t="shared" si="5"/>
        <v>03 1 01 76220</v>
      </c>
      <c r="L82" s="265" t="str">
        <f>VLOOKUP(O82,'цср уточн 2016'!$A$1:$B$549,2,0)</f>
        <v>Предоставление мер социальной поддержки ветеранам труда Ставропольского края и лицам, награжденным медалью «Герой труда Ставрополья»</v>
      </c>
      <c r="O82" s="13" t="s">
        <v>155</v>
      </c>
      <c r="P82" s="7" t="b">
        <f t="shared" si="4"/>
        <v>1</v>
      </c>
      <c r="Q82" s="7" t="b">
        <f t="shared" si="1"/>
        <v>1</v>
      </c>
    </row>
    <row r="83" spans="1:17" ht="187.5">
      <c r="A83" s="14" t="s">
        <v>48</v>
      </c>
      <c r="B83" s="14" t="s">
        <v>15</v>
      </c>
      <c r="C83" s="14" t="s">
        <v>156</v>
      </c>
      <c r="D83" s="14" t="s">
        <v>157</v>
      </c>
      <c r="E83" s="328" t="s">
        <v>158</v>
      </c>
      <c r="F83" s="325" t="s">
        <v>48</v>
      </c>
      <c r="G83" s="325" t="s">
        <v>15</v>
      </c>
      <c r="H83" s="325" t="s">
        <v>7</v>
      </c>
      <c r="I83" s="325" t="s">
        <v>159</v>
      </c>
      <c r="J83" s="328" t="s">
        <v>160</v>
      </c>
      <c r="K83" s="5" t="str">
        <f t="shared" si="5"/>
        <v>03 1 01 76230</v>
      </c>
      <c r="L83" s="265" t="str">
        <f>VLOOKUP(O83,'цср уточн 2016'!$A$1:$B$549,2,0)</f>
        <v>Предоставление мер социальной поддержки  реабилитированным лицам и лицам, признанным пострадавшими от политических репрессий</v>
      </c>
      <c r="O83" s="13" t="s">
        <v>161</v>
      </c>
      <c r="P83" s="7" t="b">
        <f t="shared" si="4"/>
        <v>1</v>
      </c>
      <c r="Q83" s="7" t="b">
        <f t="shared" si="1"/>
        <v>1</v>
      </c>
    </row>
    <row r="84" spans="1:17" ht="187.5">
      <c r="A84" s="28" t="s">
        <v>48</v>
      </c>
      <c r="B84" s="28" t="s">
        <v>15</v>
      </c>
      <c r="C84" s="28" t="s">
        <v>162</v>
      </c>
      <c r="D84" s="28" t="s">
        <v>163</v>
      </c>
      <c r="E84" s="203" t="s">
        <v>164</v>
      </c>
      <c r="F84" s="30" t="s">
        <v>48</v>
      </c>
      <c r="G84" s="30" t="s">
        <v>15</v>
      </c>
      <c r="H84" s="30" t="s">
        <v>7</v>
      </c>
      <c r="I84" s="30" t="s">
        <v>165</v>
      </c>
      <c r="J84" s="203" t="s">
        <v>166</v>
      </c>
      <c r="K84" s="5" t="str">
        <f t="shared" si="5"/>
        <v>03 1 01 76240</v>
      </c>
      <c r="L84" s="265" t="str">
        <f>VLOOKUP(O84,'цср уточн 2016'!$A$1:$B$549,2,0)</f>
        <v>Оказание государственной социальной помощи малоимущим семьям и малоимущим одиноко проживающим гражданам</v>
      </c>
      <c r="O84" s="13" t="s">
        <v>167</v>
      </c>
      <c r="P84" s="7" t="b">
        <f t="shared" si="4"/>
        <v>1</v>
      </c>
      <c r="Q84" s="7" t="b">
        <f t="shared" si="1"/>
        <v>1</v>
      </c>
    </row>
    <row r="85" spans="1:17">
      <c r="A85" s="28" t="s">
        <v>48</v>
      </c>
      <c r="B85" s="28" t="s">
        <v>15</v>
      </c>
      <c r="C85" s="28" t="s">
        <v>1646</v>
      </c>
      <c r="D85" s="28" t="s">
        <v>1647</v>
      </c>
      <c r="E85" s="328" t="s">
        <v>1648</v>
      </c>
      <c r="F85" s="30" t="s">
        <v>48</v>
      </c>
      <c r="G85" s="30" t="s">
        <v>15</v>
      </c>
      <c r="H85" s="30" t="s">
        <v>7</v>
      </c>
      <c r="I85" s="30" t="s">
        <v>1559</v>
      </c>
      <c r="J85" s="328" t="s">
        <v>1280</v>
      </c>
      <c r="K85" s="5" t="str">
        <f t="shared" si="5"/>
        <v>03 1 01 76250</v>
      </c>
      <c r="L85" s="265" t="str">
        <f>VLOOKUP(O85,'цср уточн 2016'!$A$1:$B$549,2,0)</f>
        <v>Выплата социального пособия на погребение</v>
      </c>
      <c r="O85" s="13" t="s">
        <v>1281</v>
      </c>
      <c r="P85" s="7" t="b">
        <f t="shared" si="4"/>
        <v>1</v>
      </c>
      <c r="Q85" s="7" t="b">
        <f t="shared" si="1"/>
        <v>1</v>
      </c>
    </row>
    <row r="86" spans="1:17" ht="187.5">
      <c r="A86" s="28" t="s">
        <v>48</v>
      </c>
      <c r="B86" s="28" t="s">
        <v>15</v>
      </c>
      <c r="C86" s="28" t="s">
        <v>168</v>
      </c>
      <c r="D86" s="28" t="s">
        <v>169</v>
      </c>
      <c r="E86" s="203" t="s">
        <v>170</v>
      </c>
      <c r="F86" s="30" t="s">
        <v>48</v>
      </c>
      <c r="G86" s="30" t="s">
        <v>15</v>
      </c>
      <c r="H86" s="30" t="s">
        <v>7</v>
      </c>
      <c r="I86" s="30" t="s">
        <v>171</v>
      </c>
      <c r="J86" s="203" t="s">
        <v>172</v>
      </c>
      <c r="K86" s="5" t="str">
        <f t="shared" si="5"/>
        <v>03 1 01 76300</v>
      </c>
      <c r="L86" s="265" t="str">
        <f>VLOOKUP(O86,'цср уточн 2016'!$A$1:$B$549,2,0)</f>
        <v>Предоставление гражданам субсидии на оплату жилого помещения и коммунальных услуг</v>
      </c>
      <c r="O86" s="13" t="s">
        <v>173</v>
      </c>
      <c r="P86" s="7" t="b">
        <f t="shared" si="4"/>
        <v>1</v>
      </c>
      <c r="Q86" s="7" t="b">
        <f t="shared" ref="Q86:Q149" si="6">J86=L86</f>
        <v>1</v>
      </c>
    </row>
    <row r="87" spans="1:17" ht="187.5">
      <c r="A87" s="28" t="s">
        <v>48</v>
      </c>
      <c r="B87" s="28" t="s">
        <v>15</v>
      </c>
      <c r="C87" s="28" t="s">
        <v>174</v>
      </c>
      <c r="D87" s="28" t="s">
        <v>175</v>
      </c>
      <c r="E87" s="203" t="s">
        <v>176</v>
      </c>
      <c r="F87" s="30" t="s">
        <v>48</v>
      </c>
      <c r="G87" s="30" t="s">
        <v>15</v>
      </c>
      <c r="H87" s="30" t="s">
        <v>7</v>
      </c>
      <c r="I87" s="30" t="s">
        <v>177</v>
      </c>
      <c r="J87" s="203" t="s">
        <v>1282</v>
      </c>
      <c r="K87" s="5" t="str">
        <f t="shared" si="5"/>
        <v>03 1 01 76310</v>
      </c>
      <c r="L87" s="265" t="str">
        <f>VLOOKUP(O87,'цср уточн 2016'!$A$1:$B$549,2,0)</f>
        <v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v>
      </c>
      <c r="O87" s="13" t="s">
        <v>178</v>
      </c>
      <c r="P87" s="7" t="b">
        <f t="shared" si="4"/>
        <v>1</v>
      </c>
      <c r="Q87" s="7" t="b">
        <f t="shared" si="6"/>
        <v>1</v>
      </c>
    </row>
    <row r="88" spans="1:17" ht="206.25">
      <c r="A88" s="28" t="s">
        <v>48</v>
      </c>
      <c r="B88" s="28" t="s">
        <v>15</v>
      </c>
      <c r="C88" s="28" t="s">
        <v>179</v>
      </c>
      <c r="D88" s="28" t="s">
        <v>180</v>
      </c>
      <c r="E88" s="203" t="s">
        <v>181</v>
      </c>
      <c r="F88" s="30" t="s">
        <v>48</v>
      </c>
      <c r="G88" s="30" t="s">
        <v>15</v>
      </c>
      <c r="H88" s="30" t="s">
        <v>7</v>
      </c>
      <c r="I88" s="30" t="s">
        <v>182</v>
      </c>
      <c r="J88" s="203" t="s">
        <v>183</v>
      </c>
      <c r="K88" s="5" t="str">
        <f t="shared" si="5"/>
        <v>03 1 01 76320</v>
      </c>
      <c r="L88" s="265" t="str">
        <f>VLOOKUP(O88,'цср уточн 2016'!$A$1:$B$549,2,0)</f>
        <v xml:space="preserve">Ежемесячная доплата к пенсии гражданам, ставшим инвалидами при исполнении служебных обязанностей в районах боевых действий </v>
      </c>
      <c r="O88" s="13" t="s">
        <v>184</v>
      </c>
      <c r="P88" s="7" t="b">
        <f t="shared" si="4"/>
        <v>1</v>
      </c>
      <c r="Q88" s="7" t="b">
        <f t="shared" si="6"/>
        <v>1</v>
      </c>
    </row>
    <row r="89" spans="1:17" ht="168.75">
      <c r="A89" s="28" t="s">
        <v>48</v>
      </c>
      <c r="B89" s="28" t="s">
        <v>15</v>
      </c>
      <c r="C89" s="28" t="s">
        <v>185</v>
      </c>
      <c r="D89" s="28" t="s">
        <v>186</v>
      </c>
      <c r="E89" s="328" t="s">
        <v>1649</v>
      </c>
      <c r="F89" s="30" t="s">
        <v>48</v>
      </c>
      <c r="G89" s="30" t="s">
        <v>15</v>
      </c>
      <c r="H89" s="30" t="s">
        <v>7</v>
      </c>
      <c r="I89" s="30" t="s">
        <v>188</v>
      </c>
      <c r="J89" s="328" t="s">
        <v>189</v>
      </c>
      <c r="K89" s="5" t="str">
        <f t="shared" si="5"/>
        <v>03 1 01 76330</v>
      </c>
      <c r="L89" s="265" t="str">
        <f>VLOOKUP(O89,'цср уточн 2016'!$A$1:$B$549,2,0)</f>
        <v>Ежемесячные денежные выплаты семьям погибших ветеранов боевых действий</v>
      </c>
      <c r="O89" s="13" t="s">
        <v>190</v>
      </c>
      <c r="P89" s="7" t="b">
        <f t="shared" si="4"/>
        <v>1</v>
      </c>
      <c r="Q89" s="7" t="b">
        <f t="shared" si="6"/>
        <v>1</v>
      </c>
    </row>
    <row r="90" spans="1:17" ht="56.25">
      <c r="A90" s="84"/>
      <c r="B90" s="84"/>
      <c r="C90" s="84"/>
      <c r="D90" s="84"/>
      <c r="E90" s="203" t="s">
        <v>1545</v>
      </c>
      <c r="F90" s="30" t="s">
        <v>48</v>
      </c>
      <c r="G90" s="30" t="s">
        <v>15</v>
      </c>
      <c r="H90" s="30" t="s">
        <v>7</v>
      </c>
      <c r="I90" s="30" t="s">
        <v>1560</v>
      </c>
      <c r="J90" s="203" t="s">
        <v>1283</v>
      </c>
      <c r="K90" s="5" t="str">
        <f t="shared" si="5"/>
        <v>03 1 01 77220</v>
      </c>
      <c r="L90" s="265" t="str">
        <f>VLOOKUP(O90,'цср уточн 2016'!$A$1:$B$549,2,0)</f>
        <v>Предоставление компенсации расходов на уплату взноса на капитальный ремонт общего имущества в многоквартирном доме отдельным категориям граждан</v>
      </c>
      <c r="O90" s="13" t="s">
        <v>1284</v>
      </c>
      <c r="P90" s="7" t="b">
        <f t="shared" si="4"/>
        <v>1</v>
      </c>
      <c r="Q90" s="7" t="b">
        <f t="shared" si="6"/>
        <v>1</v>
      </c>
    </row>
    <row r="91" spans="1:17" ht="39">
      <c r="A91" s="168"/>
      <c r="B91" s="168"/>
      <c r="C91" s="169"/>
      <c r="D91" s="170"/>
      <c r="E91" s="314"/>
      <c r="F91" s="172" t="s">
        <v>48</v>
      </c>
      <c r="G91" s="172" t="s">
        <v>15</v>
      </c>
      <c r="H91" s="172" t="s">
        <v>37</v>
      </c>
      <c r="I91" s="172" t="s">
        <v>13</v>
      </c>
      <c r="J91" s="174" t="s">
        <v>1285</v>
      </c>
      <c r="K91" s="5" t="str">
        <f t="shared" si="5"/>
        <v>03 1 02 00000</v>
      </c>
      <c r="L91" s="265" t="str">
        <f>VLOOKUP(O91,'цср уточн 2016'!$A$1:$B$549,2,0)</f>
        <v>Основное мероприятие «Предоставление мер социальной поддержки семьям и детям»</v>
      </c>
      <c r="O91" s="13" t="s">
        <v>191</v>
      </c>
      <c r="P91" s="7" t="b">
        <f t="shared" si="4"/>
        <v>1</v>
      </c>
      <c r="Q91" s="7" t="b">
        <f t="shared" si="6"/>
        <v>1</v>
      </c>
    </row>
    <row r="92" spans="1:17" ht="206.25">
      <c r="A92" s="28" t="s">
        <v>48</v>
      </c>
      <c r="B92" s="28" t="s">
        <v>15</v>
      </c>
      <c r="C92" s="28" t="s">
        <v>192</v>
      </c>
      <c r="D92" s="28" t="s">
        <v>193</v>
      </c>
      <c r="E92" s="203" t="s">
        <v>194</v>
      </c>
      <c r="F92" s="30" t="s">
        <v>48</v>
      </c>
      <c r="G92" s="30" t="s">
        <v>15</v>
      </c>
      <c r="H92" s="30" t="s">
        <v>37</v>
      </c>
      <c r="I92" s="30" t="s">
        <v>195</v>
      </c>
      <c r="J92" s="203" t="s">
        <v>1286</v>
      </c>
      <c r="K92" s="5" t="str">
        <f t="shared" si="5"/>
        <v>03 1 02 50840</v>
      </c>
      <c r="L92" s="265" t="str">
        <f>VLOOKUP(O92,'цср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федерального бюджета
</v>
      </c>
      <c r="O92" s="13" t="s">
        <v>196</v>
      </c>
      <c r="P92" s="7" t="b">
        <f t="shared" si="4"/>
        <v>1</v>
      </c>
      <c r="Q92" s="7" t="b">
        <f t="shared" si="6"/>
        <v>1</v>
      </c>
    </row>
    <row r="93" spans="1:17" ht="187.5">
      <c r="A93" s="28" t="s">
        <v>48</v>
      </c>
      <c r="B93" s="28" t="s">
        <v>15</v>
      </c>
      <c r="C93" s="28" t="s">
        <v>197</v>
      </c>
      <c r="D93" s="28" t="s">
        <v>198</v>
      </c>
      <c r="E93" s="203" t="s">
        <v>199</v>
      </c>
      <c r="F93" s="30" t="s">
        <v>48</v>
      </c>
      <c r="G93" s="30" t="s">
        <v>15</v>
      </c>
      <c r="H93" s="30" t="s">
        <v>37</v>
      </c>
      <c r="I93" s="30" t="s">
        <v>200</v>
      </c>
      <c r="J93" s="203" t="s">
        <v>1287</v>
      </c>
      <c r="K93" s="5" t="str">
        <f t="shared" si="5"/>
        <v>03 1 02 R0840</v>
      </c>
      <c r="L93" s="265" t="str">
        <f>VLOOKUP(O93,'цср уточн 2016'!$A$1:$B$549,2,0)</f>
        <v xml:space="preserve"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лет, за счет средств бюджета Ставропольского края
</v>
      </c>
      <c r="O93" s="13" t="s">
        <v>201</v>
      </c>
      <c r="P93" s="7" t="b">
        <f t="shared" si="4"/>
        <v>1</v>
      </c>
      <c r="Q93" s="7" t="b">
        <f t="shared" si="6"/>
        <v>1</v>
      </c>
    </row>
    <row r="94" spans="1:17" ht="225">
      <c r="A94" s="28" t="s">
        <v>48</v>
      </c>
      <c r="B94" s="28" t="s">
        <v>15</v>
      </c>
      <c r="C94" s="28" t="s">
        <v>202</v>
      </c>
      <c r="D94" s="28" t="s">
        <v>203</v>
      </c>
      <c r="E94" s="203" t="s">
        <v>204</v>
      </c>
      <c r="F94" s="30" t="s">
        <v>48</v>
      </c>
      <c r="G94" s="30" t="s">
        <v>15</v>
      </c>
      <c r="H94" s="30" t="s">
        <v>37</v>
      </c>
      <c r="I94" s="30" t="s">
        <v>205</v>
      </c>
      <c r="J94" s="203" t="s">
        <v>1288</v>
      </c>
      <c r="K94" s="5" t="str">
        <f t="shared" si="5"/>
        <v>03 1 02 52700</v>
      </c>
      <c r="L94" s="265" t="str">
        <f>VLOOKUP(O94,'цср уточн 2016'!$A$1:$B$549,2,0)</f>
        <v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 </v>
      </c>
      <c r="O94" s="13" t="s">
        <v>206</v>
      </c>
      <c r="P94" s="7" t="b">
        <f t="shared" si="4"/>
        <v>1</v>
      </c>
      <c r="Q94" s="7" t="b">
        <f t="shared" si="6"/>
        <v>1</v>
      </c>
    </row>
    <row r="95" spans="1:17" ht="262.5">
      <c r="A95" s="28" t="s">
        <v>207</v>
      </c>
      <c r="B95" s="28" t="s">
        <v>15</v>
      </c>
      <c r="C95" s="28" t="s">
        <v>208</v>
      </c>
      <c r="D95" s="28" t="s">
        <v>209</v>
      </c>
      <c r="E95" s="203" t="s">
        <v>210</v>
      </c>
      <c r="F95" s="30" t="s">
        <v>48</v>
      </c>
      <c r="G95" s="30" t="s">
        <v>15</v>
      </c>
      <c r="H95" s="30" t="s">
        <v>37</v>
      </c>
      <c r="I95" s="30" t="s">
        <v>211</v>
      </c>
      <c r="J95" s="203" t="s">
        <v>212</v>
      </c>
      <c r="K95" s="5" t="str">
        <f t="shared" si="5"/>
        <v>03 1 02 53800</v>
      </c>
      <c r="L95" s="265" t="str">
        <f>VLOOKUP(O95,'цср уточн 2016'!$A$1:$B$549,2,0)</f>
        <v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v>
      </c>
      <c r="O95" s="13" t="s">
        <v>213</v>
      </c>
      <c r="P95" s="7" t="b">
        <f t="shared" si="4"/>
        <v>1</v>
      </c>
      <c r="Q95" s="7" t="b">
        <f t="shared" si="6"/>
        <v>1</v>
      </c>
    </row>
    <row r="96" spans="1:17" ht="187.5">
      <c r="A96" s="28" t="s">
        <v>48</v>
      </c>
      <c r="B96" s="28" t="s">
        <v>15</v>
      </c>
      <c r="C96" s="28" t="s">
        <v>214</v>
      </c>
      <c r="D96" s="28" t="s">
        <v>215</v>
      </c>
      <c r="E96" s="203" t="s">
        <v>216</v>
      </c>
      <c r="F96" s="30" t="s">
        <v>48</v>
      </c>
      <c r="G96" s="30" t="s">
        <v>15</v>
      </c>
      <c r="H96" s="30" t="s">
        <v>37</v>
      </c>
      <c r="I96" s="30" t="s">
        <v>217</v>
      </c>
      <c r="J96" s="203" t="s">
        <v>218</v>
      </c>
      <c r="K96" s="5" t="str">
        <f t="shared" si="5"/>
        <v>03 1 02 76260</v>
      </c>
      <c r="L96" s="265" t="str">
        <f>VLOOKUP(O96,'цср уточн 2016'!$A$1:$B$549,2,0)</f>
        <v>Выплата ежегодного социального пособия на проезд студентам</v>
      </c>
      <c r="O96" s="13" t="s">
        <v>219</v>
      </c>
      <c r="P96" s="7" t="b">
        <f t="shared" si="4"/>
        <v>1</v>
      </c>
      <c r="Q96" s="7" t="b">
        <f t="shared" si="6"/>
        <v>1</v>
      </c>
    </row>
    <row r="97" spans="1:17" ht="168.75">
      <c r="A97" s="28" t="s">
        <v>48</v>
      </c>
      <c r="B97" s="28" t="s">
        <v>15</v>
      </c>
      <c r="C97" s="28" t="s">
        <v>220</v>
      </c>
      <c r="D97" s="28" t="s">
        <v>221</v>
      </c>
      <c r="E97" s="203" t="s">
        <v>222</v>
      </c>
      <c r="F97" s="30" t="s">
        <v>48</v>
      </c>
      <c r="G97" s="30" t="s">
        <v>15</v>
      </c>
      <c r="H97" s="30" t="s">
        <v>37</v>
      </c>
      <c r="I97" s="30" t="s">
        <v>223</v>
      </c>
      <c r="J97" s="203" t="s">
        <v>224</v>
      </c>
      <c r="K97" s="5" t="str">
        <f t="shared" si="5"/>
        <v>03 1 02 76270</v>
      </c>
      <c r="L97" s="265" t="str">
        <f>VLOOKUP(O97,'цср уточн 2016'!$A$1:$B$549,2,0)</f>
        <v>Выплата ежемесячного пособия на ребенка</v>
      </c>
      <c r="O97" s="13" t="s">
        <v>225</v>
      </c>
      <c r="P97" s="7" t="b">
        <f t="shared" si="4"/>
        <v>1</v>
      </c>
      <c r="Q97" s="7" t="b">
        <f t="shared" si="6"/>
        <v>1</v>
      </c>
    </row>
    <row r="98" spans="1:17" ht="168.75">
      <c r="A98" s="28" t="s">
        <v>48</v>
      </c>
      <c r="B98" s="28" t="s">
        <v>15</v>
      </c>
      <c r="C98" s="28" t="s">
        <v>226</v>
      </c>
      <c r="D98" s="28" t="s">
        <v>227</v>
      </c>
      <c r="E98" s="203" t="s">
        <v>228</v>
      </c>
      <c r="F98" s="30" t="s">
        <v>48</v>
      </c>
      <c r="G98" s="30" t="s">
        <v>15</v>
      </c>
      <c r="H98" s="30" t="s">
        <v>37</v>
      </c>
      <c r="I98" s="30" t="s">
        <v>229</v>
      </c>
      <c r="J98" s="203" t="s">
        <v>1289</v>
      </c>
      <c r="K98" s="5" t="str">
        <f t="shared" si="5"/>
        <v>03 1 02 76280</v>
      </c>
      <c r="L98" s="265" t="str">
        <f>VLOOKUP(O98,'цср уточн 2016'!$A$1:$B$549,2,0)</f>
        <v>Выплата ежемесячной денежной компенсации на каждого ребенка в возрасте до 18 лет многодетным семьям</v>
      </c>
      <c r="O98" s="13" t="s">
        <v>230</v>
      </c>
      <c r="P98" s="7" t="b">
        <f t="shared" si="4"/>
        <v>1</v>
      </c>
      <c r="Q98" s="7" t="b">
        <f t="shared" si="6"/>
        <v>1</v>
      </c>
    </row>
    <row r="99" spans="1:17" ht="75">
      <c r="A99" s="28"/>
      <c r="B99" s="28"/>
      <c r="C99" s="28"/>
      <c r="D99" s="28"/>
      <c r="E99" s="203" t="s">
        <v>1545</v>
      </c>
      <c r="F99" s="30" t="s">
        <v>48</v>
      </c>
      <c r="G99" s="30" t="s">
        <v>15</v>
      </c>
      <c r="H99" s="30" t="s">
        <v>37</v>
      </c>
      <c r="I99" s="30" t="s">
        <v>1561</v>
      </c>
      <c r="J99" s="203" t="s">
        <v>1290</v>
      </c>
      <c r="K99" s="5" t="str">
        <f t="shared" si="5"/>
        <v>03 1 02 77190</v>
      </c>
      <c r="L99" s="265" t="str">
        <f>VLOOKUP(O99,'цср уточн 2016'!$A$1:$B$549,2,0)</f>
        <v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v>
      </c>
      <c r="N99" s="32"/>
      <c r="O99" s="13" t="s">
        <v>1291</v>
      </c>
      <c r="P99" s="7" t="b">
        <f t="shared" si="4"/>
        <v>1</v>
      </c>
      <c r="Q99" s="7" t="b">
        <f t="shared" si="6"/>
        <v>1</v>
      </c>
    </row>
    <row r="100" spans="1:17" ht="56.25">
      <c r="A100" s="24" t="s">
        <v>48</v>
      </c>
      <c r="B100" s="24" t="s">
        <v>94</v>
      </c>
      <c r="C100" s="255">
        <v>0</v>
      </c>
      <c r="D100" s="224" t="s">
        <v>231</v>
      </c>
      <c r="E100" s="236" t="s">
        <v>232</v>
      </c>
      <c r="F100" s="24" t="s">
        <v>48</v>
      </c>
      <c r="G100" s="24" t="s">
        <v>94</v>
      </c>
      <c r="H100" s="24" t="s">
        <v>12</v>
      </c>
      <c r="I100" s="24" t="s">
        <v>13</v>
      </c>
      <c r="J100" s="236" t="s">
        <v>233</v>
      </c>
      <c r="K100" s="5" t="str">
        <f t="shared" si="5"/>
        <v>03 2 00 00000</v>
      </c>
      <c r="L100" s="265" t="str">
        <f>VLOOKUP(O100,'цср уточн 2016'!$A$1:$B$549,2,0)</f>
        <v>Подпрограмма «Развитие системы предоставления дополнительных мер социальной поддержки отдельным категориям граждан»</v>
      </c>
      <c r="N100" s="32"/>
      <c r="O100" s="12" t="s">
        <v>234</v>
      </c>
      <c r="P100" s="7" t="b">
        <f t="shared" si="4"/>
        <v>1</v>
      </c>
      <c r="Q100" s="7" t="b">
        <f t="shared" si="6"/>
        <v>1</v>
      </c>
    </row>
    <row r="101" spans="1:17" s="32" customFormat="1" ht="39">
      <c r="A101" s="188"/>
      <c r="B101" s="188"/>
      <c r="C101" s="189"/>
      <c r="D101" s="190"/>
      <c r="E101" s="315"/>
      <c r="F101" s="192" t="s">
        <v>48</v>
      </c>
      <c r="G101" s="192" t="s">
        <v>94</v>
      </c>
      <c r="H101" s="192" t="s">
        <v>7</v>
      </c>
      <c r="I101" s="192" t="s">
        <v>13</v>
      </c>
      <c r="J101" s="237" t="s">
        <v>1292</v>
      </c>
      <c r="K101" s="5" t="str">
        <f t="shared" si="5"/>
        <v>03 2 01 00000</v>
      </c>
      <c r="L101" s="265" t="str">
        <f>VLOOKUP(O101,'цср уточн 2016'!$A$1:$B$549,2,0)</f>
        <v>Основное мероприятие «Предоставление дополнительных мер социальной поддержки отдельным категориям граждан»</v>
      </c>
      <c r="M101" s="5"/>
      <c r="O101" s="13" t="s">
        <v>235</v>
      </c>
      <c r="P101" s="7" t="b">
        <f t="shared" si="4"/>
        <v>1</v>
      </c>
      <c r="Q101" s="7" t="b">
        <f t="shared" si="6"/>
        <v>1</v>
      </c>
    </row>
    <row r="102" spans="1:17" s="32" customFormat="1" ht="93.75">
      <c r="A102" s="28" t="s">
        <v>48</v>
      </c>
      <c r="B102" s="28" t="s">
        <v>94</v>
      </c>
      <c r="C102" s="281">
        <v>8003</v>
      </c>
      <c r="D102" s="282" t="s">
        <v>238</v>
      </c>
      <c r="E102" s="203" t="s">
        <v>239</v>
      </c>
      <c r="F102" s="28" t="s">
        <v>48</v>
      </c>
      <c r="G102" s="28" t="s">
        <v>94</v>
      </c>
      <c r="H102" s="28" t="s">
        <v>7</v>
      </c>
      <c r="I102" s="28">
        <v>80030</v>
      </c>
      <c r="J102" s="203" t="s">
        <v>240</v>
      </c>
      <c r="K102" s="5" t="str">
        <f t="shared" si="5"/>
        <v>03 2 01 80030</v>
      </c>
      <c r="L102" s="265" t="str">
        <f>VLOOKUP(O102,'цср уточн 2016'!$A$1:$B$549,2,0)</f>
        <v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v>
      </c>
      <c r="M102" s="5"/>
      <c r="O102" s="13" t="s">
        <v>241</v>
      </c>
      <c r="P102" s="7" t="b">
        <f t="shared" si="4"/>
        <v>1</v>
      </c>
      <c r="Q102" s="7" t="b">
        <f t="shared" si="6"/>
        <v>1</v>
      </c>
    </row>
    <row r="103" spans="1:17" s="32" customFormat="1" ht="56.25">
      <c r="A103" s="28" t="s">
        <v>48</v>
      </c>
      <c r="B103" s="28" t="s">
        <v>94</v>
      </c>
      <c r="C103" s="281">
        <v>8005</v>
      </c>
      <c r="D103" s="282" t="s">
        <v>244</v>
      </c>
      <c r="E103" s="203" t="s">
        <v>245</v>
      </c>
      <c r="F103" s="28"/>
      <c r="G103" s="28"/>
      <c r="H103" s="28"/>
      <c r="I103" s="28"/>
      <c r="J103" s="203" t="s">
        <v>1562</v>
      </c>
      <c r="K103" s="5"/>
      <c r="L103" s="265" t="e">
        <f>VLOOKUP(O103,'цср уточн 2016'!$A$1:$B$549,2,0)</f>
        <v>#N/A</v>
      </c>
      <c r="M103" s="5"/>
      <c r="O103" s="13"/>
      <c r="P103" s="7"/>
      <c r="Q103" s="7" t="e">
        <f t="shared" si="6"/>
        <v>#N/A</v>
      </c>
    </row>
    <row r="104" spans="1:17" s="32" customFormat="1" ht="56.25">
      <c r="A104" s="28" t="s">
        <v>48</v>
      </c>
      <c r="B104" s="28" t="s">
        <v>94</v>
      </c>
      <c r="C104" s="281">
        <v>8006</v>
      </c>
      <c r="D104" s="282" t="s">
        <v>246</v>
      </c>
      <c r="E104" s="203" t="s">
        <v>247</v>
      </c>
      <c r="F104" s="28"/>
      <c r="G104" s="28"/>
      <c r="H104" s="28"/>
      <c r="I104" s="28"/>
      <c r="J104" s="203" t="s">
        <v>1562</v>
      </c>
      <c r="K104" s="5"/>
      <c r="L104" s="265" t="e">
        <f>VLOOKUP(O104,'цср уточн 2016'!$A$1:$B$549,2,0)</f>
        <v>#N/A</v>
      </c>
      <c r="M104" s="5"/>
      <c r="O104" s="13"/>
      <c r="P104" s="7"/>
      <c r="Q104" s="7" t="e">
        <f t="shared" si="6"/>
        <v>#N/A</v>
      </c>
    </row>
    <row r="105" spans="1:17" s="32" customFormat="1" ht="75">
      <c r="A105" s="28" t="s">
        <v>48</v>
      </c>
      <c r="B105" s="28" t="s">
        <v>94</v>
      </c>
      <c r="C105" s="281">
        <v>8007</v>
      </c>
      <c r="D105" s="282" t="s">
        <v>248</v>
      </c>
      <c r="E105" s="203" t="s">
        <v>249</v>
      </c>
      <c r="F105" s="28" t="s">
        <v>48</v>
      </c>
      <c r="G105" s="28" t="s">
        <v>94</v>
      </c>
      <c r="H105" s="28" t="s">
        <v>7</v>
      </c>
      <c r="I105" s="28">
        <v>80070</v>
      </c>
      <c r="J105" s="203" t="s">
        <v>250</v>
      </c>
      <c r="K105" s="5" t="str">
        <f t="shared" ref="K105:K173" si="7">CONCATENATE(F105," ",G105," ",H105," ",I105)</f>
        <v>03 2 01 80070</v>
      </c>
      <c r="L105" s="265" t="str">
        <f>VLOOKUP(O105,'цср уточн 2016'!$A$1:$B$549,2,0)</f>
        <v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v>
      </c>
      <c r="M105" s="5"/>
      <c r="O105" s="13" t="s">
        <v>251</v>
      </c>
      <c r="P105" s="7" t="b">
        <f t="shared" si="4"/>
        <v>1</v>
      </c>
      <c r="Q105" s="7" t="b">
        <f t="shared" si="6"/>
        <v>1</v>
      </c>
    </row>
    <row r="106" spans="1:17" s="32" customFormat="1" ht="56.25">
      <c r="A106" s="28" t="s">
        <v>48</v>
      </c>
      <c r="B106" s="28" t="s">
        <v>94</v>
      </c>
      <c r="C106" s="281">
        <v>8008</v>
      </c>
      <c r="D106" s="282" t="s">
        <v>252</v>
      </c>
      <c r="E106" s="203" t="s">
        <v>253</v>
      </c>
      <c r="F106" s="28" t="s">
        <v>48</v>
      </c>
      <c r="G106" s="28" t="s">
        <v>94</v>
      </c>
      <c r="H106" s="28" t="s">
        <v>7</v>
      </c>
      <c r="I106" s="28">
        <v>80080</v>
      </c>
      <c r="J106" s="203" t="s">
        <v>254</v>
      </c>
      <c r="K106" s="5" t="str">
        <f t="shared" si="7"/>
        <v>03 2 01 80080</v>
      </c>
      <c r="L106" s="265" t="str">
        <f>VLOOKUP(O106,'цср уточн 2016'!$A$1:$B$549,2,0)</f>
        <v>Предоставление мер социальной поддержки Почетным гражданам города Ставрополя</v>
      </c>
      <c r="M106" s="5"/>
      <c r="O106" s="13" t="s">
        <v>255</v>
      </c>
      <c r="P106" s="7" t="b">
        <f>K106=O106</f>
        <v>1</v>
      </c>
      <c r="Q106" s="7" t="b">
        <f t="shared" si="6"/>
        <v>1</v>
      </c>
    </row>
    <row r="107" spans="1:17" s="32" customFormat="1" ht="56.25">
      <c r="A107" s="28" t="s">
        <v>48</v>
      </c>
      <c r="B107" s="28" t="s">
        <v>94</v>
      </c>
      <c r="C107" s="281">
        <v>8009</v>
      </c>
      <c r="D107" s="282" t="s">
        <v>256</v>
      </c>
      <c r="E107" s="203" t="s">
        <v>257</v>
      </c>
      <c r="F107" s="28"/>
      <c r="G107" s="28"/>
      <c r="H107" s="28"/>
      <c r="I107" s="28"/>
      <c r="J107" s="203" t="s">
        <v>1562</v>
      </c>
      <c r="K107" s="5" t="str">
        <f t="shared" si="7"/>
        <v xml:space="preserve">   </v>
      </c>
      <c r="L107" s="265" t="e">
        <f>VLOOKUP(O107,'цср уточн 2016'!$A$1:$B$549,2,0)</f>
        <v>#N/A</v>
      </c>
      <c r="M107" s="5"/>
      <c r="O107" s="13"/>
      <c r="P107" s="7"/>
      <c r="Q107" s="7" t="e">
        <f t="shared" si="6"/>
        <v>#N/A</v>
      </c>
    </row>
    <row r="108" spans="1:17" s="32" customFormat="1" ht="56.25">
      <c r="A108" s="28" t="s">
        <v>48</v>
      </c>
      <c r="B108" s="28" t="s">
        <v>94</v>
      </c>
      <c r="C108" s="281">
        <v>8010</v>
      </c>
      <c r="D108" s="282" t="s">
        <v>258</v>
      </c>
      <c r="E108" s="203" t="s">
        <v>259</v>
      </c>
      <c r="F108" s="28" t="s">
        <v>48</v>
      </c>
      <c r="G108" s="28" t="s">
        <v>94</v>
      </c>
      <c r="H108" s="28" t="s">
        <v>7</v>
      </c>
      <c r="I108" s="28">
        <v>80100</v>
      </c>
      <c r="J108" s="203" t="s">
        <v>260</v>
      </c>
      <c r="K108" s="5" t="str">
        <f t="shared" si="7"/>
        <v>03 2 01 80100</v>
      </c>
      <c r="L108" s="265" t="str">
        <f>VLOOKUP(O108,'цср уточн 2016'!$A$1:$B$549,2,0)</f>
        <v>Осуществление ежемесячной дополнительной выплаты семьям, воспитывающим детей-инвалидов</v>
      </c>
      <c r="M108" s="5"/>
      <c r="O108" s="13" t="s">
        <v>261</v>
      </c>
      <c r="P108" s="7" t="b">
        <f>K108=O108</f>
        <v>1</v>
      </c>
      <c r="Q108" s="7" t="b">
        <f t="shared" si="6"/>
        <v>1</v>
      </c>
    </row>
    <row r="109" spans="1:17" s="32" customFormat="1" ht="56.25">
      <c r="A109" s="28" t="s">
        <v>48</v>
      </c>
      <c r="B109" s="28" t="s">
        <v>94</v>
      </c>
      <c r="C109" s="281">
        <v>8011</v>
      </c>
      <c r="D109" s="282" t="s">
        <v>262</v>
      </c>
      <c r="E109" s="203" t="s">
        <v>263</v>
      </c>
      <c r="F109" s="28" t="s">
        <v>48</v>
      </c>
      <c r="G109" s="28" t="s">
        <v>94</v>
      </c>
      <c r="H109" s="28" t="s">
        <v>7</v>
      </c>
      <c r="I109" s="28">
        <v>80110</v>
      </c>
      <c r="J109" s="203" t="s">
        <v>264</v>
      </c>
      <c r="K109" s="5" t="str">
        <f t="shared" si="7"/>
        <v>03 2 01 80110</v>
      </c>
      <c r="L109" s="265" t="str">
        <f>VLOOKUP(O109,'цср уточн 2016'!$A$1:$B$549,2,0)</f>
        <v>Выплата ежемесячного социального пособия на проезд в пассажирском транспорте общего пользования детям-инвалидам</v>
      </c>
      <c r="M109" s="5"/>
      <c r="O109" s="13" t="s">
        <v>265</v>
      </c>
      <c r="P109" s="7" t="b">
        <f t="shared" ref="P109" si="8">K109=O109</f>
        <v>1</v>
      </c>
      <c r="Q109" s="7" t="b">
        <f t="shared" si="6"/>
        <v>1</v>
      </c>
    </row>
    <row r="110" spans="1:17" s="32" customFormat="1" ht="131.25">
      <c r="A110" s="28" t="s">
        <v>48</v>
      </c>
      <c r="B110" s="28" t="s">
        <v>94</v>
      </c>
      <c r="C110" s="281">
        <v>8012</v>
      </c>
      <c r="D110" s="282" t="s">
        <v>266</v>
      </c>
      <c r="E110" s="203" t="s">
        <v>267</v>
      </c>
      <c r="F110" s="28" t="s">
        <v>48</v>
      </c>
      <c r="G110" s="28" t="s">
        <v>94</v>
      </c>
      <c r="H110" s="28" t="s">
        <v>7</v>
      </c>
      <c r="I110" s="28">
        <v>80120</v>
      </c>
      <c r="J110" s="203" t="s">
        <v>268</v>
      </c>
      <c r="K110" s="5" t="str">
        <f t="shared" si="7"/>
        <v>03 2 01 80120</v>
      </c>
      <c r="L110" s="265" t="str">
        <f>VLOOKUP(O110,'цср уточн 2016'!$A$1:$B$549,2,0)</f>
        <v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v>
      </c>
      <c r="M110" s="5"/>
      <c r="O110" s="13" t="s">
        <v>269</v>
      </c>
      <c r="P110" s="7" t="b">
        <f>K110=O110</f>
        <v>1</v>
      </c>
      <c r="Q110" s="7" t="b">
        <f t="shared" si="6"/>
        <v>1</v>
      </c>
    </row>
    <row r="111" spans="1:17" s="32" customFormat="1" ht="56.25">
      <c r="A111" s="28" t="s">
        <v>48</v>
      </c>
      <c r="B111" s="28" t="s">
        <v>94</v>
      </c>
      <c r="C111" s="281">
        <v>8013</v>
      </c>
      <c r="D111" s="282" t="s">
        <v>270</v>
      </c>
      <c r="E111" s="203" t="s">
        <v>271</v>
      </c>
      <c r="F111" s="28"/>
      <c r="G111" s="28"/>
      <c r="H111" s="28"/>
      <c r="I111" s="28"/>
      <c r="J111" s="203" t="s">
        <v>1562</v>
      </c>
      <c r="K111" s="5" t="str">
        <f t="shared" si="7"/>
        <v xml:space="preserve">   </v>
      </c>
      <c r="L111" s="265" t="e">
        <f>VLOOKUP(O111,'цср уточн 2016'!$A$1:$B$549,2,0)</f>
        <v>#N/A</v>
      </c>
      <c r="M111" s="5"/>
      <c r="O111" s="13"/>
      <c r="P111" s="7"/>
      <c r="Q111" s="7" t="e">
        <f t="shared" si="6"/>
        <v>#N/A</v>
      </c>
    </row>
    <row r="112" spans="1:17" s="32" customFormat="1" ht="56.25">
      <c r="A112" s="28" t="s">
        <v>48</v>
      </c>
      <c r="B112" s="28" t="s">
        <v>94</v>
      </c>
      <c r="C112" s="281">
        <v>8014</v>
      </c>
      <c r="D112" s="282" t="s">
        <v>272</v>
      </c>
      <c r="E112" s="203" t="s">
        <v>273</v>
      </c>
      <c r="F112" s="28" t="s">
        <v>48</v>
      </c>
      <c r="G112" s="28" t="s">
        <v>94</v>
      </c>
      <c r="H112" s="28" t="s">
        <v>7</v>
      </c>
      <c r="I112" s="28">
        <v>80140</v>
      </c>
      <c r="J112" s="203" t="s">
        <v>274</v>
      </c>
      <c r="K112" s="5" t="str">
        <f t="shared" si="7"/>
        <v>03 2 01 80140</v>
      </c>
      <c r="L112" s="265" t="str">
        <f>VLOOKUP(O112,'цср уточн 2016'!$A$1:$B$549,2,0)</f>
        <v>Выплата ежемесячного пособия семьям, воспитывающим детей в возрасте до 18 лет, больных целиакией или сахарным диабетом</v>
      </c>
      <c r="M112" s="5"/>
      <c r="O112" s="13" t="s">
        <v>275</v>
      </c>
      <c r="P112" s="7" t="b">
        <f t="shared" ref="P112:P132" si="9">K112=O112</f>
        <v>1</v>
      </c>
      <c r="Q112" s="7" t="b">
        <f t="shared" si="6"/>
        <v>1</v>
      </c>
    </row>
    <row r="113" spans="1:17" s="32" customFormat="1" ht="75">
      <c r="A113" s="28" t="s">
        <v>48</v>
      </c>
      <c r="B113" s="28" t="s">
        <v>94</v>
      </c>
      <c r="C113" s="281">
        <v>8015</v>
      </c>
      <c r="D113" s="282" t="s">
        <v>276</v>
      </c>
      <c r="E113" s="203" t="s">
        <v>277</v>
      </c>
      <c r="F113" s="28" t="s">
        <v>48</v>
      </c>
      <c r="G113" s="28" t="s">
        <v>94</v>
      </c>
      <c r="H113" s="28" t="s">
        <v>7</v>
      </c>
      <c r="I113" s="28">
        <v>80150</v>
      </c>
      <c r="J113" s="203" t="s">
        <v>278</v>
      </c>
      <c r="K113" s="5" t="str">
        <f t="shared" si="7"/>
        <v>03 2 01 80150</v>
      </c>
      <c r="L113" s="265" t="str">
        <f>VLOOKUP(O113,'цср уточн 2016'!$A$1:$B$549,2,0)</f>
        <v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v>
      </c>
      <c r="M113" s="5"/>
      <c r="O113" s="13" t="s">
        <v>279</v>
      </c>
      <c r="P113" s="7" t="b">
        <f t="shared" si="9"/>
        <v>1</v>
      </c>
      <c r="Q113" s="7" t="b">
        <f t="shared" si="6"/>
        <v>1</v>
      </c>
    </row>
    <row r="114" spans="1:17" s="32" customFormat="1" ht="56.25">
      <c r="A114" s="28" t="s">
        <v>48</v>
      </c>
      <c r="B114" s="28" t="s">
        <v>94</v>
      </c>
      <c r="C114" s="281">
        <v>8016</v>
      </c>
      <c r="D114" s="282" t="s">
        <v>280</v>
      </c>
      <c r="E114" s="203" t="s">
        <v>281</v>
      </c>
      <c r="F114" s="28" t="s">
        <v>48</v>
      </c>
      <c r="G114" s="28" t="s">
        <v>94</v>
      </c>
      <c r="H114" s="28" t="s">
        <v>7</v>
      </c>
      <c r="I114" s="28">
        <v>80160</v>
      </c>
      <c r="J114" s="203" t="s">
        <v>282</v>
      </c>
      <c r="K114" s="5" t="str">
        <f t="shared" si="7"/>
        <v>03 2 01 80160</v>
      </c>
      <c r="L114" s="265" t="str">
        <f>VLOOKUP(O114,'цср уточн 2016'!$A$1:$B$549,2,0)</f>
        <v>Выплата единовременного пособия гражданам, оказавшимся в трудной жизненной ситуации</v>
      </c>
      <c r="M114" s="5"/>
      <c r="O114" s="13" t="s">
        <v>283</v>
      </c>
      <c r="P114" s="7" t="b">
        <f t="shared" si="9"/>
        <v>1</v>
      </c>
      <c r="Q114" s="7" t="b">
        <f t="shared" si="6"/>
        <v>1</v>
      </c>
    </row>
    <row r="115" spans="1:17" s="32" customFormat="1" ht="75">
      <c r="A115" s="28" t="s">
        <v>48</v>
      </c>
      <c r="B115" s="28" t="s">
        <v>94</v>
      </c>
      <c r="C115" s="281">
        <v>8017</v>
      </c>
      <c r="D115" s="282" t="s">
        <v>284</v>
      </c>
      <c r="E115" s="203" t="s">
        <v>285</v>
      </c>
      <c r="F115" s="28" t="s">
        <v>48</v>
      </c>
      <c r="G115" s="28" t="s">
        <v>94</v>
      </c>
      <c r="H115" s="28" t="s">
        <v>7</v>
      </c>
      <c r="I115" s="28">
        <v>80170</v>
      </c>
      <c r="J115" s="203" t="s">
        <v>286</v>
      </c>
      <c r="K115" s="5" t="str">
        <f t="shared" si="7"/>
        <v>03 2 01 80170</v>
      </c>
      <c r="L115" s="265" t="str">
        <f>VLOOKUP(O115,'цср уточн 2016'!$A$1:$B$549,2,0)</f>
        <v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v>
      </c>
      <c r="M115" s="5"/>
      <c r="O115" s="13" t="s">
        <v>287</v>
      </c>
      <c r="P115" s="7" t="b">
        <f t="shared" si="9"/>
        <v>1</v>
      </c>
      <c r="Q115" s="7" t="b">
        <f t="shared" si="6"/>
        <v>1</v>
      </c>
    </row>
    <row r="116" spans="1:17" s="32" customFormat="1" ht="56.25">
      <c r="A116" s="28" t="s">
        <v>48</v>
      </c>
      <c r="B116" s="28" t="s">
        <v>94</v>
      </c>
      <c r="C116" s="281">
        <v>8018</v>
      </c>
      <c r="D116" s="282" t="s">
        <v>288</v>
      </c>
      <c r="E116" s="203" t="s">
        <v>289</v>
      </c>
      <c r="F116" s="28" t="s">
        <v>48</v>
      </c>
      <c r="G116" s="28" t="s">
        <v>94</v>
      </c>
      <c r="H116" s="28" t="s">
        <v>7</v>
      </c>
      <c r="I116" s="28">
        <v>80180</v>
      </c>
      <c r="J116" s="203" t="s">
        <v>290</v>
      </c>
      <c r="K116" s="5" t="str">
        <f t="shared" si="7"/>
        <v>03 2 01 80180</v>
      </c>
      <c r="L116" s="265" t="str">
        <f>VLOOKUP(O116,'цср уточн 2016'!$A$1:$B$549,2,0)</f>
        <v>Выплата семьям, воспитывающим детей-инвалидов в возрасте до 18 лет</v>
      </c>
      <c r="M116" s="5"/>
      <c r="O116" s="13" t="s">
        <v>291</v>
      </c>
      <c r="P116" s="7" t="b">
        <f t="shared" si="9"/>
        <v>1</v>
      </c>
      <c r="Q116" s="7" t="b">
        <f t="shared" si="6"/>
        <v>1</v>
      </c>
    </row>
    <row r="117" spans="1:17" s="32" customFormat="1" ht="56.25">
      <c r="A117" s="28" t="s">
        <v>48</v>
      </c>
      <c r="B117" s="28" t="s">
        <v>94</v>
      </c>
      <c r="C117" s="281">
        <v>8019</v>
      </c>
      <c r="D117" s="282" t="s">
        <v>292</v>
      </c>
      <c r="E117" s="203" t="s">
        <v>293</v>
      </c>
      <c r="F117" s="28" t="s">
        <v>48</v>
      </c>
      <c r="G117" s="28" t="s">
        <v>94</v>
      </c>
      <c r="H117" s="28" t="s">
        <v>7</v>
      </c>
      <c r="I117" s="28">
        <v>80190</v>
      </c>
      <c r="J117" s="203" t="s">
        <v>294</v>
      </c>
      <c r="K117" s="5" t="str">
        <f t="shared" si="7"/>
        <v>03 2 01 80190</v>
      </c>
      <c r="L117" s="265" t="str">
        <f>VLOOKUP(O117,'цср уточн 2016'!$A$1:$B$549,2,0)</f>
        <v>Выплата единовременного пособия инвалидам по зрению, имеющим I группу инвалидности</v>
      </c>
      <c r="M117" s="5"/>
      <c r="O117" s="13" t="s">
        <v>295</v>
      </c>
      <c r="P117" s="7" t="b">
        <f t="shared" si="9"/>
        <v>1</v>
      </c>
      <c r="Q117" s="7" t="b">
        <f t="shared" si="6"/>
        <v>1</v>
      </c>
    </row>
    <row r="118" spans="1:17" s="33" customFormat="1" ht="93.75">
      <c r="A118" s="28" t="s">
        <v>48</v>
      </c>
      <c r="B118" s="28" t="s">
        <v>94</v>
      </c>
      <c r="C118" s="281">
        <v>8021</v>
      </c>
      <c r="D118" s="282" t="s">
        <v>298</v>
      </c>
      <c r="E118" s="203" t="s">
        <v>299</v>
      </c>
      <c r="F118" s="28" t="s">
        <v>48</v>
      </c>
      <c r="G118" s="28" t="s">
        <v>94</v>
      </c>
      <c r="H118" s="28" t="s">
        <v>7</v>
      </c>
      <c r="I118" s="28">
        <v>80210</v>
      </c>
      <c r="J118" s="203" t="s">
        <v>300</v>
      </c>
      <c r="K118" s="5" t="str">
        <f t="shared" si="7"/>
        <v>03 2 01 80210</v>
      </c>
      <c r="L118" s="265" t="str">
        <f>VLOOKUP(O118,'цср уточн 2016'!$A$1:$B$549,2,0)</f>
        <v xml:space="preserve"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
</v>
      </c>
      <c r="M118" s="5"/>
      <c r="N118" s="32"/>
      <c r="O118" s="13" t="s">
        <v>301</v>
      </c>
      <c r="P118" s="7" t="b">
        <f t="shared" si="9"/>
        <v>1</v>
      </c>
      <c r="Q118" s="7" t="b">
        <f t="shared" si="6"/>
        <v>1</v>
      </c>
    </row>
    <row r="119" spans="1:17" s="33" customFormat="1" ht="75">
      <c r="A119" s="84"/>
      <c r="B119" s="84"/>
      <c r="C119" s="86"/>
      <c r="D119" s="87"/>
      <c r="E119" s="203" t="s">
        <v>1545</v>
      </c>
      <c r="F119" s="28" t="s">
        <v>48</v>
      </c>
      <c r="G119" s="28" t="s">
        <v>94</v>
      </c>
      <c r="H119" s="28" t="s">
        <v>7</v>
      </c>
      <c r="I119" s="28" t="s">
        <v>1563</v>
      </c>
      <c r="J119" s="203" t="s">
        <v>1293</v>
      </c>
      <c r="K119" s="5" t="str">
        <f t="shared" si="7"/>
        <v>03 2 01 80250</v>
      </c>
      <c r="L119" s="265" t="str">
        <f>VLOOKUP(O119,'цср уточн 2016'!$A$1:$B$549,2,0)</f>
        <v>Предоставление дополнительных мер социальной поддержки гражданам, пострадавшим в результате пожара, произошедшего 01 июня 2016 года в многоквартирном доме по адресу: город Ставрополь, улица Ясеновская, дом 56</v>
      </c>
      <c r="M119" s="5"/>
      <c r="N119" s="32"/>
      <c r="O119" s="13" t="s">
        <v>1294</v>
      </c>
      <c r="P119" s="7" t="b">
        <f t="shared" si="9"/>
        <v>1</v>
      </c>
      <c r="Q119" s="7" t="b">
        <f t="shared" si="6"/>
        <v>1</v>
      </c>
    </row>
    <row r="120" spans="1:17" s="32" customFormat="1" ht="39">
      <c r="A120" s="194"/>
      <c r="B120" s="194"/>
      <c r="C120" s="195"/>
      <c r="D120" s="196"/>
      <c r="E120" s="316"/>
      <c r="F120" s="198" t="s">
        <v>48</v>
      </c>
      <c r="G120" s="198" t="s">
        <v>94</v>
      </c>
      <c r="H120" s="198" t="s">
        <v>37</v>
      </c>
      <c r="I120" s="198" t="s">
        <v>13</v>
      </c>
      <c r="J120" s="237" t="s">
        <v>1295</v>
      </c>
      <c r="K120" s="5" t="str">
        <f t="shared" si="7"/>
        <v>03 2 02 00000</v>
      </c>
      <c r="L120" s="265" t="str">
        <f>VLOOKUP(O120,'цср уточн 2016'!$A$1:$B$549,2,0)</f>
        <v>Основное мероприятие «Предоставление льгот на бытовые услуги по помывке в общем отделении бань отдельным категориям граждан»</v>
      </c>
      <c r="M120" s="5"/>
      <c r="N120" s="33"/>
      <c r="O120" s="13" t="s">
        <v>302</v>
      </c>
      <c r="P120" s="7" t="b">
        <f t="shared" si="9"/>
        <v>1</v>
      </c>
      <c r="Q120" s="7" t="b">
        <f t="shared" si="6"/>
        <v>1</v>
      </c>
    </row>
    <row r="121" spans="1:17" s="32" customFormat="1" ht="56.25">
      <c r="A121" s="28" t="s">
        <v>48</v>
      </c>
      <c r="B121" s="28" t="s">
        <v>94</v>
      </c>
      <c r="C121" s="281">
        <v>8024</v>
      </c>
      <c r="D121" s="282" t="s">
        <v>303</v>
      </c>
      <c r="E121" s="203" t="s">
        <v>304</v>
      </c>
      <c r="F121" s="28" t="s">
        <v>48</v>
      </c>
      <c r="G121" s="28" t="s">
        <v>94</v>
      </c>
      <c r="H121" s="28" t="s">
        <v>37</v>
      </c>
      <c r="I121" s="28">
        <v>80240</v>
      </c>
      <c r="J121" s="203" t="s">
        <v>1296</v>
      </c>
      <c r="K121" s="5" t="str">
        <f t="shared" si="7"/>
        <v>03 2 02 80240</v>
      </c>
      <c r="L121" s="265" t="str">
        <f>VLOOKUP(O121,'цср уточн 2016'!$A$1:$B$549,2,0)</f>
        <v>Предоставление льгот на бытовые услуги по помывке в общем отделении бань отдельным категориям граждан</v>
      </c>
      <c r="M121" s="5"/>
      <c r="O121" s="13" t="s">
        <v>305</v>
      </c>
      <c r="P121" s="7" t="b">
        <f t="shared" si="9"/>
        <v>1</v>
      </c>
      <c r="Q121" s="7" t="b">
        <f t="shared" si="6"/>
        <v>1</v>
      </c>
    </row>
    <row r="122" spans="1:17" s="32" customFormat="1" ht="58.5">
      <c r="A122" s="194"/>
      <c r="B122" s="194"/>
      <c r="C122" s="195"/>
      <c r="D122" s="196"/>
      <c r="E122" s="316"/>
      <c r="F122" s="198" t="s">
        <v>48</v>
      </c>
      <c r="G122" s="198" t="s">
        <v>94</v>
      </c>
      <c r="H122" s="198" t="s">
        <v>48</v>
      </c>
      <c r="I122" s="198" t="s">
        <v>13</v>
      </c>
      <c r="J122" s="237" t="s">
        <v>1297</v>
      </c>
      <c r="K122" s="5" t="str">
        <f t="shared" si="7"/>
        <v>03 2 03 00000</v>
      </c>
      <c r="L122" s="265" t="str">
        <f>VLOOKUP(O122,'цср уточн 2016'!$A$1:$B$549,2,0)</f>
        <v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v>
      </c>
      <c r="M122" s="5"/>
      <c r="O122" s="13" t="s">
        <v>306</v>
      </c>
      <c r="P122" s="7" t="b">
        <f t="shared" si="9"/>
        <v>1</v>
      </c>
      <c r="Q122" s="7" t="b">
        <f t="shared" si="6"/>
        <v>1</v>
      </c>
    </row>
    <row r="123" spans="1:17" s="32" customFormat="1" ht="56.25">
      <c r="A123" s="28" t="s">
        <v>48</v>
      </c>
      <c r="B123" s="28" t="s">
        <v>94</v>
      </c>
      <c r="C123" s="281">
        <v>8002</v>
      </c>
      <c r="D123" s="282" t="s">
        <v>307</v>
      </c>
      <c r="E123" s="203" t="s">
        <v>308</v>
      </c>
      <c r="F123" s="28" t="s">
        <v>48</v>
      </c>
      <c r="G123" s="28" t="s">
        <v>94</v>
      </c>
      <c r="H123" s="28" t="s">
        <v>48</v>
      </c>
      <c r="I123" s="28">
        <v>80020</v>
      </c>
      <c r="J123" s="203" t="s">
        <v>309</v>
      </c>
      <c r="K123" s="5" t="str">
        <f t="shared" si="7"/>
        <v>03 2 03 80020</v>
      </c>
      <c r="L123" s="265" t="str">
        <f>VLOOKUP(O123,'цср уточн 2016'!$A$1:$B$549,2,0)</f>
        <v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v>
      </c>
      <c r="M123" s="5"/>
      <c r="O123" s="13" t="s">
        <v>310</v>
      </c>
      <c r="P123" s="7" t="b">
        <f t="shared" si="9"/>
        <v>1</v>
      </c>
      <c r="Q123" s="7" t="b">
        <f t="shared" si="6"/>
        <v>1</v>
      </c>
    </row>
    <row r="124" spans="1:17" ht="78">
      <c r="A124" s="194"/>
      <c r="B124" s="194"/>
      <c r="C124" s="195"/>
      <c r="D124" s="196"/>
      <c r="E124" s="316"/>
      <c r="F124" s="198" t="s">
        <v>48</v>
      </c>
      <c r="G124" s="198" t="s">
        <v>94</v>
      </c>
      <c r="H124" s="198" t="s">
        <v>53</v>
      </c>
      <c r="I124" s="198" t="s">
        <v>13</v>
      </c>
      <c r="J124" s="237" t="s">
        <v>1298</v>
      </c>
      <c r="K124" s="5" t="str">
        <f t="shared" si="7"/>
        <v>03 2 04 00000</v>
      </c>
      <c r="L124" s="265" t="str">
        <f>VLOOKUP(O124,'цср уточн 2016'!$A$1:$B$549,2,0)</f>
        <v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v>
      </c>
      <c r="N124" s="32"/>
      <c r="O124" s="13" t="s">
        <v>311</v>
      </c>
      <c r="P124" s="7" t="b">
        <f t="shared" si="9"/>
        <v>1</v>
      </c>
      <c r="Q124" s="7" t="b">
        <f t="shared" si="6"/>
        <v>1</v>
      </c>
    </row>
    <row r="125" spans="1:17" s="33" customFormat="1" ht="187.5">
      <c r="A125" s="28" t="s">
        <v>48</v>
      </c>
      <c r="B125" s="28" t="s">
        <v>94</v>
      </c>
      <c r="C125" s="281">
        <v>8022</v>
      </c>
      <c r="D125" s="282" t="s">
        <v>312</v>
      </c>
      <c r="E125" s="203" t="s">
        <v>313</v>
      </c>
      <c r="F125" s="28" t="s">
        <v>48</v>
      </c>
      <c r="G125" s="28" t="s">
        <v>94</v>
      </c>
      <c r="H125" s="28" t="s">
        <v>53</v>
      </c>
      <c r="I125" s="28">
        <v>80220</v>
      </c>
      <c r="J125" s="203" t="s">
        <v>314</v>
      </c>
      <c r="K125" s="5" t="str">
        <f t="shared" si="7"/>
        <v>03 2 04 80220</v>
      </c>
      <c r="L125" s="265" t="str">
        <f>VLOOKUP(O125,'цср уточн 2016'!$A$1:$B$549,2,0)</f>
        <v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v>
      </c>
      <c r="M125" s="5"/>
      <c r="N125" s="6"/>
      <c r="O125" s="13" t="s">
        <v>315</v>
      </c>
      <c r="P125" s="7" t="b">
        <f t="shared" si="9"/>
        <v>1</v>
      </c>
      <c r="Q125" s="7" t="b">
        <f t="shared" si="6"/>
        <v>1</v>
      </c>
    </row>
    <row r="126" spans="1:17" ht="78">
      <c r="A126" s="194"/>
      <c r="B126" s="194"/>
      <c r="C126" s="195"/>
      <c r="D126" s="196"/>
      <c r="E126" s="316"/>
      <c r="F126" s="198" t="s">
        <v>48</v>
      </c>
      <c r="G126" s="198" t="s">
        <v>94</v>
      </c>
      <c r="H126" s="198" t="s">
        <v>62</v>
      </c>
      <c r="I126" s="198" t="s">
        <v>13</v>
      </c>
      <c r="J126" s="237" t="s">
        <v>1299</v>
      </c>
      <c r="K126" s="5" t="str">
        <f t="shared" si="7"/>
        <v>03 2 05 00000</v>
      </c>
      <c r="L126" s="265" t="str">
        <f>VLOOKUP(O126,'цср уточн 2016'!$A$1:$B$549,2,0)</f>
        <v>Основное мероприятие «Предоставление субсидии на частичное возмещение затрат, связанных с временным размещением граждан, пострадавших в результате пожара в жилых домах в городе Ставрополе»</v>
      </c>
      <c r="N126" s="32"/>
      <c r="O126" s="13" t="s">
        <v>1300</v>
      </c>
      <c r="P126" s="7" t="b">
        <f t="shared" si="9"/>
        <v>1</v>
      </c>
      <c r="Q126" s="7" t="b">
        <f t="shared" si="6"/>
        <v>1</v>
      </c>
    </row>
    <row r="127" spans="1:17" s="33" customFormat="1" ht="93.75">
      <c r="A127" s="281" t="s">
        <v>48</v>
      </c>
      <c r="B127" s="281" t="s">
        <v>94</v>
      </c>
      <c r="C127" s="281">
        <v>2115</v>
      </c>
      <c r="D127" s="282" t="s">
        <v>1779</v>
      </c>
      <c r="E127" s="29" t="s">
        <v>1780</v>
      </c>
      <c r="F127" s="28" t="s">
        <v>48</v>
      </c>
      <c r="G127" s="28" t="s">
        <v>94</v>
      </c>
      <c r="H127" s="28" t="s">
        <v>62</v>
      </c>
      <c r="I127" s="28" t="s">
        <v>1564</v>
      </c>
      <c r="J127" s="203" t="s">
        <v>1301</v>
      </c>
      <c r="K127" s="5" t="str">
        <f t="shared" si="7"/>
        <v>03 2 05 21150</v>
      </c>
      <c r="L127" s="265" t="str">
        <f>VLOOKUP(O127,'цср уточн 2016'!$A$1:$B$549,2,0)</f>
        <v xml:space="preserve">Предоставление субсидии на частичное возмещение затрат, связанных с временным размещением граждан, пострадавших в результате пожара в жилом доме по ул. Ясеновская, 56 в городе Ставрополе, в гостинице «Эльбрус» </v>
      </c>
      <c r="M127" s="5"/>
      <c r="N127" s="6"/>
      <c r="O127" s="13" t="s">
        <v>1302</v>
      </c>
      <c r="P127" s="7" t="b">
        <f t="shared" si="9"/>
        <v>1</v>
      </c>
      <c r="Q127" s="7" t="b">
        <f t="shared" si="6"/>
        <v>1</v>
      </c>
    </row>
    <row r="128" spans="1:17" s="33" customFormat="1" ht="37.5">
      <c r="A128" s="24" t="s">
        <v>48</v>
      </c>
      <c r="B128" s="24" t="s">
        <v>316</v>
      </c>
      <c r="C128" s="255">
        <v>0</v>
      </c>
      <c r="D128" s="224" t="s">
        <v>317</v>
      </c>
      <c r="E128" s="236" t="s">
        <v>318</v>
      </c>
      <c r="F128" s="24" t="s">
        <v>48</v>
      </c>
      <c r="G128" s="24" t="s">
        <v>316</v>
      </c>
      <c r="H128" s="24" t="s">
        <v>12</v>
      </c>
      <c r="I128" s="24" t="s">
        <v>13</v>
      </c>
      <c r="J128" s="236" t="s">
        <v>318</v>
      </c>
      <c r="K128" s="5" t="str">
        <f t="shared" si="7"/>
        <v>03 3 00 00000</v>
      </c>
      <c r="L128" s="265" t="str">
        <f>VLOOKUP(O128,'цср уточн 2016'!$A$1:$B$549,2,0)</f>
        <v>Подпрограмма «Совершенствование социальной поддержки семьи и детей»</v>
      </c>
      <c r="M128" s="5"/>
      <c r="N128" s="6"/>
      <c r="O128" s="12" t="s">
        <v>319</v>
      </c>
      <c r="P128" s="7" t="b">
        <f t="shared" si="9"/>
        <v>1</v>
      </c>
      <c r="Q128" s="7" t="b">
        <f t="shared" si="6"/>
        <v>1</v>
      </c>
    </row>
    <row r="129" spans="1:17" s="32" customFormat="1" ht="58.5">
      <c r="A129" s="201"/>
      <c r="B129" s="201"/>
      <c r="C129" s="283"/>
      <c r="D129" s="284"/>
      <c r="E129" s="237"/>
      <c r="F129" s="198" t="s">
        <v>48</v>
      </c>
      <c r="G129" s="198" t="s">
        <v>316</v>
      </c>
      <c r="H129" s="198" t="s">
        <v>7</v>
      </c>
      <c r="I129" s="198" t="s">
        <v>13</v>
      </c>
      <c r="J129" s="237" t="s">
        <v>1303</v>
      </c>
      <c r="K129" s="5" t="str">
        <f t="shared" si="7"/>
        <v>03 3 01 00000</v>
      </c>
      <c r="L129" s="265" t="str">
        <f>VLOOKUP(O129,'цср уточн 2016'!$A$1:$B$549,2,0)</f>
        <v xml:space="preserve">Основное мероприятие «Организация летнего отдыха и оздоровления детей из семей, находящихся в социально опасном положении и трудной жизненной ситуации» </v>
      </c>
      <c r="M129" s="5"/>
      <c r="N129" s="33"/>
      <c r="O129" s="13" t="s">
        <v>320</v>
      </c>
      <c r="P129" s="7" t="b">
        <f t="shared" si="9"/>
        <v>1</v>
      </c>
      <c r="Q129" s="7" t="b">
        <f t="shared" si="6"/>
        <v>1</v>
      </c>
    </row>
    <row r="130" spans="1:17" s="33" customFormat="1" ht="37.5">
      <c r="A130" s="28" t="s">
        <v>48</v>
      </c>
      <c r="B130" s="28" t="s">
        <v>316</v>
      </c>
      <c r="C130" s="281">
        <v>2050</v>
      </c>
      <c r="D130" s="282" t="s">
        <v>321</v>
      </c>
      <c r="E130" s="203" t="s">
        <v>322</v>
      </c>
      <c r="F130" s="28" t="s">
        <v>48</v>
      </c>
      <c r="G130" s="28" t="s">
        <v>316</v>
      </c>
      <c r="H130" s="28" t="s">
        <v>7</v>
      </c>
      <c r="I130" s="28">
        <v>20500</v>
      </c>
      <c r="J130" s="203" t="s">
        <v>322</v>
      </c>
      <c r="K130" s="5" t="str">
        <f t="shared" si="7"/>
        <v>03 3 01 20500</v>
      </c>
      <c r="L130" s="265" t="str">
        <f>VLOOKUP(O130,'цср уточн 2016'!$A$1:$B$549,2,0)</f>
        <v>Расходы на реализацию мероприятий, направленных на социальную поддержку семьи и детей</v>
      </c>
      <c r="M130" s="5"/>
      <c r="N130" s="32"/>
      <c r="O130" s="13" t="s">
        <v>323</v>
      </c>
      <c r="P130" s="7" t="b">
        <f t="shared" si="9"/>
        <v>1</v>
      </c>
      <c r="Q130" s="7" t="b">
        <f t="shared" si="6"/>
        <v>1</v>
      </c>
    </row>
    <row r="131" spans="1:17" s="32" customFormat="1" ht="19.5">
      <c r="A131" s="194"/>
      <c r="B131" s="194"/>
      <c r="C131" s="195"/>
      <c r="D131" s="196"/>
      <c r="E131" s="316"/>
      <c r="F131" s="198" t="s">
        <v>48</v>
      </c>
      <c r="G131" s="198" t="s">
        <v>316</v>
      </c>
      <c r="H131" s="198" t="s">
        <v>37</v>
      </c>
      <c r="I131" s="198" t="s">
        <v>13</v>
      </c>
      <c r="J131" s="237" t="s">
        <v>1304</v>
      </c>
      <c r="K131" s="5" t="str">
        <f t="shared" si="7"/>
        <v>03 3 02 00000</v>
      </c>
      <c r="L131" s="265" t="str">
        <f>VLOOKUP(O131,'цср уточн 2016'!$A$1:$B$549,2,0)</f>
        <v>Основное мероприятие «Поддержка семьи»</v>
      </c>
      <c r="M131" s="5"/>
      <c r="N131" s="33"/>
      <c r="O131" s="13" t="s">
        <v>324</v>
      </c>
      <c r="P131" s="7" t="b">
        <f t="shared" si="9"/>
        <v>1</v>
      </c>
      <c r="Q131" s="7" t="b">
        <f t="shared" si="6"/>
        <v>1</v>
      </c>
    </row>
    <row r="132" spans="1:17" ht="37.5">
      <c r="A132" s="28" t="s">
        <v>48</v>
      </c>
      <c r="B132" s="28" t="s">
        <v>316</v>
      </c>
      <c r="C132" s="281">
        <v>2050</v>
      </c>
      <c r="D132" s="282" t="s">
        <v>321</v>
      </c>
      <c r="E132" s="203" t="s">
        <v>322</v>
      </c>
      <c r="F132" s="28" t="s">
        <v>48</v>
      </c>
      <c r="G132" s="28" t="s">
        <v>316</v>
      </c>
      <c r="H132" s="28" t="s">
        <v>37</v>
      </c>
      <c r="I132" s="28">
        <v>20500</v>
      </c>
      <c r="J132" s="203" t="s">
        <v>322</v>
      </c>
      <c r="K132" s="5" t="str">
        <f t="shared" si="7"/>
        <v>03 3 02 20500</v>
      </c>
      <c r="L132" s="265" t="str">
        <f>VLOOKUP(O132,'цср уточн 2016'!$A$1:$B$549,2,0)</f>
        <v>Расходы на реализацию мероприятий, направленных на социальную поддержку семьи и детей</v>
      </c>
      <c r="N132" s="32"/>
      <c r="O132" s="13" t="s">
        <v>325</v>
      </c>
      <c r="P132" s="7" t="b">
        <f t="shared" si="9"/>
        <v>1</v>
      </c>
      <c r="Q132" s="7" t="b">
        <f t="shared" si="6"/>
        <v>1</v>
      </c>
    </row>
    <row r="133" spans="1:17" s="33" customFormat="1" ht="37.5">
      <c r="A133" s="24" t="s">
        <v>48</v>
      </c>
      <c r="B133" s="24" t="s">
        <v>326</v>
      </c>
      <c r="C133" s="255">
        <v>0</v>
      </c>
      <c r="D133" s="224" t="s">
        <v>327</v>
      </c>
      <c r="E133" s="236" t="s">
        <v>328</v>
      </c>
      <c r="F133" s="24" t="s">
        <v>48</v>
      </c>
      <c r="G133" s="24" t="s">
        <v>326</v>
      </c>
      <c r="H133" s="24" t="s">
        <v>12</v>
      </c>
      <c r="I133" s="24" t="s">
        <v>13</v>
      </c>
      <c r="J133" s="236" t="s">
        <v>328</v>
      </c>
      <c r="K133" s="5" t="str">
        <f t="shared" si="7"/>
        <v>03 4 00 00000</v>
      </c>
      <c r="L133" s="265" t="str">
        <f>VLOOKUP(O133,'цср уточн 2016'!$A$1:$B$549,2,0)</f>
        <v>Подпрограмма «Реабилитация людей с ограниченными возможностями и пожилых людей»</v>
      </c>
      <c r="M133" s="5"/>
      <c r="N133" s="6"/>
      <c r="O133" s="12" t="s">
        <v>329</v>
      </c>
      <c r="P133" s="7" t="b">
        <f>K133=O133</f>
        <v>1</v>
      </c>
      <c r="Q133" s="7" t="b">
        <f t="shared" si="6"/>
        <v>1</v>
      </c>
    </row>
    <row r="134" spans="1:17" s="32" customFormat="1" ht="39">
      <c r="A134" s="201"/>
      <c r="B134" s="201"/>
      <c r="C134" s="283"/>
      <c r="D134" s="284"/>
      <c r="E134" s="237"/>
      <c r="F134" s="198" t="s">
        <v>48</v>
      </c>
      <c r="G134" s="198" t="s">
        <v>326</v>
      </c>
      <c r="H134" s="198" t="s">
        <v>7</v>
      </c>
      <c r="I134" s="198" t="s">
        <v>13</v>
      </c>
      <c r="J134" s="237" t="s">
        <v>1305</v>
      </c>
      <c r="K134" s="5" t="str">
        <f t="shared" si="7"/>
        <v>03 4 01 00000</v>
      </c>
      <c r="L134" s="265" t="str">
        <f>VLOOKUP(O134,'цср уточн 2016'!$A$1:$B$549,2,0)</f>
        <v>Основное мероприятие «Создание условий для реализации потенциала людей с ограниченными возможностями и пожилых людей»</v>
      </c>
      <c r="M134" s="5"/>
      <c r="N134" s="33"/>
      <c r="O134" s="13" t="s">
        <v>330</v>
      </c>
      <c r="P134" s="7" t="b">
        <f t="shared" ref="P134:P155" si="10">K134=O134</f>
        <v>1</v>
      </c>
      <c r="Q134" s="7" t="b">
        <f t="shared" si="6"/>
        <v>1</v>
      </c>
    </row>
    <row r="135" spans="1:17" s="33" customFormat="1" ht="56.25">
      <c r="A135" s="28" t="s">
        <v>48</v>
      </c>
      <c r="B135" s="28" t="s">
        <v>326</v>
      </c>
      <c r="C135" s="281">
        <v>2052</v>
      </c>
      <c r="D135" s="282" t="s">
        <v>331</v>
      </c>
      <c r="E135" s="203" t="s">
        <v>332</v>
      </c>
      <c r="F135" s="28" t="s">
        <v>48</v>
      </c>
      <c r="G135" s="28" t="s">
        <v>326</v>
      </c>
      <c r="H135" s="28" t="s">
        <v>7</v>
      </c>
      <c r="I135" s="28">
        <v>20520</v>
      </c>
      <c r="J135" s="203" t="s">
        <v>332</v>
      </c>
      <c r="K135" s="5" t="str">
        <f t="shared" si="7"/>
        <v>03 4 01 20520</v>
      </c>
      <c r="L135" s="265" t="str">
        <f>VLOOKUP(O135,'цср уточн 2016'!$A$1:$B$549,2,0)</f>
        <v>Расходы на реализацию мероприятий, направленных на содействие в обеспечении устойчивого роста уровня и качества жизни людей с ограниченными возможностями и пожилых людей</v>
      </c>
      <c r="M135" s="5"/>
      <c r="N135" s="32"/>
      <c r="O135" s="13" t="s">
        <v>333</v>
      </c>
      <c r="P135" s="7" t="b">
        <f t="shared" si="10"/>
        <v>1</v>
      </c>
      <c r="Q135" s="7" t="b">
        <f t="shared" si="6"/>
        <v>1</v>
      </c>
    </row>
    <row r="136" spans="1:17" s="32" customFormat="1" ht="39">
      <c r="A136" s="194"/>
      <c r="B136" s="194"/>
      <c r="C136" s="195"/>
      <c r="D136" s="196"/>
      <c r="E136" s="316"/>
      <c r="F136" s="198" t="s">
        <v>48</v>
      </c>
      <c r="G136" s="198" t="s">
        <v>326</v>
      </c>
      <c r="H136" s="198" t="s">
        <v>37</v>
      </c>
      <c r="I136" s="198" t="s">
        <v>13</v>
      </c>
      <c r="J136" s="237" t="s">
        <v>1306</v>
      </c>
      <c r="K136" s="5" t="str">
        <f t="shared" si="7"/>
        <v>03 4 02 00000</v>
      </c>
      <c r="L136" s="265" t="str">
        <f>VLOOKUP(O136,'цср уточн 2016'!$A$1:$B$549,2,0)</f>
        <v>Основное мероприятие «Расходы по договору пожизненного содержания с иждивением»</v>
      </c>
      <c r="M136" s="5"/>
      <c r="N136" s="33"/>
      <c r="O136" s="13" t="s">
        <v>334</v>
      </c>
      <c r="P136" s="7" t="b">
        <f t="shared" si="10"/>
        <v>1</v>
      </c>
      <c r="Q136" s="7" t="b">
        <f t="shared" si="6"/>
        <v>1</v>
      </c>
    </row>
    <row r="137" spans="1:17" ht="56.25">
      <c r="A137" s="28" t="s">
        <v>48</v>
      </c>
      <c r="B137" s="28" t="s">
        <v>326</v>
      </c>
      <c r="C137" s="281">
        <v>2052</v>
      </c>
      <c r="D137" s="282" t="s">
        <v>331</v>
      </c>
      <c r="E137" s="203" t="s">
        <v>332</v>
      </c>
      <c r="F137" s="28" t="s">
        <v>48</v>
      </c>
      <c r="G137" s="28" t="s">
        <v>326</v>
      </c>
      <c r="H137" s="28" t="s">
        <v>37</v>
      </c>
      <c r="I137" s="28">
        <v>21240</v>
      </c>
      <c r="J137" s="203" t="s">
        <v>1307</v>
      </c>
      <c r="K137" s="5" t="str">
        <f t="shared" si="7"/>
        <v>03 4 02 21240</v>
      </c>
      <c r="L137" s="265" t="str">
        <f>VLOOKUP(O137,'цср уточн 2016'!$A$1:$B$549,2,0)</f>
        <v>Расходы по договору пожизненного содержания с иждивением</v>
      </c>
      <c r="N137" s="32"/>
      <c r="O137" s="13" t="s">
        <v>335</v>
      </c>
      <c r="P137" s="7" t="b">
        <f t="shared" si="10"/>
        <v>1</v>
      </c>
      <c r="Q137" s="7" t="b">
        <f t="shared" si="6"/>
        <v>1</v>
      </c>
    </row>
    <row r="138" spans="1:17" s="34" customFormat="1" ht="19.5">
      <c r="A138" s="24" t="s">
        <v>48</v>
      </c>
      <c r="B138" s="24" t="s">
        <v>336</v>
      </c>
      <c r="C138" s="255">
        <v>0</v>
      </c>
      <c r="D138" s="224" t="s">
        <v>337</v>
      </c>
      <c r="E138" s="236" t="s">
        <v>338</v>
      </c>
      <c r="F138" s="24" t="s">
        <v>48</v>
      </c>
      <c r="G138" s="24" t="s">
        <v>336</v>
      </c>
      <c r="H138" s="24" t="s">
        <v>12</v>
      </c>
      <c r="I138" s="24" t="s">
        <v>13</v>
      </c>
      <c r="J138" s="236" t="s">
        <v>338</v>
      </c>
      <c r="K138" s="5" t="str">
        <f t="shared" si="7"/>
        <v>03 5 00 00000</v>
      </c>
      <c r="L138" s="265" t="str">
        <f>VLOOKUP(O138,'цср уточн 2016'!$A$1:$B$549,2,0)</f>
        <v>Подпрограмма «Доступная среда»</v>
      </c>
      <c r="M138" s="5"/>
      <c r="N138" s="6"/>
      <c r="O138" s="12" t="s">
        <v>339</v>
      </c>
      <c r="P138" s="7" t="b">
        <f t="shared" si="10"/>
        <v>1</v>
      </c>
      <c r="Q138" s="7" t="b">
        <f t="shared" si="6"/>
        <v>1</v>
      </c>
    </row>
    <row r="139" spans="1:17" s="32" customFormat="1" ht="58.5">
      <c r="A139" s="201"/>
      <c r="B139" s="201"/>
      <c r="C139" s="283"/>
      <c r="D139" s="284"/>
      <c r="E139" s="237"/>
      <c r="F139" s="201" t="s">
        <v>48</v>
      </c>
      <c r="G139" s="201" t="s">
        <v>336</v>
      </c>
      <c r="H139" s="201" t="s">
        <v>7</v>
      </c>
      <c r="I139" s="201" t="s">
        <v>13</v>
      </c>
      <c r="J139" s="237" t="s">
        <v>1308</v>
      </c>
      <c r="K139" s="5" t="str">
        <f t="shared" si="7"/>
        <v>03 5 01 00000</v>
      </c>
      <c r="L139" s="265" t="str">
        <f>VLOOKUP(O139,'цср уточн 2016'!$A$1:$B$549,2,0)</f>
        <v>Основное мероприятие «Создание условий для беспрепятственного доступа маломобильных групп населения к объектам городской инфраструктуры»</v>
      </c>
      <c r="M139" s="5"/>
      <c r="N139" s="34"/>
      <c r="O139" s="13" t="s">
        <v>340</v>
      </c>
      <c r="P139" s="7" t="b">
        <f t="shared" si="10"/>
        <v>1</v>
      </c>
      <c r="Q139" s="7" t="b">
        <f t="shared" si="6"/>
        <v>1</v>
      </c>
    </row>
    <row r="140" spans="1:17" s="37" customFormat="1" ht="37.5">
      <c r="A140" s="28" t="s">
        <v>48</v>
      </c>
      <c r="B140" s="28" t="s">
        <v>336</v>
      </c>
      <c r="C140" s="281">
        <v>2053</v>
      </c>
      <c r="D140" s="282" t="s">
        <v>341</v>
      </c>
      <c r="E140" s="203" t="s">
        <v>342</v>
      </c>
      <c r="F140" s="28" t="s">
        <v>48</v>
      </c>
      <c r="G140" s="28" t="s">
        <v>336</v>
      </c>
      <c r="H140" s="28" t="s">
        <v>7</v>
      </c>
      <c r="I140" s="28">
        <v>20530</v>
      </c>
      <c r="J140" s="203" t="s">
        <v>342</v>
      </c>
      <c r="K140" s="5" t="str">
        <f t="shared" si="7"/>
        <v>03 5 01 20530</v>
      </c>
      <c r="L140" s="265" t="str">
        <f>VLOOKUP(O140,'цср уточн 2016'!$A$1:$B$549,2,0)</f>
        <v>Расходы на создание условий для беспрепятственного доступа маломобильных групп населения к объектам городской инфраструктуры</v>
      </c>
      <c r="M140" s="5"/>
      <c r="N140" s="32"/>
      <c r="O140" s="13" t="s">
        <v>343</v>
      </c>
      <c r="P140" s="7" t="b">
        <f t="shared" si="10"/>
        <v>1</v>
      </c>
      <c r="Q140" s="7" t="b">
        <f t="shared" si="6"/>
        <v>1</v>
      </c>
    </row>
    <row r="141" spans="1:17" s="32" customFormat="1" ht="75.75" thickBot="1">
      <c r="A141" s="28" t="s">
        <v>48</v>
      </c>
      <c r="B141" s="28" t="s">
        <v>336</v>
      </c>
      <c r="C141" s="281">
        <v>5027</v>
      </c>
      <c r="D141" s="282" t="s">
        <v>1650</v>
      </c>
      <c r="E141" s="203" t="s">
        <v>1621</v>
      </c>
      <c r="F141" s="28" t="s">
        <v>48</v>
      </c>
      <c r="G141" s="28" t="s">
        <v>336</v>
      </c>
      <c r="H141" s="28" t="s">
        <v>7</v>
      </c>
      <c r="I141" s="28" t="s">
        <v>1565</v>
      </c>
      <c r="J141" s="203" t="s">
        <v>1309</v>
      </c>
      <c r="K141" s="5" t="str">
        <f t="shared" si="7"/>
        <v>03 5 01 50270</v>
      </c>
      <c r="L141" s="265" t="str">
        <f>VLOOKUP(O141,'цср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федерального бюджета</v>
      </c>
      <c r="M141" s="5"/>
      <c r="N141" s="37"/>
      <c r="O141" s="13" t="s">
        <v>1310</v>
      </c>
      <c r="P141" s="7" t="b">
        <f t="shared" si="10"/>
        <v>1</v>
      </c>
      <c r="Q141" s="7" t="b">
        <f t="shared" si="6"/>
        <v>1</v>
      </c>
    </row>
    <row r="142" spans="1:17" s="38" customFormat="1" ht="57" thickBot="1">
      <c r="A142" s="28" t="s">
        <v>48</v>
      </c>
      <c r="B142" s="28" t="s">
        <v>336</v>
      </c>
      <c r="C142" s="281">
        <v>2053</v>
      </c>
      <c r="D142" s="282" t="s">
        <v>341</v>
      </c>
      <c r="E142" s="203" t="s">
        <v>342</v>
      </c>
      <c r="F142" s="28" t="s">
        <v>48</v>
      </c>
      <c r="G142" s="28" t="s">
        <v>336</v>
      </c>
      <c r="H142" s="28" t="s">
        <v>7</v>
      </c>
      <c r="I142" s="28" t="s">
        <v>344</v>
      </c>
      <c r="J142" s="203" t="s">
        <v>1311</v>
      </c>
      <c r="K142" s="5" t="str">
        <f t="shared" si="7"/>
        <v>03 5 01 L0270</v>
      </c>
      <c r="L142" s="265" t="str">
        <f>VLOOKUP(O142,'цср уточн 2016'!$A$1:$B$549,2,0)</f>
        <v>Реализация мероприятий государственной программы Российской Федерации «Доступная среда» на 2011 - 2020 годы за счет средств местного бюджета</v>
      </c>
      <c r="M142" s="5"/>
      <c r="N142" s="32"/>
      <c r="O142" s="13" t="s">
        <v>345</v>
      </c>
      <c r="P142" s="7" t="b">
        <f t="shared" si="10"/>
        <v>1</v>
      </c>
      <c r="Q142" s="7" t="b">
        <f t="shared" si="6"/>
        <v>1</v>
      </c>
    </row>
    <row r="143" spans="1:17" s="39" customFormat="1" ht="37.5">
      <c r="A143" s="24" t="s">
        <v>48</v>
      </c>
      <c r="B143" s="24" t="s">
        <v>346</v>
      </c>
      <c r="C143" s="255">
        <v>0</v>
      </c>
      <c r="D143" s="224" t="s">
        <v>347</v>
      </c>
      <c r="E143" s="236" t="s">
        <v>348</v>
      </c>
      <c r="F143" s="24" t="s">
        <v>48</v>
      </c>
      <c r="G143" s="24" t="s">
        <v>346</v>
      </c>
      <c r="H143" s="24" t="s">
        <v>12</v>
      </c>
      <c r="I143" s="24" t="s">
        <v>13</v>
      </c>
      <c r="J143" s="236" t="s">
        <v>348</v>
      </c>
      <c r="K143" s="5" t="str">
        <f t="shared" si="7"/>
        <v>03 6 00 00000</v>
      </c>
      <c r="L143" s="265" t="str">
        <f>VLOOKUP(O143,'цср уточн 2016'!$A$1:$B$549,2,0)</f>
        <v>Подпрограмма «Поддержка социально ориентированных некоммерческих организаций»</v>
      </c>
      <c r="M143" s="5"/>
      <c r="N143" s="38"/>
      <c r="O143" s="12" t="s">
        <v>349</v>
      </c>
      <c r="P143" s="7" t="b">
        <f t="shared" si="10"/>
        <v>1</v>
      </c>
      <c r="Q143" s="7" t="b">
        <f t="shared" si="6"/>
        <v>1</v>
      </c>
    </row>
    <row r="144" spans="1:17" s="40" customFormat="1" ht="39.75" thickBot="1">
      <c r="A144" s="194"/>
      <c r="B144" s="194"/>
      <c r="C144" s="195"/>
      <c r="D144" s="196"/>
      <c r="E144" s="316"/>
      <c r="F144" s="201" t="s">
        <v>48</v>
      </c>
      <c r="G144" s="201" t="s">
        <v>346</v>
      </c>
      <c r="H144" s="201" t="s">
        <v>7</v>
      </c>
      <c r="I144" s="201" t="s">
        <v>13</v>
      </c>
      <c r="J144" s="237" t="s">
        <v>1312</v>
      </c>
      <c r="K144" s="5" t="str">
        <f t="shared" si="7"/>
        <v>03 6 01 00000</v>
      </c>
      <c r="L144" s="265" t="str">
        <f>VLOOKUP(O144,'цср уточн 2016'!$A$1:$B$549,2,0)</f>
        <v>Основное мероприятие «Предоставление финансовой поддержки социально ориентированным некоммерческим организациям»</v>
      </c>
      <c r="M144" s="5"/>
      <c r="N144" s="39"/>
      <c r="O144" s="13" t="s">
        <v>350</v>
      </c>
      <c r="P144" s="7" t="b">
        <f t="shared" si="10"/>
        <v>1</v>
      </c>
      <c r="Q144" s="7" t="b">
        <f t="shared" si="6"/>
        <v>1</v>
      </c>
    </row>
    <row r="145" spans="1:17" ht="57" thickBot="1">
      <c r="A145" s="28" t="s">
        <v>207</v>
      </c>
      <c r="B145" s="28" t="s">
        <v>346</v>
      </c>
      <c r="C145" s="281">
        <v>6004</v>
      </c>
      <c r="D145" s="282" t="s">
        <v>351</v>
      </c>
      <c r="E145" s="203" t="s">
        <v>352</v>
      </c>
      <c r="F145" s="28" t="s">
        <v>48</v>
      </c>
      <c r="G145" s="28" t="s">
        <v>346</v>
      </c>
      <c r="H145" s="28" t="s">
        <v>7</v>
      </c>
      <c r="I145" s="28">
        <v>60040</v>
      </c>
      <c r="J145" s="203" t="s">
        <v>1313</v>
      </c>
      <c r="K145" s="5" t="str">
        <f t="shared" si="7"/>
        <v>03 6 01 60040</v>
      </c>
      <c r="L145" s="265" t="str">
        <f>VLOOKUP(O145,'цср уточн 2016'!$A$1:$B$549,2,0)</f>
        <v>Субсидии на поддержку социально ориентированных некоммерческих организаций</v>
      </c>
      <c r="N145" s="40"/>
      <c r="O145" s="13" t="s">
        <v>353</v>
      </c>
      <c r="P145" s="7" t="b">
        <f t="shared" si="10"/>
        <v>1</v>
      </c>
      <c r="Q145" s="7" t="b">
        <f t="shared" si="6"/>
        <v>1</v>
      </c>
    </row>
    <row r="146" spans="1:17" s="41" customFormat="1" ht="38.25" thickBot="1">
      <c r="A146" s="24" t="s">
        <v>48</v>
      </c>
      <c r="B146" s="24" t="s">
        <v>354</v>
      </c>
      <c r="C146" s="255">
        <v>0</v>
      </c>
      <c r="D146" s="224" t="s">
        <v>355</v>
      </c>
      <c r="E146" s="236" t="s">
        <v>356</v>
      </c>
      <c r="F146" s="24" t="s">
        <v>48</v>
      </c>
      <c r="G146" s="24" t="s">
        <v>354</v>
      </c>
      <c r="H146" s="24" t="s">
        <v>12</v>
      </c>
      <c r="I146" s="24" t="s">
        <v>13</v>
      </c>
      <c r="J146" s="236" t="s">
        <v>356</v>
      </c>
      <c r="K146" s="5" t="str">
        <f t="shared" si="7"/>
        <v>03 7 00 00000</v>
      </c>
      <c r="L146" s="265" t="str">
        <f>VLOOKUP(O146,'цср уточн 2016'!$A$1:$B$549,2,0)</f>
        <v>Подпрограмма «Проведение мероприятий, посвященных знаменательным и памятным датам»</v>
      </c>
      <c r="M146" s="5"/>
      <c r="N146" s="6"/>
      <c r="O146" s="12" t="s">
        <v>357</v>
      </c>
      <c r="P146" s="7" t="b">
        <f t="shared" si="10"/>
        <v>1</v>
      </c>
      <c r="Q146" s="7" t="b">
        <f t="shared" si="6"/>
        <v>1</v>
      </c>
    </row>
    <row r="147" spans="1:17" s="40" customFormat="1" ht="39.75" thickBot="1">
      <c r="A147" s="285"/>
      <c r="B147" s="285"/>
      <c r="C147" s="286"/>
      <c r="D147" s="287"/>
      <c r="E147" s="317"/>
      <c r="F147" s="201" t="s">
        <v>48</v>
      </c>
      <c r="G147" s="201" t="s">
        <v>354</v>
      </c>
      <c r="H147" s="201" t="s">
        <v>7</v>
      </c>
      <c r="I147" s="201" t="s">
        <v>13</v>
      </c>
      <c r="J147" s="237" t="s">
        <v>1314</v>
      </c>
      <c r="K147" s="5" t="str">
        <f t="shared" si="7"/>
        <v>03 7 01 00000</v>
      </c>
      <c r="L147" s="265" t="str">
        <f>VLOOKUP(O147,'цср уточн 2016'!$A$1:$B$549,2,0)</f>
        <v>Основное мероприятие «Сохранение и укрепление традиций и духовно-нравственных ценностей»</v>
      </c>
      <c r="M147" s="5"/>
      <c r="N147" s="41"/>
      <c r="O147" s="13" t="s">
        <v>358</v>
      </c>
      <c r="P147" s="7" t="b">
        <f t="shared" si="10"/>
        <v>1</v>
      </c>
      <c r="Q147" s="7" t="b">
        <f t="shared" si="6"/>
        <v>1</v>
      </c>
    </row>
    <row r="148" spans="1:17" ht="57" thickBot="1">
      <c r="A148" s="28" t="s">
        <v>48</v>
      </c>
      <c r="B148" s="28" t="s">
        <v>354</v>
      </c>
      <c r="C148" s="281">
        <v>2051</v>
      </c>
      <c r="D148" s="282" t="s">
        <v>359</v>
      </c>
      <c r="E148" s="203" t="s">
        <v>360</v>
      </c>
      <c r="F148" s="28" t="s">
        <v>48</v>
      </c>
      <c r="G148" s="28" t="s">
        <v>354</v>
      </c>
      <c r="H148" s="28" t="s">
        <v>7</v>
      </c>
      <c r="I148" s="28">
        <v>20510</v>
      </c>
      <c r="J148" s="203" t="s">
        <v>360</v>
      </c>
      <c r="K148" s="5" t="str">
        <f t="shared" si="7"/>
        <v>03 7 01 20510</v>
      </c>
      <c r="L148" s="265" t="str">
        <f>VLOOKUP(O148,'цср уточн 2016'!$A$1:$B$549,2,0)</f>
        <v xml:space="preserve">Расходы на организацию и проведение мероприятий, посвященных знаменательным и памятным датам
</v>
      </c>
      <c r="N148" s="40"/>
      <c r="O148" s="13" t="s">
        <v>361</v>
      </c>
      <c r="P148" s="7" t="b">
        <f t="shared" si="10"/>
        <v>1</v>
      </c>
      <c r="Q148" s="7" t="b">
        <f t="shared" si="6"/>
        <v>1</v>
      </c>
    </row>
    <row r="149" spans="1:17" s="43" customFormat="1" ht="112.5">
      <c r="A149" s="23" t="s">
        <v>53</v>
      </c>
      <c r="B149" s="23" t="s">
        <v>8</v>
      </c>
      <c r="C149" s="279" t="s">
        <v>9</v>
      </c>
      <c r="D149" s="222" t="s">
        <v>362</v>
      </c>
      <c r="E149" s="149" t="s">
        <v>363</v>
      </c>
      <c r="F149" s="9" t="s">
        <v>53</v>
      </c>
      <c r="G149" s="9" t="s">
        <v>8</v>
      </c>
      <c r="H149" s="9" t="s">
        <v>12</v>
      </c>
      <c r="I149" s="9" t="s">
        <v>13</v>
      </c>
      <c r="J149" s="149" t="s">
        <v>364</v>
      </c>
      <c r="K149" s="5" t="str">
        <f t="shared" si="7"/>
        <v>04 0 00 00000</v>
      </c>
      <c r="L149" s="265" t="str">
        <f>VLOOKUP(O149,'цср уточн 2016'!$A$1:$B$549,2,0)</f>
        <v>Муниципальная программа «Развитие жилищно-коммунального хозяйства, транспортной системы на территории города Ставрополя, благоустройство и санитарная очистка территории города Ставрополя на 2014 - 2018 годы»</v>
      </c>
      <c r="M149" s="5"/>
      <c r="N149" s="6"/>
      <c r="O149" s="35" t="s">
        <v>365</v>
      </c>
      <c r="P149" s="7" t="b">
        <f t="shared" si="10"/>
        <v>1</v>
      </c>
      <c r="Q149" s="7" t="b">
        <f t="shared" si="6"/>
        <v>1</v>
      </c>
    </row>
    <row r="150" spans="1:17" s="32" customFormat="1" ht="37.5">
      <c r="A150" s="24" t="s">
        <v>53</v>
      </c>
      <c r="B150" s="24" t="s">
        <v>15</v>
      </c>
      <c r="C150" s="255" t="s">
        <v>9</v>
      </c>
      <c r="D150" s="224" t="s">
        <v>366</v>
      </c>
      <c r="E150" s="236" t="s">
        <v>367</v>
      </c>
      <c r="F150" s="25" t="s">
        <v>53</v>
      </c>
      <c r="G150" s="25" t="s">
        <v>15</v>
      </c>
      <c r="H150" s="25" t="s">
        <v>12</v>
      </c>
      <c r="I150" s="25" t="s">
        <v>13</v>
      </c>
      <c r="J150" s="236" t="s">
        <v>367</v>
      </c>
      <c r="K150" s="5" t="str">
        <f t="shared" si="7"/>
        <v>04 1 00 00000</v>
      </c>
      <c r="L150" s="265" t="str">
        <f>VLOOKUP(O150,'цср уточн 2016'!$A$1:$B$549,2,0)</f>
        <v>Подпрограмма «Развитие жилищно-коммунального хозяйства на территории города Ставрополя»</v>
      </c>
      <c r="M150" s="5"/>
      <c r="N150" s="43"/>
      <c r="O150" s="36" t="s">
        <v>368</v>
      </c>
      <c r="P150" s="7" t="b">
        <f t="shared" si="10"/>
        <v>1</v>
      </c>
      <c r="Q150" s="7" t="b">
        <f t="shared" ref="Q150:Q228" si="11">J150=L150</f>
        <v>1</v>
      </c>
    </row>
    <row r="151" spans="1:17" s="32" customFormat="1" ht="39">
      <c r="A151" s="288"/>
      <c r="B151" s="288"/>
      <c r="C151" s="289"/>
      <c r="D151" s="290"/>
      <c r="E151" s="214"/>
      <c r="F151" s="172" t="s">
        <v>53</v>
      </c>
      <c r="G151" s="172" t="s">
        <v>15</v>
      </c>
      <c r="H151" s="172" t="s">
        <v>7</v>
      </c>
      <c r="I151" s="172" t="s">
        <v>13</v>
      </c>
      <c r="J151" s="237" t="s">
        <v>369</v>
      </c>
      <c r="K151" s="5" t="str">
        <f t="shared" si="7"/>
        <v>04 1 01 00000</v>
      </c>
      <c r="L151" s="265" t="str">
        <f>VLOOKUP(O151,'цср уточн 2016'!$A$1:$B$549,2,0)</f>
        <v>Основное мероприятие «Повышение уровня технического состояния многоквартирных домов и продление сроков их эксплуатации»</v>
      </c>
      <c r="M151" s="5"/>
      <c r="O151" s="13" t="s">
        <v>370</v>
      </c>
      <c r="P151" s="7" t="b">
        <f t="shared" si="10"/>
        <v>1</v>
      </c>
      <c r="Q151" s="7" t="b">
        <f t="shared" si="11"/>
        <v>1</v>
      </c>
    </row>
    <row r="152" spans="1:17">
      <c r="A152" s="28" t="s">
        <v>53</v>
      </c>
      <c r="B152" s="28" t="s">
        <v>15</v>
      </c>
      <c r="C152" s="28" t="s">
        <v>386</v>
      </c>
      <c r="D152" s="28" t="s">
        <v>387</v>
      </c>
      <c r="E152" s="246" t="s">
        <v>388</v>
      </c>
      <c r="F152" s="28" t="s">
        <v>53</v>
      </c>
      <c r="G152" s="28" t="s">
        <v>15</v>
      </c>
      <c r="H152" s="28" t="s">
        <v>7</v>
      </c>
      <c r="I152" s="28" t="s">
        <v>389</v>
      </c>
      <c r="J152" s="246" t="s">
        <v>388</v>
      </c>
      <c r="K152" s="5" t="str">
        <f t="shared" si="7"/>
        <v>04 1 01 09601</v>
      </c>
      <c r="L152" s="265" t="str">
        <f>VLOOKUP(O152,'цср уточн 2016'!$A$1:$B$549,2,0)</f>
        <v xml:space="preserve">Обеспечение мероприятий по капитальному ремонту многоквартирных домов </v>
      </c>
      <c r="O152" s="13" t="s">
        <v>390</v>
      </c>
      <c r="P152" s="7" t="b">
        <f t="shared" si="10"/>
        <v>1</v>
      </c>
      <c r="Q152" s="7" t="b">
        <f t="shared" si="11"/>
        <v>1</v>
      </c>
    </row>
    <row r="153" spans="1:17" s="32" customFormat="1" ht="37.5">
      <c r="A153" s="28" t="s">
        <v>53</v>
      </c>
      <c r="B153" s="28" t="s">
        <v>15</v>
      </c>
      <c r="C153" s="28" t="s">
        <v>371</v>
      </c>
      <c r="D153" s="28" t="s">
        <v>372</v>
      </c>
      <c r="E153" s="246" t="s">
        <v>373</v>
      </c>
      <c r="F153" s="28" t="s">
        <v>53</v>
      </c>
      <c r="G153" s="28" t="s">
        <v>15</v>
      </c>
      <c r="H153" s="28" t="s">
        <v>7</v>
      </c>
      <c r="I153" s="28" t="s">
        <v>374</v>
      </c>
      <c r="J153" s="246" t="s">
        <v>373</v>
      </c>
      <c r="K153" s="5" t="str">
        <f t="shared" si="7"/>
        <v>04 1 01 20190</v>
      </c>
      <c r="L153" s="265" t="str">
        <f>VLOOKUP(O153,'цср уточн 2016'!$A$1:$B$549,2,0)</f>
        <v>Расходы на проведение капитального ремонта муниципального жилищного фонда</v>
      </c>
      <c r="M153" s="5"/>
      <c r="O153" s="13" t="s">
        <v>375</v>
      </c>
      <c r="P153" s="7" t="b">
        <f t="shared" si="10"/>
        <v>1</v>
      </c>
      <c r="Q153" s="7" t="b">
        <f t="shared" si="11"/>
        <v>1</v>
      </c>
    </row>
    <row r="154" spans="1:17" s="32" customFormat="1">
      <c r="A154" s="28" t="s">
        <v>53</v>
      </c>
      <c r="B154" s="28" t="s">
        <v>15</v>
      </c>
      <c r="C154" s="28" t="s">
        <v>376</v>
      </c>
      <c r="D154" s="28" t="s">
        <v>377</v>
      </c>
      <c r="E154" s="246" t="s">
        <v>378</v>
      </c>
      <c r="F154" s="28" t="s">
        <v>53</v>
      </c>
      <c r="G154" s="28" t="s">
        <v>15</v>
      </c>
      <c r="H154" s="28" t="s">
        <v>7</v>
      </c>
      <c r="I154" s="28" t="s">
        <v>379</v>
      </c>
      <c r="J154" s="246" t="s">
        <v>378</v>
      </c>
      <c r="K154" s="5" t="str">
        <f t="shared" si="7"/>
        <v>04 1 01 20200</v>
      </c>
      <c r="L154" s="265" t="str">
        <f>VLOOKUP(O154,'цср уточн 2016'!$A$1:$B$549,2,0)</f>
        <v>Расходы на мероприятия в области жилищного хозяйства</v>
      </c>
      <c r="M154" s="5"/>
      <c r="O154" s="13" t="s">
        <v>380</v>
      </c>
      <c r="P154" s="7" t="b">
        <f t="shared" si="10"/>
        <v>1</v>
      </c>
      <c r="Q154" s="7" t="b">
        <f t="shared" si="11"/>
        <v>1</v>
      </c>
    </row>
    <row r="155" spans="1:17" s="32" customFormat="1" ht="75">
      <c r="A155" s="28" t="s">
        <v>53</v>
      </c>
      <c r="B155" s="28" t="s">
        <v>15</v>
      </c>
      <c r="C155" s="28" t="s">
        <v>381</v>
      </c>
      <c r="D155" s="28" t="s">
        <v>382</v>
      </c>
      <c r="E155" s="246" t="s">
        <v>383</v>
      </c>
      <c r="F155" s="28" t="s">
        <v>53</v>
      </c>
      <c r="G155" s="28" t="s">
        <v>15</v>
      </c>
      <c r="H155" s="28" t="s">
        <v>7</v>
      </c>
      <c r="I155" s="28" t="s">
        <v>384</v>
      </c>
      <c r="J155" s="246" t="s">
        <v>383</v>
      </c>
      <c r="K155" s="5" t="str">
        <f t="shared" si="7"/>
        <v>04 1 01 60140</v>
      </c>
      <c r="L155" s="265" t="str">
        <f>VLOOKUP(O155,'цср уточн 2016'!$A$1:$B$549,2,0)</f>
        <v xml:space="preserve">Расходы на проведение капитального ремонта многоквартирных домов на территории города Ставрополя, исключенных из муниципального специализированного жилищного фонда города Ставрополя  общежитий, получивших статус жилого дома не ранее 01 января 2011 года </v>
      </c>
      <c r="M155" s="5"/>
      <c r="O155" s="13" t="s">
        <v>385</v>
      </c>
      <c r="P155" s="7" t="b">
        <f t="shared" si="10"/>
        <v>1</v>
      </c>
      <c r="Q155" s="7" t="b">
        <f t="shared" si="11"/>
        <v>1</v>
      </c>
    </row>
    <row r="156" spans="1:17" s="32" customFormat="1" ht="56.25">
      <c r="A156" s="28" t="s">
        <v>53</v>
      </c>
      <c r="B156" s="28" t="s">
        <v>15</v>
      </c>
      <c r="C156" s="28" t="s">
        <v>1651</v>
      </c>
      <c r="D156" s="28" t="s">
        <v>1656</v>
      </c>
      <c r="E156" s="328" t="s">
        <v>1653</v>
      </c>
      <c r="F156" s="28"/>
      <c r="G156" s="28"/>
      <c r="H156" s="28"/>
      <c r="I156" s="28"/>
      <c r="J156" s="328" t="s">
        <v>1562</v>
      </c>
      <c r="K156" s="5"/>
      <c r="L156" s="265"/>
      <c r="M156" s="5"/>
      <c r="O156" s="13"/>
      <c r="P156" s="7"/>
      <c r="Q156" s="7"/>
    </row>
    <row r="157" spans="1:17" s="32" customFormat="1" ht="56.25">
      <c r="A157" s="28" t="s">
        <v>53</v>
      </c>
      <c r="B157" s="28" t="s">
        <v>15</v>
      </c>
      <c r="C157" s="28" t="s">
        <v>1654</v>
      </c>
      <c r="D157" s="28" t="s">
        <v>1657</v>
      </c>
      <c r="E157" s="328" t="s">
        <v>1653</v>
      </c>
      <c r="F157" s="28"/>
      <c r="G157" s="28"/>
      <c r="H157" s="28"/>
      <c r="I157" s="28"/>
      <c r="J157" s="328" t="s">
        <v>1562</v>
      </c>
      <c r="K157" s="5"/>
      <c r="L157" s="265"/>
      <c r="M157" s="5"/>
      <c r="O157" s="13"/>
      <c r="P157" s="7"/>
      <c r="Q157" s="7"/>
    </row>
    <row r="158" spans="1:17" s="32" customFormat="1" ht="56.25">
      <c r="A158" s="28" t="s">
        <v>53</v>
      </c>
      <c r="B158" s="28" t="s">
        <v>15</v>
      </c>
      <c r="C158" s="28" t="s">
        <v>1658</v>
      </c>
      <c r="D158" s="28" t="s">
        <v>1659</v>
      </c>
      <c r="E158" s="328" t="s">
        <v>1660</v>
      </c>
      <c r="F158" s="28"/>
      <c r="G158" s="28"/>
      <c r="H158" s="28"/>
      <c r="I158" s="28"/>
      <c r="J158" s="328" t="s">
        <v>1562</v>
      </c>
      <c r="K158" s="5"/>
      <c r="L158" s="265"/>
      <c r="M158" s="5"/>
      <c r="O158" s="13"/>
      <c r="P158" s="7"/>
      <c r="Q158" s="7"/>
    </row>
    <row r="159" spans="1:17" s="32" customFormat="1" ht="58.5">
      <c r="A159" s="209"/>
      <c r="B159" s="209"/>
      <c r="C159" s="210"/>
      <c r="D159" s="211"/>
      <c r="E159" s="318"/>
      <c r="F159" s="172" t="s">
        <v>53</v>
      </c>
      <c r="G159" s="172" t="s">
        <v>15</v>
      </c>
      <c r="H159" s="172" t="s">
        <v>37</v>
      </c>
      <c r="I159" s="172" t="s">
        <v>13</v>
      </c>
      <c r="J159" s="237" t="s">
        <v>1315</v>
      </c>
      <c r="K159" s="5" t="str">
        <f t="shared" si="7"/>
        <v>04 1 02 00000</v>
      </c>
      <c r="L159" s="265" t="str">
        <f>VLOOKUP(O159,'цср уточн 2016'!$A$1:$B$549,2,0)</f>
        <v>Основное мероприятие «Проектирование, строительство и содержание инженерных сетей, находящихся в муниципальной собственности города Ставрополя»</v>
      </c>
      <c r="M159" s="5"/>
      <c r="O159" s="13" t="s">
        <v>391</v>
      </c>
      <c r="P159" s="7" t="b">
        <f>K159=O159</f>
        <v>1</v>
      </c>
      <c r="Q159" s="7" t="b">
        <f t="shared" si="11"/>
        <v>1</v>
      </c>
    </row>
    <row r="160" spans="1:17" s="32" customFormat="1">
      <c r="A160" s="28" t="s">
        <v>53</v>
      </c>
      <c r="B160" s="28" t="s">
        <v>15</v>
      </c>
      <c r="C160" s="28" t="s">
        <v>392</v>
      </c>
      <c r="D160" s="28" t="s">
        <v>393</v>
      </c>
      <c r="E160" s="246" t="s">
        <v>394</v>
      </c>
      <c r="F160" s="28" t="s">
        <v>53</v>
      </c>
      <c r="G160" s="28" t="s">
        <v>15</v>
      </c>
      <c r="H160" s="28" t="s">
        <v>37</v>
      </c>
      <c r="I160" s="28" t="s">
        <v>395</v>
      </c>
      <c r="J160" s="246" t="s">
        <v>394</v>
      </c>
      <c r="K160" s="5" t="str">
        <f t="shared" si="7"/>
        <v>04 1 02 20220</v>
      </c>
      <c r="L160" s="265" t="str">
        <f>VLOOKUP(O160,'цср уточн 2016'!$A$1:$B$549,2,0)</f>
        <v>Расходы на мероприятия в области коммунального хозяйства</v>
      </c>
      <c r="M160" s="5"/>
      <c r="O160" s="13" t="s">
        <v>396</v>
      </c>
      <c r="P160" s="7" t="b">
        <f>K160=O160</f>
        <v>1</v>
      </c>
      <c r="Q160" s="7" t="b">
        <f t="shared" si="11"/>
        <v>1</v>
      </c>
    </row>
    <row r="161" spans="1:17" s="32" customFormat="1" ht="56.25">
      <c r="A161" s="24" t="s">
        <v>53</v>
      </c>
      <c r="B161" s="24" t="s">
        <v>94</v>
      </c>
      <c r="C161" s="255" t="s">
        <v>9</v>
      </c>
      <c r="D161" s="224" t="s">
        <v>397</v>
      </c>
      <c r="E161" s="236" t="s">
        <v>398</v>
      </c>
      <c r="F161" s="25" t="s">
        <v>53</v>
      </c>
      <c r="G161" s="25" t="s">
        <v>94</v>
      </c>
      <c r="H161" s="25" t="s">
        <v>12</v>
      </c>
      <c r="I161" s="25" t="s">
        <v>13</v>
      </c>
      <c r="J161" s="236" t="s">
        <v>398</v>
      </c>
      <c r="K161" s="5" t="str">
        <f t="shared" si="7"/>
        <v>04 2 00 00000</v>
      </c>
      <c r="L161" s="265" t="str">
        <f>VLOOKUP(O161,'цср уточн 2016'!$A$1:$B$549,2,0)</f>
        <v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v>
      </c>
      <c r="M161" s="5"/>
      <c r="O161" s="42" t="s">
        <v>399</v>
      </c>
      <c r="P161" s="7" t="b">
        <f>K161=O161</f>
        <v>1</v>
      </c>
      <c r="Q161" s="7" t="b">
        <f t="shared" si="11"/>
        <v>1</v>
      </c>
    </row>
    <row r="162" spans="1:17" s="32" customFormat="1" ht="58.5">
      <c r="A162" s="288"/>
      <c r="B162" s="288"/>
      <c r="C162" s="289"/>
      <c r="D162" s="290"/>
      <c r="E162" s="214"/>
      <c r="F162" s="172" t="s">
        <v>53</v>
      </c>
      <c r="G162" s="172" t="s">
        <v>94</v>
      </c>
      <c r="H162" s="172" t="s">
        <v>7</v>
      </c>
      <c r="I162" s="172" t="s">
        <v>13</v>
      </c>
      <c r="J162" s="237" t="s">
        <v>1316</v>
      </c>
      <c r="K162" s="5" t="str">
        <f t="shared" si="7"/>
        <v>04 2 01 00000</v>
      </c>
      <c r="L162" s="265" t="str">
        <f>VLOOKUP(O162,'цср уточн 2016'!$A$1:$B$549,2,0)</f>
        <v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v>
      </c>
      <c r="M162" s="5"/>
      <c r="O162" s="22" t="s">
        <v>400</v>
      </c>
      <c r="P162" s="7" t="b">
        <f>K162=O162</f>
        <v>1</v>
      </c>
      <c r="Q162" s="7" t="b">
        <f t="shared" si="11"/>
        <v>1</v>
      </c>
    </row>
    <row r="163" spans="1:17" s="43" customFormat="1" ht="37.5">
      <c r="A163" s="28" t="s">
        <v>53</v>
      </c>
      <c r="B163" s="28" t="s">
        <v>94</v>
      </c>
      <c r="C163" s="28" t="s">
        <v>401</v>
      </c>
      <c r="D163" s="28" t="s">
        <v>402</v>
      </c>
      <c r="E163" s="203" t="s">
        <v>403</v>
      </c>
      <c r="F163" s="28" t="s">
        <v>53</v>
      </c>
      <c r="G163" s="28" t="s">
        <v>94</v>
      </c>
      <c r="H163" s="28" t="s">
        <v>7</v>
      </c>
      <c r="I163" s="28" t="s">
        <v>22</v>
      </c>
      <c r="J163" s="203" t="s">
        <v>34</v>
      </c>
      <c r="K163" s="5" t="str">
        <f t="shared" si="7"/>
        <v>04 2 01 11010</v>
      </c>
      <c r="L163" s="265" t="str">
        <f>VLOOKUP(O163,'цср уточн 2016'!$A$1:$B$549,2,0)</f>
        <v>Расходы на обеспечение деятельности (оказание услуг) муниципальных учреждений</v>
      </c>
      <c r="M163" s="5"/>
      <c r="N163" s="32"/>
      <c r="O163" s="22" t="s">
        <v>404</v>
      </c>
      <c r="P163" s="7" t="b">
        <f t="shared" ref="P163:P238" si="12">K163=O163</f>
        <v>1</v>
      </c>
      <c r="Q163" s="7" t="b">
        <f t="shared" si="11"/>
        <v>1</v>
      </c>
    </row>
    <row r="164" spans="1:17" s="43" customFormat="1">
      <c r="A164" s="28" t="s">
        <v>53</v>
      </c>
      <c r="B164" s="28" t="s">
        <v>94</v>
      </c>
      <c r="C164" s="28" t="s">
        <v>1664</v>
      </c>
      <c r="D164" s="28" t="s">
        <v>1665</v>
      </c>
      <c r="E164" s="328" t="s">
        <v>1317</v>
      </c>
      <c r="F164" s="28" t="s">
        <v>53</v>
      </c>
      <c r="G164" s="28" t="s">
        <v>94</v>
      </c>
      <c r="H164" s="28" t="s">
        <v>7</v>
      </c>
      <c r="I164" s="28" t="s">
        <v>1566</v>
      </c>
      <c r="J164" s="328" t="s">
        <v>1317</v>
      </c>
      <c r="K164" s="5" t="str">
        <f t="shared" si="7"/>
        <v>04 2 01 21170</v>
      </c>
      <c r="L164" s="265" t="str">
        <f>VLOOKUP(O164,'цср уточн 2016'!$A$1:$B$549,2,0)</f>
        <v>Проведение отдельных мероприятий в области транспорта</v>
      </c>
      <c r="M164" s="5"/>
      <c r="N164" s="32"/>
      <c r="O164" s="22" t="s">
        <v>1318</v>
      </c>
      <c r="P164" s="7" t="b">
        <f t="shared" si="12"/>
        <v>1</v>
      </c>
      <c r="Q164" s="7" t="b">
        <f t="shared" si="11"/>
        <v>1</v>
      </c>
    </row>
    <row r="165" spans="1:17" s="43" customFormat="1" ht="56.25">
      <c r="A165" s="28" t="s">
        <v>53</v>
      </c>
      <c r="B165" s="28" t="s">
        <v>94</v>
      </c>
      <c r="C165" s="28" t="s">
        <v>1651</v>
      </c>
      <c r="D165" s="28" t="s">
        <v>1652</v>
      </c>
      <c r="E165" s="328" t="s">
        <v>1653</v>
      </c>
      <c r="F165" s="28"/>
      <c r="G165" s="28"/>
      <c r="H165" s="28"/>
      <c r="I165" s="28"/>
      <c r="J165" s="328" t="s">
        <v>1562</v>
      </c>
      <c r="K165" s="5"/>
      <c r="L165" s="265"/>
      <c r="M165" s="5"/>
      <c r="N165" s="32"/>
      <c r="O165" s="22"/>
      <c r="P165" s="7"/>
      <c r="Q165" s="7"/>
    </row>
    <row r="166" spans="1:17" s="43" customFormat="1" ht="56.25">
      <c r="A166" s="28" t="s">
        <v>53</v>
      </c>
      <c r="B166" s="28" t="s">
        <v>94</v>
      </c>
      <c r="C166" s="28" t="s">
        <v>1654</v>
      </c>
      <c r="D166" s="28" t="s">
        <v>1655</v>
      </c>
      <c r="E166" s="328" t="s">
        <v>1653</v>
      </c>
      <c r="F166" s="28"/>
      <c r="G166" s="28"/>
      <c r="H166" s="28"/>
      <c r="I166" s="28"/>
      <c r="J166" s="328" t="s">
        <v>1562</v>
      </c>
      <c r="K166" s="5"/>
      <c r="L166" s="265"/>
      <c r="M166" s="5"/>
      <c r="N166" s="32"/>
      <c r="O166" s="22"/>
      <c r="P166" s="7"/>
      <c r="Q166" s="7"/>
    </row>
    <row r="167" spans="1:17" s="32" customFormat="1" ht="37.5">
      <c r="A167" s="28" t="s">
        <v>53</v>
      </c>
      <c r="B167" s="28" t="s">
        <v>94</v>
      </c>
      <c r="C167" s="28" t="s">
        <v>405</v>
      </c>
      <c r="D167" s="28" t="s">
        <v>406</v>
      </c>
      <c r="E167" s="203" t="s">
        <v>407</v>
      </c>
      <c r="F167" s="28" t="s">
        <v>53</v>
      </c>
      <c r="G167" s="28" t="s">
        <v>94</v>
      </c>
      <c r="H167" s="28" t="s">
        <v>7</v>
      </c>
      <c r="I167" s="28" t="s">
        <v>408</v>
      </c>
      <c r="J167" s="203" t="s">
        <v>407</v>
      </c>
      <c r="K167" s="5" t="str">
        <f t="shared" si="7"/>
        <v>04 2 01 60020</v>
      </c>
      <c r="L167" s="265" t="str">
        <f>VLOOKUP(O167,'цср уточн 2016'!$A$1:$B$549,2,0)</f>
        <v>Расходы на проведение  отдельных мероприятий по электрическому транспорту</v>
      </c>
      <c r="M167" s="5"/>
      <c r="N167" s="43"/>
      <c r="O167" s="22" t="s">
        <v>409</v>
      </c>
      <c r="P167" s="7" t="b">
        <f t="shared" si="12"/>
        <v>1</v>
      </c>
      <c r="Q167" s="7" t="b">
        <f t="shared" si="11"/>
        <v>1</v>
      </c>
    </row>
    <row r="168" spans="1:17" s="32" customFormat="1" ht="93.75">
      <c r="A168" s="28" t="s">
        <v>53</v>
      </c>
      <c r="B168" s="28" t="s">
        <v>94</v>
      </c>
      <c r="C168" s="28" t="s">
        <v>1671</v>
      </c>
      <c r="D168" s="28" t="s">
        <v>1672</v>
      </c>
      <c r="E168" s="301" t="s">
        <v>1673</v>
      </c>
      <c r="F168" s="28"/>
      <c r="G168" s="28"/>
      <c r="H168" s="28"/>
      <c r="I168" s="28"/>
      <c r="J168" s="301" t="s">
        <v>1562</v>
      </c>
      <c r="K168" s="5"/>
      <c r="L168" s="265"/>
      <c r="M168" s="5"/>
      <c r="N168" s="43"/>
      <c r="O168" s="22"/>
      <c r="P168" s="7"/>
      <c r="Q168" s="7"/>
    </row>
    <row r="169" spans="1:17" s="32" customFormat="1" ht="58.5">
      <c r="A169" s="209"/>
      <c r="B169" s="209"/>
      <c r="C169" s="210"/>
      <c r="D169" s="211"/>
      <c r="E169" s="318"/>
      <c r="F169" s="172" t="s">
        <v>53</v>
      </c>
      <c r="G169" s="172" t="s">
        <v>94</v>
      </c>
      <c r="H169" s="172" t="s">
        <v>37</v>
      </c>
      <c r="I169" s="172" t="s">
        <v>13</v>
      </c>
      <c r="J169" s="237" t="s">
        <v>1319</v>
      </c>
      <c r="K169" s="5" t="str">
        <f t="shared" si="7"/>
        <v>04 2 02 00000</v>
      </c>
      <c r="L169" s="265" t="str">
        <f>VLOOKUP(O169,'цср уточн 2016'!$A$1:$B$549,2,0)</f>
        <v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v>
      </c>
      <c r="M169" s="5"/>
      <c r="N169" s="43"/>
      <c r="O169" s="22" t="s">
        <v>410</v>
      </c>
      <c r="P169" s="7" t="b">
        <f t="shared" si="12"/>
        <v>1</v>
      </c>
      <c r="Q169" s="7" t="b">
        <f t="shared" si="11"/>
        <v>1</v>
      </c>
    </row>
    <row r="170" spans="1:17" s="32" customFormat="1" ht="37.5">
      <c r="A170" s="28" t="s">
        <v>53</v>
      </c>
      <c r="B170" s="28" t="s">
        <v>94</v>
      </c>
      <c r="C170" s="28" t="s">
        <v>411</v>
      </c>
      <c r="D170" s="28" t="s">
        <v>412</v>
      </c>
      <c r="E170" s="203" t="s">
        <v>413</v>
      </c>
      <c r="F170" s="30" t="s">
        <v>53</v>
      </c>
      <c r="G170" s="30" t="s">
        <v>94</v>
      </c>
      <c r="H170" s="30" t="s">
        <v>37</v>
      </c>
      <c r="I170" s="30" t="s">
        <v>414</v>
      </c>
      <c r="J170" s="203" t="s">
        <v>1320</v>
      </c>
      <c r="K170" s="5" t="str">
        <f t="shared" si="7"/>
        <v>04 2 02 20130</v>
      </c>
      <c r="L170" s="265" t="str">
        <f>VLOOKUP(O170,'цср уточн 2016'!$A$1:$B$549,2,0)</f>
        <v>Проектирование, строительство, реконструкция, ремонт и содержание автомобильных дорог общего пользования местного значения</v>
      </c>
      <c r="M170" s="5"/>
      <c r="N170" s="43"/>
      <c r="O170" s="22" t="s">
        <v>415</v>
      </c>
      <c r="P170" s="7" t="b">
        <f t="shared" si="12"/>
        <v>1</v>
      </c>
      <c r="Q170" s="7" t="b">
        <f t="shared" si="11"/>
        <v>1</v>
      </c>
    </row>
    <row r="171" spans="1:17" s="32" customFormat="1" ht="75">
      <c r="A171" s="28" t="s">
        <v>53</v>
      </c>
      <c r="B171" s="28" t="s">
        <v>94</v>
      </c>
      <c r="C171" s="28" t="s">
        <v>416</v>
      </c>
      <c r="D171" s="28" t="s">
        <v>417</v>
      </c>
      <c r="E171" s="203" t="s">
        <v>1321</v>
      </c>
      <c r="F171" s="30" t="s">
        <v>53</v>
      </c>
      <c r="G171" s="30" t="s">
        <v>94</v>
      </c>
      <c r="H171" s="30" t="s">
        <v>37</v>
      </c>
      <c r="I171" s="30" t="s">
        <v>419</v>
      </c>
      <c r="J171" s="203" t="s">
        <v>1321</v>
      </c>
      <c r="K171" s="5" t="str">
        <f t="shared" si="7"/>
        <v>04 2 02 20810</v>
      </c>
      <c r="L171" s="265" t="str">
        <f>VLOOKUP(O171,'цср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ремонт автомобильных дорог общего пользования местного значения</v>
      </c>
      <c r="M171" s="5"/>
      <c r="N171" s="43"/>
      <c r="O171" s="22" t="s">
        <v>420</v>
      </c>
      <c r="P171" s="7" t="b">
        <f t="shared" si="12"/>
        <v>1</v>
      </c>
      <c r="Q171" s="7" t="b">
        <f t="shared" si="11"/>
        <v>1</v>
      </c>
    </row>
    <row r="172" spans="1:17" s="32" customFormat="1" ht="37.5">
      <c r="A172" s="28" t="s">
        <v>53</v>
      </c>
      <c r="B172" s="28" t="s">
        <v>94</v>
      </c>
      <c r="C172" s="28" t="s">
        <v>421</v>
      </c>
      <c r="D172" s="28" t="s">
        <v>422</v>
      </c>
      <c r="E172" s="203" t="s">
        <v>423</v>
      </c>
      <c r="F172" s="30" t="s">
        <v>53</v>
      </c>
      <c r="G172" s="30" t="s">
        <v>94</v>
      </c>
      <c r="H172" s="30" t="s">
        <v>37</v>
      </c>
      <c r="I172" s="30" t="s">
        <v>424</v>
      </c>
      <c r="J172" s="203" t="s">
        <v>423</v>
      </c>
      <c r="K172" s="5" t="str">
        <f t="shared" si="7"/>
        <v>04 2 02 20820</v>
      </c>
      <c r="L172" s="265" t="str">
        <f>VLOOKUP(O172,'цср уточн 2016'!$A$1:$B$549,2,0)</f>
        <v>Расходы на ремонт и содержание внутриквартальных автомобильных дорог общего пользования местного значения</v>
      </c>
      <c r="M172" s="5"/>
      <c r="N172" s="43"/>
      <c r="O172" s="22" t="s">
        <v>425</v>
      </c>
      <c r="P172" s="7" t="b">
        <f t="shared" si="12"/>
        <v>1</v>
      </c>
      <c r="Q172" s="7" t="b">
        <f t="shared" si="11"/>
        <v>1</v>
      </c>
    </row>
    <row r="173" spans="1:17" s="32" customFormat="1">
      <c r="A173" s="28" t="s">
        <v>53</v>
      </c>
      <c r="B173" s="28" t="s">
        <v>94</v>
      </c>
      <c r="C173" s="28" t="s">
        <v>426</v>
      </c>
      <c r="D173" s="28" t="s">
        <v>427</v>
      </c>
      <c r="E173" s="203" t="s">
        <v>428</v>
      </c>
      <c r="F173" s="30" t="s">
        <v>53</v>
      </c>
      <c r="G173" s="30" t="s">
        <v>94</v>
      </c>
      <c r="H173" s="30" t="s">
        <v>37</v>
      </c>
      <c r="I173" s="30" t="s">
        <v>429</v>
      </c>
      <c r="J173" s="203" t="s">
        <v>428</v>
      </c>
      <c r="K173" s="5" t="str">
        <f t="shared" si="7"/>
        <v>04 2 02 20830</v>
      </c>
      <c r="L173" s="265" t="str">
        <f>VLOOKUP(O173,'цср уточн 2016'!$A$1:$B$549,2,0)</f>
        <v>Расходы на прочие мероприятия  в области дорожного хозяйства</v>
      </c>
      <c r="M173" s="5"/>
      <c r="N173" s="43"/>
      <c r="O173" s="22" t="s">
        <v>430</v>
      </c>
      <c r="P173" s="7" t="b">
        <f t="shared" si="12"/>
        <v>1</v>
      </c>
      <c r="Q173" s="7" t="b">
        <f t="shared" si="11"/>
        <v>1</v>
      </c>
    </row>
    <row r="174" spans="1:17" s="32" customFormat="1" ht="37.5">
      <c r="A174" s="28" t="s">
        <v>53</v>
      </c>
      <c r="B174" s="28" t="s">
        <v>94</v>
      </c>
      <c r="C174" s="28" t="s">
        <v>431</v>
      </c>
      <c r="D174" s="28" t="s">
        <v>432</v>
      </c>
      <c r="E174" s="203" t="s">
        <v>433</v>
      </c>
      <c r="F174" s="30" t="s">
        <v>53</v>
      </c>
      <c r="G174" s="30" t="s">
        <v>94</v>
      </c>
      <c r="H174" s="30" t="s">
        <v>37</v>
      </c>
      <c r="I174" s="30" t="s">
        <v>434</v>
      </c>
      <c r="J174" s="203" t="s">
        <v>1322</v>
      </c>
      <c r="K174" s="5" t="str">
        <f t="shared" ref="K174:K217" si="13">CONCATENATE(F174," ",G174," ",H174," ",I174)</f>
        <v>04 2 02 21010</v>
      </c>
      <c r="L174" s="265" t="str">
        <f>VLOOKUP(O174,'цср уточн 2016'!$A$1:$B$549,2,0)</f>
        <v>Расходы на приобретение техники для уборки дорог и тротуаров (на условиях финансовой аренды (лизинга)</v>
      </c>
      <c r="M174" s="5"/>
      <c r="N174" s="43"/>
      <c r="O174" s="22" t="s">
        <v>435</v>
      </c>
      <c r="P174" s="7" t="b">
        <f t="shared" si="12"/>
        <v>1</v>
      </c>
      <c r="Q174" s="7" t="b">
        <f t="shared" si="11"/>
        <v>1</v>
      </c>
    </row>
    <row r="175" spans="1:17" s="32" customFormat="1" ht="75">
      <c r="A175" s="84"/>
      <c r="B175" s="84"/>
      <c r="C175" s="84"/>
      <c r="D175" s="84"/>
      <c r="E175" s="203" t="s">
        <v>1545</v>
      </c>
      <c r="F175" s="30" t="s">
        <v>53</v>
      </c>
      <c r="G175" s="30" t="s">
        <v>94</v>
      </c>
      <c r="H175" s="30" t="s">
        <v>37</v>
      </c>
      <c r="I175" s="30" t="s">
        <v>1567</v>
      </c>
      <c r="J175" s="203" t="s">
        <v>1323</v>
      </c>
      <c r="K175" s="5" t="str">
        <f t="shared" si="13"/>
        <v>04 2 02 21030</v>
      </c>
      <c r="L175" s="265" t="str">
        <f>VLOOKUP(O175,'цср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содержание автомобильных дорог общего пользования местного значения</v>
      </c>
      <c r="M175" s="5"/>
      <c r="N175" s="43"/>
      <c r="O175" s="22" t="s">
        <v>1324</v>
      </c>
      <c r="P175" s="7" t="b">
        <f t="shared" si="12"/>
        <v>1</v>
      </c>
      <c r="Q175" s="7" t="b">
        <f t="shared" si="11"/>
        <v>1</v>
      </c>
    </row>
    <row r="176" spans="1:17" s="32" customFormat="1" ht="75">
      <c r="A176" s="28" t="s">
        <v>53</v>
      </c>
      <c r="B176" s="28" t="s">
        <v>94</v>
      </c>
      <c r="C176" s="28" t="s">
        <v>436</v>
      </c>
      <c r="D176" s="28" t="s">
        <v>437</v>
      </c>
      <c r="E176" s="203" t="s">
        <v>438</v>
      </c>
      <c r="F176" s="30" t="s">
        <v>53</v>
      </c>
      <c r="G176" s="30" t="s">
        <v>94</v>
      </c>
      <c r="H176" s="30" t="s">
        <v>37</v>
      </c>
      <c r="I176" s="30" t="s">
        <v>439</v>
      </c>
      <c r="J176" s="203" t="s">
        <v>1325</v>
      </c>
      <c r="K176" s="5" t="str">
        <f t="shared" si="13"/>
        <v>04 2 02 60090</v>
      </c>
      <c r="L176" s="265" t="str">
        <f>VLOOKUP(O176,'цср уточн 2016'!$A$1:$B$549,2,0)</f>
        <v>Субсидии на возмещение затрат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v>
      </c>
      <c r="M176" s="5"/>
      <c r="N176" s="43"/>
      <c r="O176" s="22" t="s">
        <v>440</v>
      </c>
      <c r="P176" s="7" t="b">
        <f t="shared" si="12"/>
        <v>1</v>
      </c>
      <c r="Q176" s="7" t="b">
        <f t="shared" si="11"/>
        <v>1</v>
      </c>
    </row>
    <row r="177" spans="1:17" s="32" customFormat="1" ht="37.5">
      <c r="A177" s="28" t="s">
        <v>53</v>
      </c>
      <c r="B177" s="28" t="s">
        <v>94</v>
      </c>
      <c r="C177" s="28" t="s">
        <v>1676</v>
      </c>
      <c r="D177" s="28" t="s">
        <v>1675</v>
      </c>
      <c r="E177" s="203" t="s">
        <v>1677</v>
      </c>
      <c r="F177" s="30" t="s">
        <v>53</v>
      </c>
      <c r="G177" s="30" t="s">
        <v>94</v>
      </c>
      <c r="H177" s="30" t="s">
        <v>37</v>
      </c>
      <c r="I177" s="30" t="s">
        <v>1568</v>
      </c>
      <c r="J177" s="203" t="s">
        <v>1326</v>
      </c>
      <c r="K177" s="5" t="str">
        <f t="shared" si="13"/>
        <v>04 2 02 76460</v>
      </c>
      <c r="L177" s="265" t="str">
        <f>VLOOKUP(O177,'цср уточн 2016'!$A$1:$B$549,2,0)</f>
        <v>Капитальный ремонт и ремонт автомобильных дорог общего пользования населенных пунктов за счет средств краевого бюджета</v>
      </c>
      <c r="M177" s="5"/>
      <c r="N177" s="43"/>
      <c r="O177" s="22" t="s">
        <v>1327</v>
      </c>
      <c r="P177" s="7" t="b">
        <f t="shared" si="12"/>
        <v>1</v>
      </c>
      <c r="Q177" s="7" t="b">
        <f t="shared" si="11"/>
        <v>1</v>
      </c>
    </row>
    <row r="178" spans="1:17" s="32" customFormat="1" ht="56.25">
      <c r="A178" s="28" t="s">
        <v>53</v>
      </c>
      <c r="B178" s="28" t="s">
        <v>94</v>
      </c>
      <c r="C178" s="28" t="s">
        <v>1674</v>
      </c>
      <c r="D178" s="28" t="s">
        <v>1678</v>
      </c>
      <c r="E178" s="203" t="s">
        <v>1679</v>
      </c>
      <c r="F178" s="30" t="s">
        <v>53</v>
      </c>
      <c r="G178" s="30" t="s">
        <v>94</v>
      </c>
      <c r="H178" s="30" t="s">
        <v>37</v>
      </c>
      <c r="I178" s="30" t="s">
        <v>1569</v>
      </c>
      <c r="J178" s="203" t="s">
        <v>1328</v>
      </c>
      <c r="K178" s="5" t="str">
        <f t="shared" si="13"/>
        <v>04 2 02 76470</v>
      </c>
      <c r="L178" s="265" t="str">
        <f>VLOOKUP(O178,'цср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краевого бюджета</v>
      </c>
      <c r="M178" s="5"/>
      <c r="O178" s="22" t="s">
        <v>1329</v>
      </c>
      <c r="P178" s="7" t="b">
        <f t="shared" si="12"/>
        <v>1</v>
      </c>
      <c r="Q178" s="7" t="b">
        <f t="shared" si="11"/>
        <v>1</v>
      </c>
    </row>
    <row r="179" spans="1:17" s="32" customFormat="1" ht="37.5">
      <c r="A179" s="28" t="s">
        <v>53</v>
      </c>
      <c r="B179" s="28" t="s">
        <v>94</v>
      </c>
      <c r="C179" s="28" t="s">
        <v>411</v>
      </c>
      <c r="D179" s="28" t="s">
        <v>412</v>
      </c>
      <c r="E179" s="203" t="s">
        <v>413</v>
      </c>
      <c r="F179" s="30" t="s">
        <v>53</v>
      </c>
      <c r="G179" s="30" t="s">
        <v>94</v>
      </c>
      <c r="H179" s="30" t="s">
        <v>37</v>
      </c>
      <c r="I179" s="30" t="s">
        <v>1570</v>
      </c>
      <c r="J179" s="203" t="s">
        <v>1330</v>
      </c>
      <c r="K179" s="5" t="str">
        <f t="shared" si="13"/>
        <v>04 2 02 S6460</v>
      </c>
      <c r="L179" s="265" t="str">
        <f>VLOOKUP(O179,'цср уточн 2016'!$A$1:$B$549,2,0)</f>
        <v>Капитальный ремонт и ремонт автомобильных дорог общего пользования населенных пунктов за счет средств местного бюджета</v>
      </c>
      <c r="M179" s="5"/>
      <c r="O179" s="22" t="s">
        <v>1331</v>
      </c>
      <c r="P179" s="7" t="b">
        <f t="shared" si="12"/>
        <v>1</v>
      </c>
      <c r="Q179" s="7" t="b">
        <f t="shared" si="11"/>
        <v>1</v>
      </c>
    </row>
    <row r="180" spans="1:17" s="32" customFormat="1" ht="75">
      <c r="A180" s="28" t="s">
        <v>53</v>
      </c>
      <c r="B180" s="28" t="s">
        <v>94</v>
      </c>
      <c r="C180" s="28" t="s">
        <v>1661</v>
      </c>
      <c r="D180" s="28" t="s">
        <v>1662</v>
      </c>
      <c r="E180" s="302" t="s">
        <v>1663</v>
      </c>
      <c r="F180" s="30" t="s">
        <v>53</v>
      </c>
      <c r="G180" s="30" t="s">
        <v>94</v>
      </c>
      <c r="H180" s="30" t="s">
        <v>37</v>
      </c>
      <c r="I180" s="30" t="s">
        <v>1571</v>
      </c>
      <c r="J180" s="302" t="s">
        <v>1332</v>
      </c>
      <c r="K180" s="5" t="str">
        <f t="shared" si="13"/>
        <v>04 2 02 S6470</v>
      </c>
      <c r="L180" s="265" t="str">
        <f>VLOOKUP(O180,'цср уточн 2016'!$A$1:$B$549,2,0)</f>
        <v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v>
      </c>
      <c r="M180" s="5"/>
      <c r="O180" s="22" t="s">
        <v>1333</v>
      </c>
      <c r="P180" s="7" t="b">
        <f t="shared" si="12"/>
        <v>1</v>
      </c>
      <c r="Q180" s="7" t="b">
        <f t="shared" si="11"/>
        <v>1</v>
      </c>
    </row>
    <row r="181" spans="1:17" s="32" customFormat="1" ht="75">
      <c r="A181" s="28" t="s">
        <v>53</v>
      </c>
      <c r="B181" s="28" t="s">
        <v>94</v>
      </c>
      <c r="C181" s="28" t="s">
        <v>1669</v>
      </c>
      <c r="D181" s="28" t="s">
        <v>1668</v>
      </c>
      <c r="E181" s="328" t="s">
        <v>1670</v>
      </c>
      <c r="F181" s="30"/>
      <c r="G181" s="30"/>
      <c r="H181" s="30"/>
      <c r="I181" s="30"/>
      <c r="J181" s="328" t="s">
        <v>1562</v>
      </c>
      <c r="K181" s="5"/>
      <c r="L181" s="265"/>
      <c r="M181" s="5"/>
      <c r="O181" s="22"/>
      <c r="P181" s="7"/>
      <c r="Q181" s="7"/>
    </row>
    <row r="182" spans="1:17" s="32" customFormat="1" ht="37.5">
      <c r="A182" s="28" t="s">
        <v>53</v>
      </c>
      <c r="B182" s="28" t="s">
        <v>94</v>
      </c>
      <c r="C182" s="28" t="s">
        <v>1680</v>
      </c>
      <c r="D182" s="28" t="s">
        <v>1682</v>
      </c>
      <c r="E182" s="303" t="s">
        <v>1681</v>
      </c>
      <c r="F182" s="30"/>
      <c r="G182" s="30"/>
      <c r="H182" s="30"/>
      <c r="I182" s="30"/>
      <c r="J182" s="303" t="s">
        <v>1562</v>
      </c>
      <c r="K182" s="5"/>
      <c r="L182" s="265"/>
      <c r="M182" s="5"/>
      <c r="O182" s="22"/>
      <c r="P182" s="7"/>
      <c r="Q182" s="7"/>
    </row>
    <row r="183" spans="1:17" s="32" customFormat="1" ht="39">
      <c r="A183" s="209"/>
      <c r="B183" s="209"/>
      <c r="C183" s="210"/>
      <c r="D183" s="211"/>
      <c r="E183" s="318"/>
      <c r="F183" s="172" t="s">
        <v>53</v>
      </c>
      <c r="G183" s="172" t="s">
        <v>94</v>
      </c>
      <c r="H183" s="172" t="s">
        <v>48</v>
      </c>
      <c r="I183" s="172" t="s">
        <v>13</v>
      </c>
      <c r="J183" s="237" t="s">
        <v>1334</v>
      </c>
      <c r="K183" s="5" t="str">
        <f t="shared" si="13"/>
        <v>04 2 03 00000</v>
      </c>
      <c r="L183" s="265" t="str">
        <f>VLOOKUP(O183,'цср уточн 2016'!$A$1:$B$549,2,0)</f>
        <v>Основное мероприятие «Повышение безопасности дорожного движения на территории города Ставрополя»</v>
      </c>
      <c r="M183" s="5"/>
      <c r="O183" s="22" t="s">
        <v>441</v>
      </c>
      <c r="P183" s="7" t="b">
        <f t="shared" si="12"/>
        <v>1</v>
      </c>
      <c r="Q183" s="7" t="b">
        <f t="shared" si="11"/>
        <v>1</v>
      </c>
    </row>
    <row r="184" spans="1:17" s="32" customFormat="1" ht="56.25">
      <c r="A184" s="28" t="s">
        <v>53</v>
      </c>
      <c r="B184" s="28" t="s">
        <v>94</v>
      </c>
      <c r="C184" s="28" t="s">
        <v>442</v>
      </c>
      <c r="D184" s="28" t="s">
        <v>443</v>
      </c>
      <c r="E184" s="203" t="s">
        <v>444</v>
      </c>
      <c r="F184" s="30" t="s">
        <v>53</v>
      </c>
      <c r="G184" s="30" t="s">
        <v>94</v>
      </c>
      <c r="H184" s="30" t="s">
        <v>48</v>
      </c>
      <c r="I184" s="30" t="s">
        <v>445</v>
      </c>
      <c r="J184" s="203" t="s">
        <v>1335</v>
      </c>
      <c r="K184" s="5" t="str">
        <f t="shared" si="13"/>
        <v>04 2 03 20570</v>
      </c>
      <c r="L184" s="265" t="str">
        <f>VLOOKUP(O184,'цср уточн 2016'!$A$1:$B$549,2,0)</f>
        <v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84" s="5"/>
      <c r="O184" s="22" t="s">
        <v>446</v>
      </c>
      <c r="P184" s="7" t="b">
        <f t="shared" si="12"/>
        <v>1</v>
      </c>
      <c r="Q184" s="7" t="b">
        <f t="shared" si="11"/>
        <v>1</v>
      </c>
    </row>
    <row r="185" spans="1:17" s="32" customFormat="1" ht="112.5">
      <c r="A185" s="28" t="s">
        <v>53</v>
      </c>
      <c r="B185" s="28" t="s">
        <v>94</v>
      </c>
      <c r="C185" s="28" t="s">
        <v>447</v>
      </c>
      <c r="D185" s="28" t="s">
        <v>448</v>
      </c>
      <c r="E185" s="203" t="s">
        <v>1336</v>
      </c>
      <c r="F185" s="30" t="s">
        <v>53</v>
      </c>
      <c r="G185" s="30" t="s">
        <v>94</v>
      </c>
      <c r="H185" s="30" t="s">
        <v>48</v>
      </c>
      <c r="I185" s="30" t="s">
        <v>450</v>
      </c>
      <c r="J185" s="203" t="s">
        <v>1336</v>
      </c>
      <c r="K185" s="5" t="str">
        <f t="shared" si="13"/>
        <v>04 2 03 20920</v>
      </c>
      <c r="L185" s="265" t="str">
        <f>VLOOKUP(O185,'цср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v>
      </c>
      <c r="M185" s="5"/>
      <c r="O185" s="22" t="s">
        <v>451</v>
      </c>
      <c r="P185" s="7" t="b">
        <f t="shared" si="12"/>
        <v>1</v>
      </c>
      <c r="Q185" s="7" t="b">
        <f t="shared" si="11"/>
        <v>1</v>
      </c>
    </row>
    <row r="186" spans="1:17" s="32" customFormat="1">
      <c r="A186" s="24" t="s">
        <v>53</v>
      </c>
      <c r="B186" s="24" t="s">
        <v>316</v>
      </c>
      <c r="C186" s="255" t="s">
        <v>9</v>
      </c>
      <c r="D186" s="224" t="s">
        <v>452</v>
      </c>
      <c r="E186" s="236" t="s">
        <v>453</v>
      </c>
      <c r="F186" s="25" t="s">
        <v>53</v>
      </c>
      <c r="G186" s="25" t="s">
        <v>316</v>
      </c>
      <c r="H186" s="25" t="s">
        <v>12</v>
      </c>
      <c r="I186" s="25" t="s">
        <v>13</v>
      </c>
      <c r="J186" s="236" t="s">
        <v>453</v>
      </c>
      <c r="K186" s="5" t="str">
        <f t="shared" si="13"/>
        <v>04 3 00 00000</v>
      </c>
      <c r="L186" s="265" t="str">
        <f>VLOOKUP(O186,'цср уточн 2016'!$A$1:$B$549,2,0)</f>
        <v>Подпрограмма «Благоустройство территории города Ставрополя»</v>
      </c>
      <c r="M186" s="5"/>
      <c r="O186" s="44" t="s">
        <v>454</v>
      </c>
      <c r="P186" s="7" t="b">
        <f t="shared" si="12"/>
        <v>1</v>
      </c>
      <c r="Q186" s="7" t="b">
        <f t="shared" si="11"/>
        <v>1</v>
      </c>
    </row>
    <row r="187" spans="1:17" s="43" customFormat="1" ht="39">
      <c r="A187" s="209"/>
      <c r="B187" s="209"/>
      <c r="C187" s="210"/>
      <c r="D187" s="211"/>
      <c r="E187" s="318"/>
      <c r="F187" s="172" t="s">
        <v>53</v>
      </c>
      <c r="G187" s="172" t="s">
        <v>316</v>
      </c>
      <c r="H187" s="172" t="s">
        <v>7</v>
      </c>
      <c r="I187" s="172" t="s">
        <v>13</v>
      </c>
      <c r="J187" s="237" t="s">
        <v>1337</v>
      </c>
      <c r="K187" s="5" t="str">
        <f t="shared" si="13"/>
        <v>04 3 01 00000</v>
      </c>
      <c r="L187" s="265" t="str">
        <f>VLOOKUP(O187,'цср уточн 2016'!$A$1:$B$549,2,0)</f>
        <v>Основное мероприятие «Осуществление деятельности по использованию, охране, защите и воспроизводству городских лесов»</v>
      </c>
      <c r="M187" s="5"/>
      <c r="N187" s="32"/>
      <c r="O187" s="22" t="s">
        <v>455</v>
      </c>
      <c r="P187" s="7" t="b">
        <f t="shared" si="12"/>
        <v>1</v>
      </c>
      <c r="Q187" s="7" t="b">
        <f t="shared" si="11"/>
        <v>1</v>
      </c>
    </row>
    <row r="188" spans="1:17" s="32" customFormat="1" ht="56.25">
      <c r="A188" s="28" t="s">
        <v>53</v>
      </c>
      <c r="B188" s="28">
        <v>3</v>
      </c>
      <c r="C188" s="28">
        <v>1107</v>
      </c>
      <c r="D188" s="28" t="s">
        <v>456</v>
      </c>
      <c r="E188" s="153" t="s">
        <v>457</v>
      </c>
      <c r="F188" s="30" t="s">
        <v>53</v>
      </c>
      <c r="G188" s="30" t="s">
        <v>316</v>
      </c>
      <c r="H188" s="30" t="s">
        <v>7</v>
      </c>
      <c r="I188" s="30" t="s">
        <v>22</v>
      </c>
      <c r="J188" s="153" t="s">
        <v>34</v>
      </c>
      <c r="K188" s="5" t="str">
        <f t="shared" si="13"/>
        <v>04 3 01 11010</v>
      </c>
      <c r="L188" s="265" t="str">
        <f>VLOOKUP(O188,'цср уточн 2016'!$A$1:$B$549,2,0)</f>
        <v>Расходы на обеспечение деятельности (оказание услуг) муниципальных учреждений</v>
      </c>
      <c r="M188" s="5"/>
      <c r="N188" s="43"/>
      <c r="O188" s="22" t="s">
        <v>458</v>
      </c>
      <c r="P188" s="7" t="b">
        <f t="shared" si="12"/>
        <v>1</v>
      </c>
      <c r="Q188" s="7" t="b">
        <f t="shared" si="11"/>
        <v>1</v>
      </c>
    </row>
    <row r="189" spans="1:17" s="32" customFormat="1" ht="37.5">
      <c r="A189" s="84"/>
      <c r="B189" s="84"/>
      <c r="C189" s="84"/>
      <c r="D189" s="84"/>
      <c r="E189" s="203" t="s">
        <v>1545</v>
      </c>
      <c r="F189" s="30" t="s">
        <v>53</v>
      </c>
      <c r="G189" s="30" t="s">
        <v>316</v>
      </c>
      <c r="H189" s="30" t="s">
        <v>7</v>
      </c>
      <c r="I189" s="30" t="s">
        <v>1544</v>
      </c>
      <c r="J189" s="203" t="s">
        <v>1233</v>
      </c>
      <c r="K189" s="5" t="str">
        <f t="shared" si="13"/>
        <v>04 3 01 77250</v>
      </c>
      <c r="L189" s="265" t="str">
        <f>VLOOKUP(O189,'цср уточн 2016'!$A$1:$B$549,2,0)</f>
        <v>Расходы на обеспечение выплаты работникам организаций минимального размера оплаты труда</v>
      </c>
      <c r="M189" s="5"/>
      <c r="O189" s="22" t="s">
        <v>1338</v>
      </c>
      <c r="P189" s="7" t="b">
        <f t="shared" si="12"/>
        <v>1</v>
      </c>
      <c r="Q189" s="7" t="b">
        <f t="shared" si="11"/>
        <v>1</v>
      </c>
    </row>
    <row r="190" spans="1:17" s="32" customFormat="1" ht="39">
      <c r="A190" s="209"/>
      <c r="B190" s="209"/>
      <c r="C190" s="210"/>
      <c r="D190" s="211"/>
      <c r="E190" s="318"/>
      <c r="F190" s="172" t="s">
        <v>53</v>
      </c>
      <c r="G190" s="172" t="s">
        <v>316</v>
      </c>
      <c r="H190" s="172" t="s">
        <v>37</v>
      </c>
      <c r="I190" s="172" t="s">
        <v>13</v>
      </c>
      <c r="J190" s="237" t="s">
        <v>1339</v>
      </c>
      <c r="K190" s="5" t="str">
        <f t="shared" si="13"/>
        <v>04 3 02 00000</v>
      </c>
      <c r="L190" s="265" t="str">
        <f>VLOOKUP(O190,'цср уточн 2016'!$A$1:$B$549,2,0)</f>
        <v>Основное мероприятие «Создание и обеспечение надлежащего состояния мест захоронения на территории города Ставрополя»</v>
      </c>
      <c r="M190" s="5"/>
      <c r="O190" s="22" t="s">
        <v>459</v>
      </c>
      <c r="P190" s="7" t="b">
        <f t="shared" si="12"/>
        <v>1</v>
      </c>
      <c r="Q190" s="7" t="b">
        <f t="shared" si="11"/>
        <v>1</v>
      </c>
    </row>
    <row r="191" spans="1:17" s="32" customFormat="1" ht="37.5">
      <c r="A191" s="28" t="s">
        <v>53</v>
      </c>
      <c r="B191" s="28" t="s">
        <v>316</v>
      </c>
      <c r="C191" s="28" t="s">
        <v>460</v>
      </c>
      <c r="D191" s="28" t="s">
        <v>461</v>
      </c>
      <c r="E191" s="203" t="s">
        <v>462</v>
      </c>
      <c r="F191" s="30" t="s">
        <v>53</v>
      </c>
      <c r="G191" s="30" t="s">
        <v>316</v>
      </c>
      <c r="H191" s="30" t="s">
        <v>37</v>
      </c>
      <c r="I191" s="30" t="s">
        <v>463</v>
      </c>
      <c r="J191" s="203" t="s">
        <v>462</v>
      </c>
      <c r="K191" s="5" t="str">
        <f t="shared" si="13"/>
        <v>04 3 02 20290</v>
      </c>
      <c r="L191" s="265" t="str">
        <f>VLOOKUP(O191,'цср уточн 2016'!$A$1:$B$549,2,0)</f>
        <v>Расходы на проектирование, строительство и содержание мест захоронения на территории города Ставрополя</v>
      </c>
      <c r="M191" s="5"/>
      <c r="O191" s="22" t="s">
        <v>464</v>
      </c>
      <c r="P191" s="7" t="b">
        <f t="shared" si="12"/>
        <v>1</v>
      </c>
      <c r="Q191" s="7" t="b">
        <f t="shared" si="11"/>
        <v>1</v>
      </c>
    </row>
    <row r="192" spans="1:17" s="32" customFormat="1" ht="56.25">
      <c r="A192" s="28"/>
      <c r="B192" s="28"/>
      <c r="C192" s="28"/>
      <c r="D192" s="28"/>
      <c r="E192" s="203" t="s">
        <v>1545</v>
      </c>
      <c r="F192" s="30" t="s">
        <v>53</v>
      </c>
      <c r="G192" s="30" t="s">
        <v>316</v>
      </c>
      <c r="H192" s="30" t="s">
        <v>37</v>
      </c>
      <c r="I192" s="30" t="s">
        <v>1572</v>
      </c>
      <c r="J192" s="203" t="s">
        <v>1340</v>
      </c>
      <c r="K192" s="5" t="str">
        <f t="shared" si="13"/>
        <v>04 3 02 77260</v>
      </c>
      <c r="L192" s="265" t="str">
        <f>VLOOKUP(O192,'цср уточн 2016'!$A$1:$B$549,2,0)</f>
        <v>Реализация мероприятий по созданию мест погребения на территории муниципальных образований Ставропольского края за счет средств краевого бюджета</v>
      </c>
      <c r="M192" s="5"/>
      <c r="O192" s="22" t="s">
        <v>1341</v>
      </c>
      <c r="P192" s="7" t="b">
        <f t="shared" si="12"/>
        <v>1</v>
      </c>
      <c r="Q192" s="7" t="b">
        <f t="shared" si="11"/>
        <v>1</v>
      </c>
    </row>
    <row r="193" spans="1:17" s="32" customFormat="1" ht="56.25">
      <c r="A193" s="84"/>
      <c r="B193" s="84"/>
      <c r="C193" s="84"/>
      <c r="D193" s="84"/>
      <c r="E193" s="203" t="s">
        <v>1545</v>
      </c>
      <c r="F193" s="30" t="s">
        <v>53</v>
      </c>
      <c r="G193" s="30" t="s">
        <v>316</v>
      </c>
      <c r="H193" s="30" t="s">
        <v>37</v>
      </c>
      <c r="I193" s="30" t="s">
        <v>1573</v>
      </c>
      <c r="J193" s="203" t="s">
        <v>1342</v>
      </c>
      <c r="K193" s="5" t="str">
        <f t="shared" si="13"/>
        <v>04 3 02 S7260</v>
      </c>
      <c r="L193" s="265" t="str">
        <f>VLOOKUP(O193,'цср уточн 2016'!$A$1:$B$549,2,0)</f>
        <v>Реализация мероприятий по созданию мест погребения на территории муниципального образования города Ставрополя за счет средств местного бюджета</v>
      </c>
      <c r="M193" s="5"/>
      <c r="O193" s="22" t="s">
        <v>1343</v>
      </c>
      <c r="P193" s="7" t="b">
        <f t="shared" si="12"/>
        <v>1</v>
      </c>
      <c r="Q193" s="7" t="b">
        <f t="shared" si="11"/>
        <v>1</v>
      </c>
    </row>
    <row r="194" spans="1:17" s="32" customFormat="1" ht="58.5">
      <c r="A194" s="209"/>
      <c r="B194" s="209"/>
      <c r="C194" s="210"/>
      <c r="D194" s="211"/>
      <c r="E194" s="318"/>
      <c r="F194" s="172" t="s">
        <v>53</v>
      </c>
      <c r="G194" s="172" t="s">
        <v>316</v>
      </c>
      <c r="H194" s="172" t="s">
        <v>48</v>
      </c>
      <c r="I194" s="172" t="s">
        <v>13</v>
      </c>
      <c r="J194" s="237" t="s">
        <v>1344</v>
      </c>
      <c r="K194" s="5" t="str">
        <f t="shared" si="13"/>
        <v>04 3 03 00000</v>
      </c>
      <c r="L194" s="265" t="str">
        <f>VLOOKUP(O194,'цср уточн 2016'!$A$1:$B$549,2,0)</f>
        <v>Основное мероприятие «Организация отлова и содержания безнадзорных животных, сбор трупов и их захоронение в установленном порядке»</v>
      </c>
      <c r="M194" s="5"/>
      <c r="O194" s="22" t="s">
        <v>465</v>
      </c>
      <c r="P194" s="7" t="b">
        <f t="shared" si="12"/>
        <v>1</v>
      </c>
      <c r="Q194" s="7" t="b">
        <f t="shared" si="11"/>
        <v>1</v>
      </c>
    </row>
    <row r="195" spans="1:17" s="32" customFormat="1" ht="37.5">
      <c r="A195" s="69"/>
      <c r="B195" s="69"/>
      <c r="C195" s="69"/>
      <c r="D195" s="69"/>
      <c r="E195" s="203" t="s">
        <v>1545</v>
      </c>
      <c r="F195" s="14" t="s">
        <v>53</v>
      </c>
      <c r="G195" s="14" t="s">
        <v>316</v>
      </c>
      <c r="H195" s="325" t="s">
        <v>48</v>
      </c>
      <c r="I195" s="325">
        <v>77150</v>
      </c>
      <c r="J195" s="203" t="s">
        <v>1345</v>
      </c>
      <c r="K195" s="5" t="str">
        <f t="shared" si="13"/>
        <v>04 3 03 77150</v>
      </c>
      <c r="L195" s="265" t="str">
        <f>VLOOKUP(O195,'цср уточн 2016'!$A$1:$B$549,2,0)</f>
        <v>Организация проведения на территории города Ставрополя мероприятий по отлову и содержанию безнадзорных животных</v>
      </c>
      <c r="M195" s="5"/>
      <c r="O195" s="22" t="s">
        <v>466</v>
      </c>
      <c r="P195" s="7" t="b">
        <f t="shared" si="12"/>
        <v>1</v>
      </c>
      <c r="Q195" s="7" t="b">
        <f t="shared" si="11"/>
        <v>1</v>
      </c>
    </row>
    <row r="196" spans="1:17" s="32" customFormat="1" ht="39.75" thickBot="1">
      <c r="A196" s="209"/>
      <c r="B196" s="209"/>
      <c r="C196" s="210"/>
      <c r="D196" s="211"/>
      <c r="E196" s="318"/>
      <c r="F196" s="172" t="s">
        <v>53</v>
      </c>
      <c r="G196" s="172" t="s">
        <v>316</v>
      </c>
      <c r="H196" s="172" t="s">
        <v>53</v>
      </c>
      <c r="I196" s="172" t="s">
        <v>13</v>
      </c>
      <c r="J196" s="237" t="s">
        <v>1346</v>
      </c>
      <c r="K196" s="5" t="str">
        <f t="shared" si="13"/>
        <v>04 3 04 00000</v>
      </c>
      <c r="L196" s="265" t="str">
        <f>VLOOKUP(O196,'цср уточн 2016'!$A$1:$B$549,2,0)</f>
        <v>Основное мероприятие «Благоустройство территории города Ставрополя»</v>
      </c>
      <c r="M196" s="5"/>
      <c r="O196" s="22" t="s">
        <v>467</v>
      </c>
      <c r="P196" s="7" t="b">
        <f t="shared" si="12"/>
        <v>1</v>
      </c>
      <c r="Q196" s="7" t="b">
        <f t="shared" si="11"/>
        <v>1</v>
      </c>
    </row>
    <row r="197" spans="1:17" s="27" customFormat="1" ht="38.25" thickBot="1">
      <c r="A197" s="84"/>
      <c r="B197" s="84"/>
      <c r="C197" s="84"/>
      <c r="D197" s="84"/>
      <c r="E197" s="203" t="s">
        <v>1545</v>
      </c>
      <c r="F197" s="30" t="s">
        <v>53</v>
      </c>
      <c r="G197" s="30" t="s">
        <v>316</v>
      </c>
      <c r="H197" s="30" t="s">
        <v>53</v>
      </c>
      <c r="I197" s="30" t="s">
        <v>22</v>
      </c>
      <c r="J197" s="203" t="s">
        <v>34</v>
      </c>
      <c r="K197" s="5" t="str">
        <f t="shared" si="13"/>
        <v>04 3 04 11010</v>
      </c>
      <c r="L197" s="265" t="str">
        <f>VLOOKUP(O197,'цср уточн 2016'!$A$1:$B$549,2,0)</f>
        <v>Расходы на обеспечение деятельности (оказание услуг) муниципальных учреждений</v>
      </c>
      <c r="M197" s="5"/>
      <c r="N197" s="32"/>
      <c r="O197" s="22" t="s">
        <v>468</v>
      </c>
      <c r="P197" s="7" t="b">
        <f t="shared" si="12"/>
        <v>1</v>
      </c>
      <c r="Q197" s="7" t="b">
        <f t="shared" si="11"/>
        <v>1</v>
      </c>
    </row>
    <row r="198" spans="1:17" ht="19.5" thickBot="1">
      <c r="A198" s="28" t="s">
        <v>53</v>
      </c>
      <c r="B198" s="28" t="s">
        <v>316</v>
      </c>
      <c r="C198" s="28" t="s">
        <v>469</v>
      </c>
      <c r="D198" s="28" t="s">
        <v>470</v>
      </c>
      <c r="E198" s="304" t="s">
        <v>471</v>
      </c>
      <c r="F198" s="30" t="s">
        <v>53</v>
      </c>
      <c r="G198" s="30" t="s">
        <v>316</v>
      </c>
      <c r="H198" s="30" t="s">
        <v>53</v>
      </c>
      <c r="I198" s="30" t="s">
        <v>472</v>
      </c>
      <c r="J198" s="304" t="s">
        <v>471</v>
      </c>
      <c r="K198" s="5" t="str">
        <f t="shared" si="13"/>
        <v>04 3 04 20280</v>
      </c>
      <c r="L198" s="265" t="str">
        <f>VLOOKUP(O198,'цср уточн 2016'!$A$1:$B$549,2,0)</f>
        <v>Расходы на уличное освещение города Ставрополя</v>
      </c>
      <c r="N198" s="27"/>
      <c r="O198" s="22" t="s">
        <v>473</v>
      </c>
      <c r="P198" s="7" t="b">
        <f t="shared" si="12"/>
        <v>1</v>
      </c>
      <c r="Q198" s="7" t="b">
        <f t="shared" si="11"/>
        <v>1</v>
      </c>
    </row>
    <row r="199" spans="1:17" s="46" customFormat="1" ht="37.5">
      <c r="A199" s="28" t="s">
        <v>53</v>
      </c>
      <c r="B199" s="28" t="s">
        <v>316</v>
      </c>
      <c r="C199" s="28" t="s">
        <v>474</v>
      </c>
      <c r="D199" s="28" t="s">
        <v>475</v>
      </c>
      <c r="E199" s="203" t="s">
        <v>476</v>
      </c>
      <c r="F199" s="30" t="s">
        <v>53</v>
      </c>
      <c r="G199" s="30" t="s">
        <v>316</v>
      </c>
      <c r="H199" s="30" t="s">
        <v>53</v>
      </c>
      <c r="I199" s="30" t="s">
        <v>477</v>
      </c>
      <c r="J199" s="203" t="s">
        <v>476</v>
      </c>
      <c r="K199" s="5" t="str">
        <f t="shared" si="13"/>
        <v>04 3 04 20300</v>
      </c>
      <c r="L199" s="265" t="str">
        <f>VLOOKUP(O199,'цср уточн 2016'!$A$1:$B$549,2,0)</f>
        <v>Расходы на прочие мероприятия по благоустройству территории города Ставрополя</v>
      </c>
      <c r="M199" s="5"/>
      <c r="N199" s="6"/>
      <c r="O199" s="22" t="s">
        <v>478</v>
      </c>
      <c r="P199" s="7" t="b">
        <f t="shared" si="12"/>
        <v>1</v>
      </c>
      <c r="Q199" s="7" t="b">
        <f t="shared" si="11"/>
        <v>1</v>
      </c>
    </row>
    <row r="200" spans="1:17" ht="37.5">
      <c r="A200" s="28" t="s">
        <v>53</v>
      </c>
      <c r="B200" s="28" t="s">
        <v>316</v>
      </c>
      <c r="C200" s="28" t="s">
        <v>479</v>
      </c>
      <c r="D200" s="28" t="s">
        <v>480</v>
      </c>
      <c r="E200" s="203" t="s">
        <v>481</v>
      </c>
      <c r="F200" s="30" t="s">
        <v>53</v>
      </c>
      <c r="G200" s="30" t="s">
        <v>316</v>
      </c>
      <c r="H200" s="30" t="s">
        <v>53</v>
      </c>
      <c r="I200" s="30" t="s">
        <v>482</v>
      </c>
      <c r="J200" s="203" t="s">
        <v>481</v>
      </c>
      <c r="K200" s="5" t="str">
        <f t="shared" si="13"/>
        <v>04 3 04 20780</v>
      </c>
      <c r="L200" s="265" t="str">
        <f>VLOOKUP(O200,'цср уточн 2016'!$A$1:$B$549,2,0)</f>
        <v>Расходы на проведение мероприятий по озеленению территории города Ставрополя</v>
      </c>
      <c r="N200" s="46"/>
      <c r="O200" s="22" t="s">
        <v>483</v>
      </c>
      <c r="P200" s="7" t="b">
        <f t="shared" si="12"/>
        <v>1</v>
      </c>
      <c r="Q200" s="7" t="b">
        <f t="shared" si="11"/>
        <v>1</v>
      </c>
    </row>
    <row r="201" spans="1:17" s="46" customFormat="1" ht="75">
      <c r="A201" s="28" t="s">
        <v>53</v>
      </c>
      <c r="B201" s="28" t="s">
        <v>316</v>
      </c>
      <c r="C201" s="28" t="s">
        <v>484</v>
      </c>
      <c r="D201" s="28" t="s">
        <v>485</v>
      </c>
      <c r="E201" s="203" t="s">
        <v>1347</v>
      </c>
      <c r="F201" s="30" t="s">
        <v>53</v>
      </c>
      <c r="G201" s="30" t="s">
        <v>316</v>
      </c>
      <c r="H201" s="30" t="s">
        <v>53</v>
      </c>
      <c r="I201" s="30" t="s">
        <v>487</v>
      </c>
      <c r="J201" s="203" t="s">
        <v>1347</v>
      </c>
      <c r="K201" s="5" t="str">
        <f t="shared" si="13"/>
        <v>04 3 04 20790</v>
      </c>
      <c r="L201" s="265" t="str">
        <f>VLOOKUP(O201,'цср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проведение мероприятий по озеленению территории города Ставрополя</v>
      </c>
      <c r="M201" s="5"/>
      <c r="N201" s="6"/>
      <c r="O201" s="22" t="s">
        <v>488</v>
      </c>
      <c r="P201" s="7" t="b">
        <f t="shared" si="12"/>
        <v>1</v>
      </c>
      <c r="Q201" s="7" t="b">
        <f t="shared" si="11"/>
        <v>1</v>
      </c>
    </row>
    <row r="202" spans="1:17" ht="75">
      <c r="A202" s="28" t="s">
        <v>53</v>
      </c>
      <c r="B202" s="28" t="s">
        <v>316</v>
      </c>
      <c r="C202" s="28" t="s">
        <v>489</v>
      </c>
      <c r="D202" s="28" t="s">
        <v>490</v>
      </c>
      <c r="E202" s="203" t="s">
        <v>1348</v>
      </c>
      <c r="F202" s="347" t="s">
        <v>53</v>
      </c>
      <c r="G202" s="347" t="s">
        <v>316</v>
      </c>
      <c r="H202" s="347" t="s">
        <v>53</v>
      </c>
      <c r="I202" s="347" t="s">
        <v>492</v>
      </c>
      <c r="J202" s="203" t="s">
        <v>1348</v>
      </c>
      <c r="K202" s="5" t="str">
        <f t="shared" si="13"/>
        <v>04 3 04 20800</v>
      </c>
      <c r="L202" s="265" t="str">
        <f>VLOOKUP(O202,'цср уточн 2016'!$A$1:$B$549,2,0)</f>
        <v>Расходы за счет средств субсидии, выделяемой бюджету города Ставрополя из бюджета Ставропольского края на осуществление функций административного центра Ставропольского края, на прочие мероприятия по благоустройству территории города Ставрополя</v>
      </c>
      <c r="N202" s="46"/>
      <c r="O202" s="22" t="s">
        <v>493</v>
      </c>
      <c r="P202" s="7" t="b">
        <f t="shared" si="12"/>
        <v>1</v>
      </c>
      <c r="Q202" s="7" t="b">
        <f t="shared" si="11"/>
        <v>1</v>
      </c>
    </row>
    <row r="203" spans="1:17" ht="113.25" thickBot="1">
      <c r="A203" s="28" t="s">
        <v>53</v>
      </c>
      <c r="B203" s="28" t="s">
        <v>94</v>
      </c>
      <c r="C203" s="28" t="s">
        <v>1666</v>
      </c>
      <c r="D203" s="28" t="s">
        <v>1667</v>
      </c>
      <c r="E203" s="328" t="s">
        <v>1633</v>
      </c>
      <c r="F203" s="348"/>
      <c r="G203" s="348"/>
      <c r="H203" s="348"/>
      <c r="I203" s="348"/>
      <c r="J203" s="327" t="s">
        <v>1348</v>
      </c>
      <c r="O203" s="22"/>
      <c r="Q203" s="7"/>
    </row>
    <row r="204" spans="1:17" s="27" customFormat="1" ht="75.75" thickBot="1">
      <c r="A204" s="28" t="s">
        <v>53</v>
      </c>
      <c r="B204" s="28" t="s">
        <v>316</v>
      </c>
      <c r="C204" s="28" t="s">
        <v>1685</v>
      </c>
      <c r="D204" s="28" t="s">
        <v>1686</v>
      </c>
      <c r="E204" s="328" t="s">
        <v>1687</v>
      </c>
      <c r="F204" s="30" t="s">
        <v>53</v>
      </c>
      <c r="G204" s="30" t="s">
        <v>316</v>
      </c>
      <c r="H204" s="30" t="s">
        <v>53</v>
      </c>
      <c r="I204" s="30" t="s">
        <v>1574</v>
      </c>
      <c r="J204" s="328" t="s">
        <v>1349</v>
      </c>
      <c r="K204" s="5" t="str">
        <f t="shared" si="13"/>
        <v>04 3 04 77060</v>
      </c>
      <c r="L204" s="265" t="str">
        <f>VLOOKUP(O204,'цср уточн 2016'!$A$1:$B$549,2,0)</f>
        <v xml:space="preserve">Реализация мероприятий по модернизации (реконструкции или строительству) объектов жилищно-коммунального комплекса за счет средств субсидии из бюджета Ставропольского края
</v>
      </c>
      <c r="M204" s="5"/>
      <c r="N204" s="6"/>
      <c r="O204" s="22" t="s">
        <v>1350</v>
      </c>
      <c r="P204" s="7" t="b">
        <f t="shared" si="12"/>
        <v>1</v>
      </c>
      <c r="Q204" s="7" t="b">
        <f t="shared" si="11"/>
        <v>1</v>
      </c>
    </row>
    <row r="205" spans="1:17" s="27" customFormat="1" ht="75.75" thickBot="1">
      <c r="A205" s="28" t="s">
        <v>53</v>
      </c>
      <c r="B205" s="28" t="s">
        <v>316</v>
      </c>
      <c r="C205" s="28" t="s">
        <v>1669</v>
      </c>
      <c r="D205" s="28" t="s">
        <v>1683</v>
      </c>
      <c r="E205" s="328" t="s">
        <v>1684</v>
      </c>
      <c r="F205" s="30"/>
      <c r="G205" s="30"/>
      <c r="H205" s="30"/>
      <c r="I205" s="30"/>
      <c r="J205" s="328" t="s">
        <v>1562</v>
      </c>
      <c r="K205" s="5"/>
      <c r="L205" s="265"/>
      <c r="M205" s="5"/>
      <c r="N205" s="6"/>
      <c r="O205" s="22"/>
      <c r="P205" s="7"/>
      <c r="Q205" s="7"/>
    </row>
    <row r="206" spans="1:17" s="27" customFormat="1" ht="68.25" thickBot="1">
      <c r="A206" s="220" t="s">
        <v>62</v>
      </c>
      <c r="B206" s="220" t="s">
        <v>8</v>
      </c>
      <c r="C206" s="291" t="s">
        <v>9</v>
      </c>
      <c r="D206" s="292" t="s">
        <v>494</v>
      </c>
      <c r="E206" s="306" t="s">
        <v>495</v>
      </c>
      <c r="F206" s="220" t="s">
        <v>62</v>
      </c>
      <c r="G206" s="220" t="s">
        <v>8</v>
      </c>
      <c r="H206" s="220" t="s">
        <v>12</v>
      </c>
      <c r="I206" s="220" t="s">
        <v>13</v>
      </c>
      <c r="J206" s="306" t="s">
        <v>495</v>
      </c>
      <c r="K206" s="5" t="str">
        <f t="shared" si="13"/>
        <v>05 0 00 00000</v>
      </c>
      <c r="L206" s="265" t="str">
        <f>VLOOKUP(O206,'цср уточн 2016'!$A$1:$B$549,2,0)</f>
        <v>Муниципальная программа «Развитие градостроительства на территории города Ставрополя на 2014 - 2018 годы»</v>
      </c>
      <c r="M206" s="5"/>
      <c r="O206" s="11" t="s">
        <v>496</v>
      </c>
      <c r="P206" s="7" t="b">
        <f t="shared" si="12"/>
        <v>1</v>
      </c>
      <c r="Q206" s="7" t="b">
        <f t="shared" si="11"/>
        <v>1</v>
      </c>
    </row>
    <row r="207" spans="1:17" s="27" customFormat="1" ht="19.5" thickBot="1">
      <c r="A207" s="24" t="s">
        <v>62</v>
      </c>
      <c r="B207" s="24" t="s">
        <v>15</v>
      </c>
      <c r="C207" s="255" t="s">
        <v>9</v>
      </c>
      <c r="D207" s="224" t="s">
        <v>497</v>
      </c>
      <c r="E207" s="236" t="s">
        <v>498</v>
      </c>
      <c r="F207" s="25" t="s">
        <v>62</v>
      </c>
      <c r="G207" s="25" t="s">
        <v>15</v>
      </c>
      <c r="H207" s="25" t="s">
        <v>12</v>
      </c>
      <c r="I207" s="25" t="s">
        <v>13</v>
      </c>
      <c r="J207" s="236" t="s">
        <v>498</v>
      </c>
      <c r="K207" s="5" t="str">
        <f t="shared" si="13"/>
        <v>05 1 00 00000</v>
      </c>
      <c r="L207" s="265" t="str">
        <f>VLOOKUP(O207,'цср уточн 2016'!$A$1:$B$549,2,0)</f>
        <v xml:space="preserve">Подпрограмма «Градостроительство в городе Ставрополе» </v>
      </c>
      <c r="M207" s="5"/>
      <c r="O207" s="12" t="s">
        <v>499</v>
      </c>
      <c r="P207" s="7" t="b">
        <f t="shared" si="12"/>
        <v>1</v>
      </c>
      <c r="Q207" s="7" t="b">
        <f t="shared" si="11"/>
        <v>1</v>
      </c>
    </row>
    <row r="208" spans="1:17" ht="78.75" thickBot="1">
      <c r="A208" s="288"/>
      <c r="B208" s="288"/>
      <c r="C208" s="289"/>
      <c r="D208" s="290"/>
      <c r="E208" s="214"/>
      <c r="F208" s="172" t="s">
        <v>62</v>
      </c>
      <c r="G208" s="172" t="s">
        <v>15</v>
      </c>
      <c r="H208" s="172" t="s">
        <v>7</v>
      </c>
      <c r="I208" s="172" t="s">
        <v>13</v>
      </c>
      <c r="J208" s="237" t="s">
        <v>1351</v>
      </c>
      <c r="K208" s="5" t="str">
        <f t="shared" si="13"/>
        <v>05 1 01 00000</v>
      </c>
      <c r="L208" s="265" t="str">
        <f>VLOOKUP(O208,'цср уточн 2016'!$A$1:$B$549,2,0)</f>
        <v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v>
      </c>
      <c r="N208" s="27"/>
      <c r="O208" s="22" t="s">
        <v>500</v>
      </c>
      <c r="P208" s="7" t="b">
        <f t="shared" si="12"/>
        <v>1</v>
      </c>
      <c r="Q208" s="7" t="b">
        <f t="shared" si="11"/>
        <v>1</v>
      </c>
    </row>
    <row r="209" spans="1:17">
      <c r="A209" s="14" t="s">
        <v>62</v>
      </c>
      <c r="B209" s="14" t="s">
        <v>15</v>
      </c>
      <c r="C209" s="275">
        <v>2039</v>
      </c>
      <c r="D209" s="276" t="s">
        <v>501</v>
      </c>
      <c r="E209" s="203" t="s">
        <v>502</v>
      </c>
      <c r="F209" s="325" t="s">
        <v>62</v>
      </c>
      <c r="G209" s="325" t="s">
        <v>15</v>
      </c>
      <c r="H209" s="325" t="s">
        <v>7</v>
      </c>
      <c r="I209" s="325" t="s">
        <v>503</v>
      </c>
      <c r="J209" s="203" t="s">
        <v>502</v>
      </c>
      <c r="K209" s="5" t="str">
        <f t="shared" si="13"/>
        <v>05 1 01 20390</v>
      </c>
      <c r="L209" s="265" t="str">
        <f>VLOOKUP(O209,'цср уточн 2016'!$A$1:$B$549,2,0)</f>
        <v>Расходы на подготовку документов территориального планирования</v>
      </c>
      <c r="O209" s="22" t="s">
        <v>504</v>
      </c>
      <c r="P209" s="7" t="b">
        <f t="shared" si="12"/>
        <v>1</v>
      </c>
      <c r="Q209" s="7" t="b">
        <f t="shared" si="11"/>
        <v>1</v>
      </c>
    </row>
    <row r="210" spans="1:17" ht="78">
      <c r="A210" s="288"/>
      <c r="B210" s="288"/>
      <c r="C210" s="289"/>
      <c r="D210" s="290"/>
      <c r="E210" s="214"/>
      <c r="F210" s="172" t="s">
        <v>62</v>
      </c>
      <c r="G210" s="172" t="s">
        <v>15</v>
      </c>
      <c r="H210" s="172" t="s">
        <v>37</v>
      </c>
      <c r="I210" s="172" t="s">
        <v>13</v>
      </c>
      <c r="J210" s="237" t="s">
        <v>1352</v>
      </c>
      <c r="K210" s="5" t="str">
        <f t="shared" si="13"/>
        <v>05 1 02 00000</v>
      </c>
      <c r="L210" s="265" t="str">
        <f>VLOOKUP(O210,'цср уточн 2016'!$A$1:$B$549,2,0)</f>
        <v>Основное мероприятие «Выполнение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v>
      </c>
      <c r="O210" s="22" t="s">
        <v>505</v>
      </c>
      <c r="P210" s="7" t="b">
        <f t="shared" si="12"/>
        <v>1</v>
      </c>
      <c r="Q210" s="7" t="b">
        <f t="shared" si="11"/>
        <v>1</v>
      </c>
    </row>
    <row r="211" spans="1:17" ht="19.5" thickBot="1">
      <c r="A211" s="14" t="s">
        <v>62</v>
      </c>
      <c r="B211" s="14" t="s">
        <v>15</v>
      </c>
      <c r="C211" s="275">
        <v>2039</v>
      </c>
      <c r="D211" s="276" t="s">
        <v>501</v>
      </c>
      <c r="E211" s="203" t="s">
        <v>502</v>
      </c>
      <c r="F211" s="325" t="s">
        <v>62</v>
      </c>
      <c r="G211" s="325" t="s">
        <v>15</v>
      </c>
      <c r="H211" s="325" t="s">
        <v>37</v>
      </c>
      <c r="I211" s="325" t="s">
        <v>503</v>
      </c>
      <c r="J211" s="203" t="s">
        <v>502</v>
      </c>
      <c r="K211" s="5" t="str">
        <f t="shared" si="13"/>
        <v>05 1 02 20390</v>
      </c>
      <c r="L211" s="265" t="str">
        <f>VLOOKUP(O211,'цср уточн 2016'!$A$1:$B$549,2,0)</f>
        <v>Расходы на подготовку документов территориального планирования</v>
      </c>
      <c r="O211" s="22" t="s">
        <v>506</v>
      </c>
      <c r="P211" s="7" t="b">
        <f t="shared" si="12"/>
        <v>1</v>
      </c>
      <c r="Q211" s="7" t="b">
        <f t="shared" si="11"/>
        <v>1</v>
      </c>
    </row>
    <row r="212" spans="1:17" s="27" customFormat="1" ht="38.25" thickBot="1">
      <c r="A212" s="24" t="s">
        <v>62</v>
      </c>
      <c r="B212" s="24" t="s">
        <v>94</v>
      </c>
      <c r="C212" s="255" t="s">
        <v>9</v>
      </c>
      <c r="D212" s="224" t="s">
        <v>1688</v>
      </c>
      <c r="E212" s="236" t="s">
        <v>1778</v>
      </c>
      <c r="F212" s="25"/>
      <c r="G212" s="25"/>
      <c r="H212" s="25"/>
      <c r="I212" s="25"/>
      <c r="J212" s="353" t="s">
        <v>1562</v>
      </c>
      <c r="K212" s="5"/>
      <c r="L212" s="265"/>
      <c r="M212" s="5"/>
      <c r="O212" s="12"/>
      <c r="P212" s="7"/>
      <c r="Q212" s="7" t="e">
        <f>#REF!=L212</f>
        <v>#REF!</v>
      </c>
    </row>
    <row r="213" spans="1:17" ht="56.25">
      <c r="A213" s="14" t="s">
        <v>62</v>
      </c>
      <c r="B213" s="14" t="s">
        <v>94</v>
      </c>
      <c r="C213" s="275">
        <v>2014</v>
      </c>
      <c r="D213" s="276" t="s">
        <v>1689</v>
      </c>
      <c r="E213" s="328" t="s">
        <v>1483</v>
      </c>
      <c r="F213" s="325"/>
      <c r="G213" s="325"/>
      <c r="H213" s="325"/>
      <c r="I213" s="325"/>
      <c r="J213" s="354"/>
      <c r="O213" s="22"/>
      <c r="Q213" s="7" t="b">
        <f>J212=L213</f>
        <v>0</v>
      </c>
    </row>
    <row r="214" spans="1:17" ht="37.5">
      <c r="A214" s="14" t="s">
        <v>62</v>
      </c>
      <c r="B214" s="14" t="s">
        <v>94</v>
      </c>
      <c r="C214" s="275">
        <v>2015</v>
      </c>
      <c r="D214" s="276" t="s">
        <v>1690</v>
      </c>
      <c r="E214" s="328" t="s">
        <v>1692</v>
      </c>
      <c r="F214" s="325"/>
      <c r="G214" s="325"/>
      <c r="H214" s="325"/>
      <c r="I214" s="325"/>
      <c r="J214" s="354"/>
      <c r="O214" s="22"/>
      <c r="Q214" s="7"/>
    </row>
    <row r="215" spans="1:17" ht="37.5">
      <c r="A215" s="14" t="s">
        <v>62</v>
      </c>
      <c r="B215" s="14" t="s">
        <v>94</v>
      </c>
      <c r="C215" s="275">
        <v>2018</v>
      </c>
      <c r="D215" s="276" t="s">
        <v>1691</v>
      </c>
      <c r="E215" s="328" t="s">
        <v>1693</v>
      </c>
      <c r="F215" s="325"/>
      <c r="G215" s="325"/>
      <c r="H215" s="325"/>
      <c r="I215" s="325"/>
      <c r="J215" s="355"/>
      <c r="O215" s="22"/>
      <c r="Q215" s="7"/>
    </row>
    <row r="216" spans="1:17" ht="45">
      <c r="A216" s="23" t="s">
        <v>68</v>
      </c>
      <c r="B216" s="23" t="s">
        <v>8</v>
      </c>
      <c r="C216" s="279" t="s">
        <v>9</v>
      </c>
      <c r="D216" s="222" t="s">
        <v>507</v>
      </c>
      <c r="E216" s="149" t="s">
        <v>508</v>
      </c>
      <c r="F216" s="9" t="s">
        <v>68</v>
      </c>
      <c r="G216" s="9" t="s">
        <v>8</v>
      </c>
      <c r="H216" s="9" t="s">
        <v>12</v>
      </c>
      <c r="I216" s="9" t="s">
        <v>13</v>
      </c>
      <c r="J216" s="149" t="s">
        <v>508</v>
      </c>
      <c r="K216" s="5" t="str">
        <f t="shared" si="13"/>
        <v>06 0 00 00000</v>
      </c>
      <c r="L216" s="265" t="str">
        <f>VLOOKUP(O216,'цср уточн 2016'!$A$1:$B$549,2,0)</f>
        <v xml:space="preserve">Муниципальная программа «Обеспечение жильем населения города Ставрополя на 2014 - 2018 годы» </v>
      </c>
      <c r="O216" s="11" t="s">
        <v>509</v>
      </c>
      <c r="P216" s="7" t="b">
        <f t="shared" si="12"/>
        <v>1</v>
      </c>
      <c r="Q216" s="7" t="b">
        <f t="shared" si="11"/>
        <v>1</v>
      </c>
    </row>
    <row r="217" spans="1:17" s="47" customFormat="1" ht="37.5">
      <c r="A217" s="24" t="s">
        <v>68</v>
      </c>
      <c r="B217" s="24" t="s">
        <v>15</v>
      </c>
      <c r="C217" s="255" t="s">
        <v>9</v>
      </c>
      <c r="D217" s="224" t="s">
        <v>510</v>
      </c>
      <c r="E217" s="236" t="s">
        <v>511</v>
      </c>
      <c r="F217" s="25" t="s">
        <v>68</v>
      </c>
      <c r="G217" s="25" t="s">
        <v>15</v>
      </c>
      <c r="H217" s="25" t="s">
        <v>12</v>
      </c>
      <c r="I217" s="25" t="s">
        <v>13</v>
      </c>
      <c r="J217" s="236" t="s">
        <v>512</v>
      </c>
      <c r="K217" s="5" t="str">
        <f t="shared" si="13"/>
        <v>06 1 00 00000</v>
      </c>
      <c r="L217" s="265" t="str">
        <f>VLOOKUP(O217,'цср уточн 2016'!$A$1:$B$549,2,0)</f>
        <v xml:space="preserve">Подпрограмма «Обеспечение жильем молодых семей в городе Ставрополе на 2014 - 2018 годы» </v>
      </c>
      <c r="M217" s="5"/>
      <c r="N217" s="6"/>
      <c r="O217" s="12" t="s">
        <v>513</v>
      </c>
      <c r="P217" s="7" t="b">
        <f t="shared" si="12"/>
        <v>1</v>
      </c>
      <c r="Q217" s="7" t="b">
        <f t="shared" si="11"/>
        <v>1</v>
      </c>
    </row>
    <row r="218" spans="1:17" s="47" customFormat="1" ht="39">
      <c r="A218" s="209"/>
      <c r="B218" s="209"/>
      <c r="C218" s="210"/>
      <c r="D218" s="211"/>
      <c r="E218" s="318"/>
      <c r="F218" s="172" t="s">
        <v>68</v>
      </c>
      <c r="G218" s="172" t="s">
        <v>15</v>
      </c>
      <c r="H218" s="172" t="s">
        <v>7</v>
      </c>
      <c r="I218" s="172" t="s">
        <v>13</v>
      </c>
      <c r="J218" s="237" t="s">
        <v>1353</v>
      </c>
      <c r="K218" s="5" t="str">
        <f>CONCATENATE(F218," ",G218," ",H218," ",I218)</f>
        <v>06 1 01 00000</v>
      </c>
      <c r="L218" s="265" t="str">
        <f>VLOOKUP(O218,'цср уточн 2016'!$A$1:$B$549,2,0)</f>
        <v>Основное мероприятие «Предоставление молодым семьям социальных выплат»</v>
      </c>
      <c r="M218" s="5"/>
      <c r="O218" s="22" t="s">
        <v>514</v>
      </c>
      <c r="P218" s="7" t="b">
        <f t="shared" si="12"/>
        <v>1</v>
      </c>
      <c r="Q218" s="7" t="b">
        <f t="shared" si="11"/>
        <v>1</v>
      </c>
    </row>
    <row r="219" spans="1:17" ht="37.5">
      <c r="A219" s="14" t="s">
        <v>68</v>
      </c>
      <c r="B219" s="14" t="s">
        <v>15</v>
      </c>
      <c r="C219" s="275">
        <v>5020</v>
      </c>
      <c r="D219" s="276" t="s">
        <v>1694</v>
      </c>
      <c r="E219" s="328" t="s">
        <v>1695</v>
      </c>
      <c r="F219" s="325" t="s">
        <v>68</v>
      </c>
      <c r="G219" s="325" t="s">
        <v>15</v>
      </c>
      <c r="H219" s="325" t="s">
        <v>7</v>
      </c>
      <c r="I219" s="325" t="s">
        <v>1575</v>
      </c>
      <c r="J219" s="328" t="s">
        <v>1354</v>
      </c>
      <c r="K219" s="5" t="str">
        <f t="shared" ref="K219:K223" si="14">CONCATENATE(F219," ",G219," ",H219," ",I219)</f>
        <v>06 1 01 50200</v>
      </c>
      <c r="L219" s="265" t="str">
        <f>VLOOKUP(O219,'цср уточн 2016'!$A$1:$B$549,2,0)</f>
        <v>Расходы на предоставление социальных выплат молодым семьям на приобретение (строительство) жилья счет средств федерального бюджета</v>
      </c>
      <c r="O219" s="22" t="s">
        <v>1355</v>
      </c>
      <c r="P219" s="7" t="b">
        <f t="shared" si="12"/>
        <v>1</v>
      </c>
      <c r="Q219" s="7" t="b">
        <f t="shared" si="11"/>
        <v>1</v>
      </c>
    </row>
    <row r="220" spans="1:17" ht="49.5" customHeight="1">
      <c r="A220" s="338" t="s">
        <v>68</v>
      </c>
      <c r="B220" s="338" t="s">
        <v>15</v>
      </c>
      <c r="C220" s="338">
        <v>7020</v>
      </c>
      <c r="D220" s="340" t="s">
        <v>1696</v>
      </c>
      <c r="E220" s="342" t="s">
        <v>1697</v>
      </c>
      <c r="F220" s="325" t="s">
        <v>68</v>
      </c>
      <c r="G220" s="325" t="s">
        <v>15</v>
      </c>
      <c r="H220" s="325" t="s">
        <v>7</v>
      </c>
      <c r="I220" s="325" t="s">
        <v>1576</v>
      </c>
      <c r="J220" s="328" t="s">
        <v>517</v>
      </c>
      <c r="K220" s="5" t="str">
        <f t="shared" si="14"/>
        <v>06 1 01 70200</v>
      </c>
      <c r="L220" s="265" t="str">
        <f>VLOOKUP(O220,'цср уточн 2016'!$A$1:$B$549,2,0)</f>
        <v>Расходы на предоставление социальных выплат молодым семьям на приобретение (строительство) жилья</v>
      </c>
      <c r="O220" s="45" t="s">
        <v>1356</v>
      </c>
      <c r="P220" s="7" t="b">
        <f t="shared" si="12"/>
        <v>1</v>
      </c>
      <c r="Q220" s="7" t="b">
        <f t="shared" si="11"/>
        <v>1</v>
      </c>
    </row>
    <row r="221" spans="1:17" ht="38.25" thickBot="1">
      <c r="A221" s="339"/>
      <c r="B221" s="339"/>
      <c r="C221" s="339"/>
      <c r="D221" s="341"/>
      <c r="E221" s="343"/>
      <c r="F221" s="325" t="s">
        <v>68</v>
      </c>
      <c r="G221" s="325" t="s">
        <v>15</v>
      </c>
      <c r="H221" s="325" t="s">
        <v>7</v>
      </c>
      <c r="I221" s="14" t="s">
        <v>1782</v>
      </c>
      <c r="J221" s="326" t="s">
        <v>1783</v>
      </c>
      <c r="O221" s="45"/>
      <c r="Q221" s="7"/>
    </row>
    <row r="222" spans="1:17" s="27" customFormat="1" ht="19.5" thickBot="1">
      <c r="A222" s="338" t="s">
        <v>68</v>
      </c>
      <c r="B222" s="338" t="s">
        <v>15</v>
      </c>
      <c r="C222" s="338" t="s">
        <v>515</v>
      </c>
      <c r="D222" s="340" t="s">
        <v>516</v>
      </c>
      <c r="E222" s="342" t="s">
        <v>517</v>
      </c>
      <c r="F222" s="325" t="s">
        <v>68</v>
      </c>
      <c r="G222" s="325" t="s">
        <v>15</v>
      </c>
      <c r="H222" s="325" t="s">
        <v>7</v>
      </c>
      <c r="I222" s="325" t="s">
        <v>518</v>
      </c>
      <c r="J222" s="342" t="s">
        <v>517</v>
      </c>
      <c r="K222" s="5" t="str">
        <f t="shared" si="14"/>
        <v>06 1 01 90030</v>
      </c>
      <c r="L222" s="265" t="str">
        <f>VLOOKUP(O222,'цср уточн 2016'!$A$1:$B$549,2,0)</f>
        <v>Расходы на предоставление социальных выплат молодым семьям на приобретение (строительство) жилья</v>
      </c>
      <c r="M222" s="5"/>
      <c r="N222" s="6"/>
      <c r="O222" s="45" t="s">
        <v>519</v>
      </c>
      <c r="P222" s="7" t="b">
        <f t="shared" si="12"/>
        <v>1</v>
      </c>
      <c r="Q222" s="7" t="b">
        <f t="shared" si="11"/>
        <v>1</v>
      </c>
    </row>
    <row r="223" spans="1:17" s="48" customFormat="1" ht="19.5" thickBot="1">
      <c r="A223" s="339"/>
      <c r="B223" s="339"/>
      <c r="C223" s="339"/>
      <c r="D223" s="341"/>
      <c r="E223" s="343"/>
      <c r="F223" s="325" t="s">
        <v>68</v>
      </c>
      <c r="G223" s="325" t="s">
        <v>15</v>
      </c>
      <c r="H223" s="325" t="s">
        <v>7</v>
      </c>
      <c r="I223" s="325" t="s">
        <v>1577</v>
      </c>
      <c r="J223" s="343" t="s">
        <v>517</v>
      </c>
      <c r="K223" s="5" t="str">
        <f t="shared" si="14"/>
        <v>06 1 01 L0200</v>
      </c>
      <c r="L223" s="265" t="str">
        <f>VLOOKUP(O223,'цср уточн 2016'!$A$1:$B$549,2,0)</f>
        <v>Расходы на предоставление социальных выплат молодым семьям на приобретение (строительство) жилья</v>
      </c>
      <c r="M223" s="5"/>
      <c r="N223" s="27"/>
      <c r="O223" s="45" t="s">
        <v>1357</v>
      </c>
      <c r="P223" s="7" t="b">
        <f t="shared" si="12"/>
        <v>1</v>
      </c>
      <c r="Q223" s="7" t="b">
        <f t="shared" si="11"/>
        <v>1</v>
      </c>
    </row>
    <row r="224" spans="1:17" ht="38.25" thickBot="1">
      <c r="A224" s="24" t="s">
        <v>68</v>
      </c>
      <c r="B224" s="24" t="s">
        <v>94</v>
      </c>
      <c r="C224" s="255" t="s">
        <v>9</v>
      </c>
      <c r="D224" s="224" t="s">
        <v>520</v>
      </c>
      <c r="E224" s="245" t="s">
        <v>521</v>
      </c>
      <c r="F224" s="25" t="s">
        <v>68</v>
      </c>
      <c r="G224" s="25" t="s">
        <v>94</v>
      </c>
      <c r="H224" s="25" t="s">
        <v>12</v>
      </c>
      <c r="I224" s="25" t="s">
        <v>13</v>
      </c>
      <c r="J224" s="245" t="s">
        <v>1360</v>
      </c>
      <c r="L224" s="265" t="e">
        <f>VLOOKUP(O224,'цср уточн 2016'!$A$1:$B$549,2,0)</f>
        <v>#N/A</v>
      </c>
      <c r="N224" s="27"/>
      <c r="O224" s="45"/>
      <c r="P224" s="7" t="b">
        <f t="shared" si="12"/>
        <v>1</v>
      </c>
      <c r="Q224" s="7" t="e">
        <f t="shared" si="11"/>
        <v>#N/A</v>
      </c>
    </row>
    <row r="225" spans="1:17" s="49" customFormat="1" ht="59.25" thickBot="1">
      <c r="A225" s="209"/>
      <c r="B225" s="209"/>
      <c r="C225" s="210"/>
      <c r="D225" s="211"/>
      <c r="E225" s="318"/>
      <c r="F225" s="172" t="s">
        <v>68</v>
      </c>
      <c r="G225" s="172" t="s">
        <v>94</v>
      </c>
      <c r="H225" s="172" t="s">
        <v>7</v>
      </c>
      <c r="I225" s="172" t="s">
        <v>13</v>
      </c>
      <c r="J225" s="237" t="s">
        <v>522</v>
      </c>
      <c r="K225" s="5" t="str">
        <f>CONCATENATE(F225," ",G225," ",H225," ",I225)</f>
        <v>06 2 01 00000</v>
      </c>
      <c r="L225" s="265" t="str">
        <f>VLOOKUP(O225,'цср уточн 2016'!$A$1:$B$549,2,0)</f>
        <v>Основное мероприятие «Переселение граждан из многоквартирных домов, расположенных на территории города Ставрополя, признанных аварийными и подлежащими сносу»</v>
      </c>
      <c r="M225" s="5"/>
      <c r="N225" s="27"/>
      <c r="O225" s="22" t="s">
        <v>1362</v>
      </c>
      <c r="P225" s="7" t="b">
        <f t="shared" si="12"/>
        <v>1</v>
      </c>
      <c r="Q225" s="7" t="b">
        <f t="shared" si="11"/>
        <v>1</v>
      </c>
    </row>
    <row r="226" spans="1:17" s="49" customFormat="1" ht="75.75" thickBot="1">
      <c r="A226" s="14" t="s">
        <v>68</v>
      </c>
      <c r="B226" s="14" t="s">
        <v>94</v>
      </c>
      <c r="C226" s="14" t="s">
        <v>1702</v>
      </c>
      <c r="D226" s="14" t="s">
        <v>1701</v>
      </c>
      <c r="E226" s="328" t="s">
        <v>1703</v>
      </c>
      <c r="F226" s="30" t="s">
        <v>68</v>
      </c>
      <c r="G226" s="30" t="s">
        <v>94</v>
      </c>
      <c r="H226" s="30" t="s">
        <v>7</v>
      </c>
      <c r="I226" s="30" t="s">
        <v>1578</v>
      </c>
      <c r="J226" s="328" t="s">
        <v>1363</v>
      </c>
      <c r="K226" s="5" t="str">
        <f t="shared" ref="K226:K292" si="15">CONCATENATE(F226," ",G226," ",H226," ",I226)</f>
        <v>06 2 01 09502</v>
      </c>
      <c r="L226" s="265" t="str">
        <f>VLOOKUP(O226,'цср уточн 2016'!$A$1:$B$549,2,0)</f>
        <v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v>
      </c>
      <c r="M226" s="5"/>
      <c r="N226" s="27"/>
      <c r="O226" s="22" t="s">
        <v>1364</v>
      </c>
      <c r="P226" s="7" t="b">
        <f t="shared" si="12"/>
        <v>1</v>
      </c>
      <c r="Q226" s="7" t="b">
        <f t="shared" si="11"/>
        <v>1</v>
      </c>
    </row>
    <row r="227" spans="1:17" s="49" customFormat="1" ht="38.25" thickBot="1">
      <c r="A227" s="14" t="s">
        <v>68</v>
      </c>
      <c r="B227" s="14" t="s">
        <v>94</v>
      </c>
      <c r="C227" s="14" t="s">
        <v>523</v>
      </c>
      <c r="D227" s="14" t="s">
        <v>524</v>
      </c>
      <c r="E227" s="328" t="s">
        <v>525</v>
      </c>
      <c r="F227" s="30" t="s">
        <v>68</v>
      </c>
      <c r="G227" s="30" t="s">
        <v>94</v>
      </c>
      <c r="H227" s="30" t="s">
        <v>7</v>
      </c>
      <c r="I227" s="30" t="s">
        <v>1579</v>
      </c>
      <c r="J227" s="328" t="s">
        <v>525</v>
      </c>
      <c r="K227" s="5" t="str">
        <f t="shared" si="15"/>
        <v>06 2 01 09602</v>
      </c>
      <c r="L227" s="265" t="str">
        <f>VLOOKUP(O227,'цср уточн 2016'!$A$1:$B$549,2,0)</f>
        <v>Обеспечение мероприятий по переселению граждан из аварийного жилищного фонда в городе Ставрополе</v>
      </c>
      <c r="M227" s="5"/>
      <c r="N227" s="27"/>
      <c r="O227" s="133" t="s">
        <v>1366</v>
      </c>
      <c r="P227" s="7" t="b">
        <f t="shared" si="12"/>
        <v>1</v>
      </c>
      <c r="Q227" s="7" t="b">
        <f t="shared" si="11"/>
        <v>1</v>
      </c>
    </row>
    <row r="228" spans="1:17" s="49" customFormat="1" ht="56.25">
      <c r="A228" s="14" t="s">
        <v>68</v>
      </c>
      <c r="B228" s="14" t="s">
        <v>94</v>
      </c>
      <c r="C228" s="14" t="s">
        <v>1698</v>
      </c>
      <c r="D228" s="14" t="s">
        <v>1699</v>
      </c>
      <c r="E228" s="328" t="s">
        <v>1700</v>
      </c>
      <c r="F228" s="30" t="s">
        <v>68</v>
      </c>
      <c r="G228" s="30" t="s">
        <v>94</v>
      </c>
      <c r="H228" s="30" t="s">
        <v>7</v>
      </c>
      <c r="I228" s="30" t="s">
        <v>1580</v>
      </c>
      <c r="J228" s="328" t="s">
        <v>1368</v>
      </c>
      <c r="K228" s="5" t="str">
        <f t="shared" si="15"/>
        <v>06 2 01 76580</v>
      </c>
      <c r="L228" s="265" t="str">
        <f>VLOOKUP(O228,'цср уточн 2016'!$A$1:$B$549,2,0)</f>
        <v>Обеспечение мероприятий по предоставлению дополнительной площади жилья при переселении граждан из аварийного жилищного фонда</v>
      </c>
      <c r="M228" s="5"/>
      <c r="N228" s="6"/>
      <c r="O228" s="128" t="s">
        <v>1369</v>
      </c>
      <c r="P228" s="7" t="b">
        <f t="shared" si="12"/>
        <v>1</v>
      </c>
      <c r="Q228" s="7" t="b">
        <f t="shared" si="11"/>
        <v>1</v>
      </c>
    </row>
    <row r="229" spans="1:17" s="49" customFormat="1" ht="75">
      <c r="A229" s="14"/>
      <c r="B229" s="14"/>
      <c r="C229" s="14"/>
      <c r="D229" s="14"/>
      <c r="E229" s="203" t="s">
        <v>1545</v>
      </c>
      <c r="F229" s="30" t="s">
        <v>68</v>
      </c>
      <c r="G229" s="30" t="s">
        <v>94</v>
      </c>
      <c r="H229" s="30" t="s">
        <v>7</v>
      </c>
      <c r="I229" s="30" t="s">
        <v>1581</v>
      </c>
      <c r="J229" s="203" t="s">
        <v>1370</v>
      </c>
      <c r="K229" s="5" t="str">
        <f t="shared" si="15"/>
        <v>06 2 01 76910</v>
      </c>
      <c r="L229" s="265" t="str">
        <f>VLOOKUP(O229,'цср уточн 2016'!$A$1:$B$549,2,0)</f>
        <v>Обеспечение мероприятий, реализуемых без участия средств государственной корпорации - Фонда содействия реформированию жилищно-коммунального хозяйства, по переселению граждан из аварийного жилищного фонда</v>
      </c>
      <c r="M229" s="5"/>
      <c r="N229" s="6"/>
      <c r="O229" s="128" t="s">
        <v>1371</v>
      </c>
      <c r="P229" s="7" t="b">
        <f t="shared" si="12"/>
        <v>1</v>
      </c>
      <c r="Q229" s="7" t="b">
        <f t="shared" ref="Q229:Q295" si="16">J229=L229</f>
        <v>1</v>
      </c>
    </row>
    <row r="230" spans="1:17" s="49" customFormat="1" ht="37.5">
      <c r="A230" s="14" t="s">
        <v>68</v>
      </c>
      <c r="B230" s="14" t="s">
        <v>94</v>
      </c>
      <c r="C230" s="14" t="s">
        <v>523</v>
      </c>
      <c r="D230" s="14" t="s">
        <v>524</v>
      </c>
      <c r="E230" s="328" t="s">
        <v>525</v>
      </c>
      <c r="F230" s="30" t="s">
        <v>68</v>
      </c>
      <c r="G230" s="30" t="s">
        <v>94</v>
      </c>
      <c r="H230" s="30" t="s">
        <v>7</v>
      </c>
      <c r="I230" s="30" t="s">
        <v>1582</v>
      </c>
      <c r="J230" s="328" t="s">
        <v>525</v>
      </c>
      <c r="K230" s="5" t="str">
        <f t="shared" si="15"/>
        <v>06 2 01 S6910</v>
      </c>
      <c r="L230" s="265" t="str">
        <f>VLOOKUP(O230,'цср уточн 2016'!$A$1:$B$549,2,0)</f>
        <v>Обеспечение мероприятий по переселению граждан из аварийного жилищного фонда в городе Ставрополе</v>
      </c>
      <c r="M230" s="5"/>
      <c r="N230" s="6"/>
      <c r="O230" s="128" t="s">
        <v>1372</v>
      </c>
      <c r="P230" s="7" t="b">
        <f t="shared" si="12"/>
        <v>1</v>
      </c>
      <c r="Q230" s="7" t="b">
        <f t="shared" si="16"/>
        <v>1</v>
      </c>
    </row>
    <row r="231" spans="1:17" s="49" customFormat="1" ht="45">
      <c r="A231" s="23" t="s">
        <v>73</v>
      </c>
      <c r="B231" s="23" t="s">
        <v>8</v>
      </c>
      <c r="C231" s="279" t="s">
        <v>9</v>
      </c>
      <c r="D231" s="222" t="s">
        <v>526</v>
      </c>
      <c r="E231" s="149" t="s">
        <v>527</v>
      </c>
      <c r="F231" s="9" t="s">
        <v>73</v>
      </c>
      <c r="G231" s="9" t="s">
        <v>8</v>
      </c>
      <c r="H231" s="9" t="s">
        <v>12</v>
      </c>
      <c r="I231" s="9" t="s">
        <v>13</v>
      </c>
      <c r="J231" s="149" t="s">
        <v>527</v>
      </c>
      <c r="K231" s="5" t="str">
        <f t="shared" si="15"/>
        <v>07 0 00 00000</v>
      </c>
      <c r="L231" s="265" t="str">
        <f>VLOOKUP(O231,'цср уточн 2016'!$A$1:$B$549,2,0)</f>
        <v>Муниципальная программа «Культура города Ставрополя на 2014 - 2018 годы»</v>
      </c>
      <c r="M231" s="5"/>
      <c r="N231" s="6"/>
      <c r="O231" s="11" t="s">
        <v>528</v>
      </c>
      <c r="P231" s="7" t="b">
        <f t="shared" si="12"/>
        <v>1</v>
      </c>
      <c r="Q231" s="7" t="b">
        <f t="shared" si="16"/>
        <v>1</v>
      </c>
    </row>
    <row r="232" spans="1:17" s="49" customFormat="1" ht="56.25">
      <c r="A232" s="24" t="s">
        <v>73</v>
      </c>
      <c r="B232" s="24" t="s">
        <v>15</v>
      </c>
      <c r="C232" s="255" t="s">
        <v>9</v>
      </c>
      <c r="D232" s="224" t="s">
        <v>529</v>
      </c>
      <c r="E232" s="236" t="s">
        <v>530</v>
      </c>
      <c r="F232" s="25" t="s">
        <v>73</v>
      </c>
      <c r="G232" s="25" t="s">
        <v>15</v>
      </c>
      <c r="H232" s="25" t="s">
        <v>12</v>
      </c>
      <c r="I232" s="25" t="s">
        <v>13</v>
      </c>
      <c r="J232" s="236" t="s">
        <v>530</v>
      </c>
      <c r="K232" s="5" t="str">
        <f t="shared" si="15"/>
        <v>07 1 00 00000</v>
      </c>
      <c r="L232" s="265" t="str">
        <f>VLOOKUP(O232,'цср уточн 2016'!$A$1:$B$549,2,0)</f>
        <v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v>
      </c>
      <c r="M232" s="5"/>
      <c r="N232" s="6"/>
      <c r="O232" s="12" t="s">
        <v>531</v>
      </c>
      <c r="P232" s="7" t="b">
        <f t="shared" si="12"/>
        <v>1</v>
      </c>
      <c r="Q232" s="7" t="b">
        <f t="shared" si="16"/>
        <v>1</v>
      </c>
    </row>
    <row r="233" spans="1:17" s="49" customFormat="1" ht="97.5">
      <c r="A233" s="194"/>
      <c r="B233" s="194"/>
      <c r="C233" s="195"/>
      <c r="D233" s="196"/>
      <c r="E233" s="316"/>
      <c r="F233" s="172" t="s">
        <v>73</v>
      </c>
      <c r="G233" s="172" t="s">
        <v>15</v>
      </c>
      <c r="H233" s="172" t="s">
        <v>7</v>
      </c>
      <c r="I233" s="172" t="s">
        <v>13</v>
      </c>
      <c r="J233" s="237" t="s">
        <v>1373</v>
      </c>
      <c r="K233" s="5" t="str">
        <f t="shared" si="15"/>
        <v>07 1 01 00000</v>
      </c>
      <c r="L233" s="265" t="str">
        <f>VLOOKUP(O233,'цср уточн 2016'!$A$1:$B$549,2,0)</f>
        <v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v>
      </c>
      <c r="M233" s="5"/>
      <c r="N233" s="6"/>
      <c r="O233" s="45" t="s">
        <v>532</v>
      </c>
      <c r="P233" s="7" t="b">
        <f t="shared" si="12"/>
        <v>1</v>
      </c>
      <c r="Q233" s="7" t="b">
        <f t="shared" si="16"/>
        <v>1</v>
      </c>
    </row>
    <row r="234" spans="1:17" s="49" customFormat="1" ht="37.5">
      <c r="A234" s="14" t="s">
        <v>73</v>
      </c>
      <c r="B234" s="14">
        <v>1</v>
      </c>
      <c r="C234" s="14" t="s">
        <v>1704</v>
      </c>
      <c r="D234" s="14" t="s">
        <v>533</v>
      </c>
      <c r="E234" s="328" t="s">
        <v>534</v>
      </c>
      <c r="F234" s="325" t="s">
        <v>73</v>
      </c>
      <c r="G234" s="325" t="s">
        <v>15</v>
      </c>
      <c r="H234" s="325" t="s">
        <v>7</v>
      </c>
      <c r="I234" s="325" t="s">
        <v>535</v>
      </c>
      <c r="J234" s="328" t="s">
        <v>534</v>
      </c>
      <c r="K234" s="5" t="str">
        <f t="shared" si="15"/>
        <v>07 1 01 20060</v>
      </c>
      <c r="L234" s="265" t="str">
        <f>VLOOKUP(O234,'цср уточн 2016'!$A$1:$B$549,2,0)</f>
        <v>Расходы на проведение культурно-массовых мероприятий в городе Ставрополе</v>
      </c>
      <c r="M234" s="5"/>
      <c r="N234" s="6"/>
      <c r="O234" s="45" t="s">
        <v>536</v>
      </c>
      <c r="P234" s="7" t="b">
        <f t="shared" si="12"/>
        <v>1</v>
      </c>
      <c r="Q234" s="7" t="b">
        <f t="shared" si="16"/>
        <v>1</v>
      </c>
    </row>
    <row r="235" spans="1:17" s="49" customFormat="1" ht="37.5">
      <c r="A235" s="14" t="s">
        <v>73</v>
      </c>
      <c r="B235" s="14">
        <v>1</v>
      </c>
      <c r="C235" s="14" t="s">
        <v>1705</v>
      </c>
      <c r="D235" s="14" t="s">
        <v>1706</v>
      </c>
      <c r="E235" s="328" t="s">
        <v>1374</v>
      </c>
      <c r="F235" s="325" t="s">
        <v>73</v>
      </c>
      <c r="G235" s="325" t="s">
        <v>15</v>
      </c>
      <c r="H235" s="325" t="s">
        <v>7</v>
      </c>
      <c r="I235" s="325" t="s">
        <v>537</v>
      </c>
      <c r="J235" s="328" t="s">
        <v>1374</v>
      </c>
      <c r="K235" s="5" t="str">
        <f t="shared" si="15"/>
        <v>07 1 01 21130</v>
      </c>
      <c r="L235" s="265" t="str">
        <f>VLOOKUP(O235,'цср уточн 2016'!$A$1:$B$549,2,0)</f>
        <v>Расходы на праздничное оформление города Ставрополя посредством лайтбоксов, установленных на остановочных пунктах</v>
      </c>
      <c r="M235" s="5"/>
      <c r="N235" s="6"/>
      <c r="O235" s="45" t="s">
        <v>538</v>
      </c>
      <c r="P235" s="7" t="b">
        <f t="shared" si="12"/>
        <v>1</v>
      </c>
      <c r="Q235" s="7" t="b">
        <f t="shared" si="16"/>
        <v>1</v>
      </c>
    </row>
    <row r="236" spans="1:17" s="49" customFormat="1">
      <c r="A236" s="24" t="s">
        <v>73</v>
      </c>
      <c r="B236" s="24" t="s">
        <v>94</v>
      </c>
      <c r="C236" s="255" t="s">
        <v>9</v>
      </c>
      <c r="D236" s="224" t="s">
        <v>539</v>
      </c>
      <c r="E236" s="236" t="s">
        <v>540</v>
      </c>
      <c r="F236" s="25" t="s">
        <v>73</v>
      </c>
      <c r="G236" s="25" t="s">
        <v>94</v>
      </c>
      <c r="H236" s="25" t="s">
        <v>12</v>
      </c>
      <c r="I236" s="25" t="s">
        <v>13</v>
      </c>
      <c r="J236" s="236" t="s">
        <v>540</v>
      </c>
      <c r="K236" s="5" t="str">
        <f t="shared" si="15"/>
        <v>07 2 00 00000</v>
      </c>
      <c r="L236" s="265" t="str">
        <f>VLOOKUP(O236,'цср уточн 2016'!$A$1:$B$549,2,0)</f>
        <v>Подпрограмма «Развитие культуры города Ставрополя»</v>
      </c>
      <c r="M236" s="5"/>
      <c r="N236" s="6"/>
      <c r="O236" s="12" t="s">
        <v>541</v>
      </c>
      <c r="P236" s="7" t="b">
        <f t="shared" si="12"/>
        <v>1</v>
      </c>
      <c r="Q236" s="7" t="b">
        <f t="shared" si="16"/>
        <v>1</v>
      </c>
    </row>
    <row r="237" spans="1:17" s="49" customFormat="1" ht="39">
      <c r="A237" s="209"/>
      <c r="B237" s="209"/>
      <c r="C237" s="210"/>
      <c r="D237" s="211"/>
      <c r="E237" s="318"/>
      <c r="F237" s="172" t="s">
        <v>73</v>
      </c>
      <c r="G237" s="172" t="s">
        <v>94</v>
      </c>
      <c r="H237" s="172" t="s">
        <v>7</v>
      </c>
      <c r="I237" s="172" t="s">
        <v>13</v>
      </c>
      <c r="J237" s="237" t="s">
        <v>1375</v>
      </c>
      <c r="K237" s="5" t="str">
        <f t="shared" si="15"/>
        <v>07 2 01 00000</v>
      </c>
      <c r="L237" s="265" t="str">
        <f>VLOOKUP(O237,'цср уточн 2016'!$A$1:$B$549,2,0)</f>
        <v>Основное мероприятие «Обеспечение деятельности муниципальных учреждений дополнительного образования детей в сфере культуры»</v>
      </c>
      <c r="M237" s="5"/>
      <c r="N237" s="6"/>
      <c r="O237" s="45" t="s">
        <v>542</v>
      </c>
      <c r="P237" s="7" t="b">
        <f t="shared" si="12"/>
        <v>1</v>
      </c>
      <c r="Q237" s="7" t="b">
        <f t="shared" si="16"/>
        <v>1</v>
      </c>
    </row>
    <row r="238" spans="1:17" s="49" customFormat="1" ht="37.5">
      <c r="A238" s="14" t="s">
        <v>73</v>
      </c>
      <c r="B238" s="14" t="s">
        <v>94</v>
      </c>
      <c r="C238" s="14" t="s">
        <v>543</v>
      </c>
      <c r="D238" s="14" t="s">
        <v>544</v>
      </c>
      <c r="E238" s="328" t="s">
        <v>43</v>
      </c>
      <c r="F238" s="325" t="s">
        <v>73</v>
      </c>
      <c r="G238" s="325" t="s">
        <v>94</v>
      </c>
      <c r="H238" s="325" t="s">
        <v>7</v>
      </c>
      <c r="I238" s="30" t="s">
        <v>22</v>
      </c>
      <c r="J238" s="328" t="s">
        <v>34</v>
      </c>
      <c r="K238" s="5" t="str">
        <f t="shared" si="15"/>
        <v>07 2 01 11010</v>
      </c>
      <c r="L238" s="265" t="str">
        <f>VLOOKUP(O238,'цср уточн 2016'!$A$1:$B$549,2,0)</f>
        <v>Расходы на обеспечение деятельности (оказание услуг) муниципальных учреждений</v>
      </c>
      <c r="M238" s="5"/>
      <c r="N238" s="6"/>
      <c r="O238" s="45" t="s">
        <v>545</v>
      </c>
      <c r="P238" s="7" t="b">
        <f t="shared" si="12"/>
        <v>1</v>
      </c>
      <c r="Q238" s="7" t="b">
        <f t="shared" si="16"/>
        <v>1</v>
      </c>
    </row>
    <row r="239" spans="1:17" s="49" customFormat="1" ht="56.25">
      <c r="A239" s="69"/>
      <c r="B239" s="69"/>
      <c r="C239" s="69"/>
      <c r="D239" s="69"/>
      <c r="E239" s="203" t="s">
        <v>1545</v>
      </c>
      <c r="F239" s="325" t="s">
        <v>73</v>
      </c>
      <c r="G239" s="325" t="s">
        <v>94</v>
      </c>
      <c r="H239" s="325" t="s">
        <v>7</v>
      </c>
      <c r="I239" s="30" t="s">
        <v>1547</v>
      </c>
      <c r="J239" s="203" t="s">
        <v>1239</v>
      </c>
      <c r="K239" s="5" t="str">
        <f t="shared" si="15"/>
        <v>07 2 01 77080</v>
      </c>
      <c r="L239" s="265" t="str">
        <f>VLOOKUP(O239,'цср уточн 2016'!$A$1:$B$549,2,0)</f>
        <v>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</v>
      </c>
      <c r="M239" s="5"/>
      <c r="N239" s="6"/>
      <c r="O239" s="45" t="s">
        <v>1376</v>
      </c>
      <c r="P239" s="7" t="b">
        <f t="shared" ref="P239:P253" si="17">K239=O239</f>
        <v>1</v>
      </c>
      <c r="Q239" s="7" t="b">
        <f t="shared" si="16"/>
        <v>1</v>
      </c>
    </row>
    <row r="240" spans="1:17" s="49" customFormat="1" ht="37.5">
      <c r="A240" s="69"/>
      <c r="B240" s="69"/>
      <c r="C240" s="69"/>
      <c r="D240" s="69"/>
      <c r="E240" s="203" t="s">
        <v>1545</v>
      </c>
      <c r="F240" s="325" t="s">
        <v>73</v>
      </c>
      <c r="G240" s="325" t="s">
        <v>94</v>
      </c>
      <c r="H240" s="325" t="s">
        <v>7</v>
      </c>
      <c r="I240" s="30" t="s">
        <v>1544</v>
      </c>
      <c r="J240" s="203" t="s">
        <v>1233</v>
      </c>
      <c r="K240" s="5" t="str">
        <f t="shared" si="15"/>
        <v>07 2 01 77250</v>
      </c>
      <c r="L240" s="265" t="str">
        <f>VLOOKUP(O240,'цср уточн 2016'!$A$1:$B$549,2,0)</f>
        <v>Расходы на обеспечение выплаты работникам организаций минимального размера оплаты труда</v>
      </c>
      <c r="M240" s="5"/>
      <c r="N240" s="6"/>
      <c r="O240" s="45" t="s">
        <v>1377</v>
      </c>
      <c r="P240" s="7" t="b">
        <f t="shared" si="17"/>
        <v>1</v>
      </c>
      <c r="Q240" s="7" t="b">
        <f t="shared" si="16"/>
        <v>1</v>
      </c>
    </row>
    <row r="241" spans="1:17" s="49" customFormat="1" ht="56.25">
      <c r="A241" s="69"/>
      <c r="B241" s="69"/>
      <c r="C241" s="69"/>
      <c r="D241" s="69"/>
      <c r="E241" s="203" t="s">
        <v>1545</v>
      </c>
      <c r="F241" s="325" t="s">
        <v>73</v>
      </c>
      <c r="G241" s="325" t="s">
        <v>94</v>
      </c>
      <c r="H241" s="325" t="s">
        <v>7</v>
      </c>
      <c r="I241" s="30" t="s">
        <v>1548</v>
      </c>
      <c r="J241" s="203" t="s">
        <v>1242</v>
      </c>
      <c r="K241" s="5" t="str">
        <f t="shared" si="15"/>
        <v>07 2 01 S7080</v>
      </c>
      <c r="L241" s="265" t="str">
        <f>VLOOKUP(O241,'цср уточн 2016'!$A$1:$B$549,2,0)</f>
        <v xml:space="preserve">Расходы на повышение заработной платы педагогических работников муниципальных образовательных учреждений дополнительного образования детей за счет средств местного бюджета </v>
      </c>
      <c r="M241" s="5"/>
      <c r="N241" s="6"/>
      <c r="O241" s="45" t="s">
        <v>1378</v>
      </c>
      <c r="P241" s="7" t="b">
        <f t="shared" si="17"/>
        <v>1</v>
      </c>
      <c r="Q241" s="7" t="b">
        <f t="shared" si="16"/>
        <v>1</v>
      </c>
    </row>
    <row r="242" spans="1:17" s="49" customFormat="1" ht="39">
      <c r="A242" s="209"/>
      <c r="B242" s="209"/>
      <c r="C242" s="210"/>
      <c r="D242" s="211"/>
      <c r="E242" s="318"/>
      <c r="F242" s="172" t="s">
        <v>73</v>
      </c>
      <c r="G242" s="172" t="s">
        <v>94</v>
      </c>
      <c r="H242" s="172" t="s">
        <v>37</v>
      </c>
      <c r="I242" s="172" t="s">
        <v>13</v>
      </c>
      <c r="J242" s="237" t="s">
        <v>1379</v>
      </c>
      <c r="K242" s="5" t="str">
        <f t="shared" si="15"/>
        <v>07 2 02 00000</v>
      </c>
      <c r="L242" s="265" t="str">
        <f>VLOOKUP(O242,'цср уточн 2016'!$A$1:$B$549,2,0)</f>
        <v>Основное мероприятие «Обеспечение деятельности муниципальных учреждений  культурно-досугового типа»</v>
      </c>
      <c r="M242" s="5"/>
      <c r="N242" s="6"/>
      <c r="O242" s="45" t="s">
        <v>546</v>
      </c>
      <c r="P242" s="7" t="b">
        <f t="shared" si="17"/>
        <v>1</v>
      </c>
      <c r="Q242" s="7" t="b">
        <f t="shared" si="16"/>
        <v>1</v>
      </c>
    </row>
    <row r="243" spans="1:17" s="49" customFormat="1" ht="37.5">
      <c r="A243" s="14" t="s">
        <v>73</v>
      </c>
      <c r="B243" s="14" t="s">
        <v>94</v>
      </c>
      <c r="C243" s="14" t="s">
        <v>547</v>
      </c>
      <c r="D243" s="14" t="s">
        <v>548</v>
      </c>
      <c r="E243" s="328" t="s">
        <v>549</v>
      </c>
      <c r="F243" s="325" t="s">
        <v>73</v>
      </c>
      <c r="G243" s="325" t="s">
        <v>94</v>
      </c>
      <c r="H243" s="325" t="s">
        <v>37</v>
      </c>
      <c r="I243" s="30" t="s">
        <v>22</v>
      </c>
      <c r="J243" s="328" t="s">
        <v>34</v>
      </c>
      <c r="K243" s="5" t="str">
        <f t="shared" si="15"/>
        <v>07 2 02 11010</v>
      </c>
      <c r="L243" s="265" t="str">
        <f>VLOOKUP(O243,'цср уточн 2016'!$A$1:$B$549,2,0)</f>
        <v>Расходы на обеспечение деятельности (оказание услуг) муниципальных учреждений</v>
      </c>
      <c r="M243" s="5"/>
      <c r="N243" s="6"/>
      <c r="O243" s="45" t="s">
        <v>550</v>
      </c>
      <c r="P243" s="7" t="b">
        <f t="shared" si="17"/>
        <v>1</v>
      </c>
      <c r="Q243" s="7" t="b">
        <f t="shared" si="16"/>
        <v>1</v>
      </c>
    </row>
    <row r="244" spans="1:17" s="49" customFormat="1" ht="39">
      <c r="A244" s="209"/>
      <c r="B244" s="209"/>
      <c r="C244" s="210"/>
      <c r="D244" s="211"/>
      <c r="E244" s="318"/>
      <c r="F244" s="172" t="s">
        <v>73</v>
      </c>
      <c r="G244" s="172" t="s">
        <v>94</v>
      </c>
      <c r="H244" s="172" t="s">
        <v>48</v>
      </c>
      <c r="I244" s="172" t="s">
        <v>13</v>
      </c>
      <c r="J244" s="237" t="s">
        <v>1380</v>
      </c>
      <c r="K244" s="5" t="str">
        <f t="shared" si="15"/>
        <v>07 2 03 00000</v>
      </c>
      <c r="L244" s="265" t="str">
        <f>VLOOKUP(O244,'цср уточн 2016'!$A$1:$B$549,2,0)</f>
        <v>Основное мероприятие «Обеспечение деятельности муниципальных учреждений, осуществляющих музейное дело»</v>
      </c>
      <c r="M244" s="5"/>
      <c r="N244" s="6"/>
      <c r="O244" s="45" t="s">
        <v>551</v>
      </c>
      <c r="P244" s="7" t="b">
        <f t="shared" si="17"/>
        <v>1</v>
      </c>
      <c r="Q244" s="7" t="b">
        <f t="shared" si="16"/>
        <v>1</v>
      </c>
    </row>
    <row r="245" spans="1:17" s="49" customFormat="1" ht="37.5">
      <c r="A245" s="14" t="s">
        <v>73</v>
      </c>
      <c r="B245" s="14" t="s">
        <v>94</v>
      </c>
      <c r="C245" s="14" t="s">
        <v>552</v>
      </c>
      <c r="D245" s="14" t="s">
        <v>553</v>
      </c>
      <c r="E245" s="328" t="s">
        <v>554</v>
      </c>
      <c r="F245" s="325" t="s">
        <v>73</v>
      </c>
      <c r="G245" s="325" t="s">
        <v>94</v>
      </c>
      <c r="H245" s="325" t="s">
        <v>48</v>
      </c>
      <c r="I245" s="30" t="s">
        <v>22</v>
      </c>
      <c r="J245" s="328" t="s">
        <v>34</v>
      </c>
      <c r="K245" s="5" t="str">
        <f t="shared" si="15"/>
        <v>07 2 03 11010</v>
      </c>
      <c r="L245" s="265" t="str">
        <f>VLOOKUP(O245,'цср уточн 2016'!$A$1:$B$549,2,0)</f>
        <v>Расходы на обеспечение деятельности (оказание услуг) муниципальных учреждений</v>
      </c>
      <c r="M245" s="5"/>
      <c r="N245" s="6"/>
      <c r="O245" s="45" t="s">
        <v>555</v>
      </c>
      <c r="P245" s="7" t="b">
        <f t="shared" si="17"/>
        <v>1</v>
      </c>
      <c r="Q245" s="7" t="b">
        <f t="shared" si="16"/>
        <v>1</v>
      </c>
    </row>
    <row r="246" spans="1:17" s="49" customFormat="1" ht="39">
      <c r="A246" s="209"/>
      <c r="B246" s="209"/>
      <c r="C246" s="210"/>
      <c r="D246" s="211"/>
      <c r="E246" s="318"/>
      <c r="F246" s="172" t="s">
        <v>73</v>
      </c>
      <c r="G246" s="172" t="s">
        <v>94</v>
      </c>
      <c r="H246" s="172" t="s">
        <v>53</v>
      </c>
      <c r="I246" s="172" t="s">
        <v>13</v>
      </c>
      <c r="J246" s="237" t="s">
        <v>1381</v>
      </c>
      <c r="K246" s="5" t="str">
        <f t="shared" si="15"/>
        <v>07 2 04 00000</v>
      </c>
      <c r="L246" s="265" t="str">
        <f>VLOOKUP(O246,'цср уточн 2016'!$A$1:$B$549,2,0)</f>
        <v>Основное мероприятие «Обеспечение деятельности муниципальных учреждений, осуществляющих библиотечное обслуживание»</v>
      </c>
      <c r="M246" s="5"/>
      <c r="N246" s="6"/>
      <c r="O246" s="45" t="s">
        <v>556</v>
      </c>
      <c r="P246" s="7" t="b">
        <f t="shared" si="17"/>
        <v>1</v>
      </c>
      <c r="Q246" s="7" t="b">
        <f t="shared" si="16"/>
        <v>1</v>
      </c>
    </row>
    <row r="247" spans="1:17" s="49" customFormat="1" ht="37.5">
      <c r="A247" s="14" t="s">
        <v>73</v>
      </c>
      <c r="B247" s="14" t="s">
        <v>94</v>
      </c>
      <c r="C247" s="14" t="s">
        <v>557</v>
      </c>
      <c r="D247" s="14" t="s">
        <v>558</v>
      </c>
      <c r="E247" s="328" t="s">
        <v>559</v>
      </c>
      <c r="F247" s="325" t="s">
        <v>73</v>
      </c>
      <c r="G247" s="325" t="s">
        <v>94</v>
      </c>
      <c r="H247" s="325" t="s">
        <v>53</v>
      </c>
      <c r="I247" s="30" t="s">
        <v>22</v>
      </c>
      <c r="J247" s="328" t="s">
        <v>34</v>
      </c>
      <c r="K247" s="5" t="str">
        <f t="shared" si="15"/>
        <v>07 2 04 11010</v>
      </c>
      <c r="L247" s="265" t="str">
        <f>VLOOKUP(O247,'цср уточн 2016'!$A$1:$B$549,2,0)</f>
        <v>Расходы на обеспечение деятельности (оказание услуг) муниципальных учреждений</v>
      </c>
      <c r="M247" s="5"/>
      <c r="N247" s="6"/>
      <c r="O247" s="45" t="s">
        <v>560</v>
      </c>
      <c r="P247" s="7" t="b">
        <f t="shared" si="17"/>
        <v>1</v>
      </c>
      <c r="Q247" s="7" t="b">
        <f t="shared" si="16"/>
        <v>1</v>
      </c>
    </row>
    <row r="248" spans="1:17" s="49" customFormat="1" ht="56.25">
      <c r="A248" s="14" t="s">
        <v>73</v>
      </c>
      <c r="B248" s="14" t="s">
        <v>94</v>
      </c>
      <c r="C248" s="14" t="s">
        <v>1713</v>
      </c>
      <c r="D248" s="14" t="s">
        <v>1714</v>
      </c>
      <c r="E248" s="328" t="s">
        <v>1717</v>
      </c>
      <c r="F248" s="325" t="s">
        <v>73</v>
      </c>
      <c r="G248" s="325" t="s">
        <v>94</v>
      </c>
      <c r="H248" s="325" t="s">
        <v>53</v>
      </c>
      <c r="I248" s="30" t="s">
        <v>1583</v>
      </c>
      <c r="J248" s="328" t="s">
        <v>1382</v>
      </c>
      <c r="K248" s="5" t="str">
        <f t="shared" si="15"/>
        <v>07 2 04 51440</v>
      </c>
      <c r="L248" s="265" t="str">
        <f>VLOOKUP(O248,'цср уточн 2016'!$A$1:$B$549,2,0)</f>
        <v>Комплектование книжных фондов библиотек муниципальных образований Ставропольского края за счет средств федерального бюджета</v>
      </c>
      <c r="M248" s="5"/>
      <c r="N248" s="6"/>
      <c r="O248" s="45" t="s">
        <v>1383</v>
      </c>
      <c r="P248" s="7" t="b">
        <f t="shared" si="17"/>
        <v>1</v>
      </c>
      <c r="Q248" s="7" t="b">
        <f t="shared" si="16"/>
        <v>1</v>
      </c>
    </row>
    <row r="249" spans="1:17" s="49" customFormat="1" ht="37.5">
      <c r="A249" s="14" t="s">
        <v>73</v>
      </c>
      <c r="B249" s="14" t="s">
        <v>94</v>
      </c>
      <c r="C249" s="14" t="s">
        <v>1715</v>
      </c>
      <c r="D249" s="14" t="s">
        <v>1716</v>
      </c>
      <c r="E249" s="328" t="s">
        <v>1718</v>
      </c>
      <c r="F249" s="325" t="s">
        <v>73</v>
      </c>
      <c r="G249" s="325" t="s">
        <v>94</v>
      </c>
      <c r="H249" s="325" t="s">
        <v>53</v>
      </c>
      <c r="I249" s="30" t="s">
        <v>1584</v>
      </c>
      <c r="J249" s="328" t="s">
        <v>1384</v>
      </c>
      <c r="K249" s="5" t="str">
        <f t="shared" si="15"/>
        <v>07 2 04 71440</v>
      </c>
      <c r="L249" s="265" t="str">
        <f>VLOOKUP(O249,'цср уточн 2016'!$A$1:$B$549,2,0)</f>
        <v>Комплектование книжных фондов библиотек муниципальных образований за счет средств краевого бюджета</v>
      </c>
      <c r="M249" s="5"/>
      <c r="N249" s="6"/>
      <c r="O249" s="129" t="s">
        <v>1385</v>
      </c>
      <c r="P249" s="7" t="b">
        <f t="shared" si="17"/>
        <v>1</v>
      </c>
      <c r="Q249" s="7" t="b">
        <f t="shared" si="16"/>
        <v>1</v>
      </c>
    </row>
    <row r="250" spans="1:17" s="49" customFormat="1" ht="39">
      <c r="A250" s="209"/>
      <c r="B250" s="209"/>
      <c r="C250" s="210"/>
      <c r="D250" s="211"/>
      <c r="E250" s="318"/>
      <c r="F250" s="172" t="s">
        <v>73</v>
      </c>
      <c r="G250" s="172" t="s">
        <v>94</v>
      </c>
      <c r="H250" s="172" t="s">
        <v>62</v>
      </c>
      <c r="I250" s="172" t="s">
        <v>13</v>
      </c>
      <c r="J250" s="237" t="s">
        <v>1386</v>
      </c>
      <c r="K250" s="5" t="str">
        <f t="shared" si="15"/>
        <v>07 2 05 00000</v>
      </c>
      <c r="L250" s="265" t="str">
        <f>VLOOKUP(O250,'цср уточн 2016'!$A$1:$B$549,2,0)</f>
        <v>Основное мероприятие «Обеспечение деятельности муниципальных учреждений, осуществляющих театрально-концертную деятельность»</v>
      </c>
      <c r="M250" s="5"/>
      <c r="N250" s="6"/>
      <c r="O250" s="45" t="s">
        <v>561</v>
      </c>
      <c r="P250" s="7" t="b">
        <f t="shared" si="17"/>
        <v>1</v>
      </c>
      <c r="Q250" s="7" t="b">
        <f t="shared" si="16"/>
        <v>1</v>
      </c>
    </row>
    <row r="251" spans="1:17" s="49" customFormat="1" ht="37.5">
      <c r="A251" s="14" t="s">
        <v>73</v>
      </c>
      <c r="B251" s="14" t="s">
        <v>94</v>
      </c>
      <c r="C251" s="14" t="s">
        <v>562</v>
      </c>
      <c r="D251" s="14" t="s">
        <v>563</v>
      </c>
      <c r="E251" s="328" t="s">
        <v>564</v>
      </c>
      <c r="F251" s="325" t="s">
        <v>73</v>
      </c>
      <c r="G251" s="325" t="s">
        <v>94</v>
      </c>
      <c r="H251" s="325" t="s">
        <v>62</v>
      </c>
      <c r="I251" s="30" t="s">
        <v>22</v>
      </c>
      <c r="J251" s="328" t="s">
        <v>34</v>
      </c>
      <c r="K251" s="5" t="str">
        <f t="shared" si="15"/>
        <v>07 2 05 11010</v>
      </c>
      <c r="L251" s="265" t="str">
        <f>VLOOKUP(O251,'цср уточн 2016'!$A$1:$B$549,2,0)</f>
        <v>Расходы на обеспечение деятельности (оказание услуг) муниципальных учреждений</v>
      </c>
      <c r="M251" s="5"/>
      <c r="N251" s="6"/>
      <c r="O251" s="45" t="s">
        <v>565</v>
      </c>
      <c r="P251" s="7" t="b">
        <f t="shared" si="17"/>
        <v>1</v>
      </c>
      <c r="Q251" s="7" t="b">
        <f t="shared" si="16"/>
        <v>1</v>
      </c>
    </row>
    <row r="252" spans="1:17" s="49" customFormat="1" ht="58.5">
      <c r="A252" s="209"/>
      <c r="B252" s="209"/>
      <c r="C252" s="210"/>
      <c r="D252" s="211"/>
      <c r="E252" s="318"/>
      <c r="F252" s="172" t="s">
        <v>73</v>
      </c>
      <c r="G252" s="172" t="s">
        <v>94</v>
      </c>
      <c r="H252" s="172" t="s">
        <v>68</v>
      </c>
      <c r="I252" s="172" t="s">
        <v>13</v>
      </c>
      <c r="J252" s="237" t="s">
        <v>1387</v>
      </c>
      <c r="K252" s="5" t="str">
        <f t="shared" si="15"/>
        <v>07 2 06 00000</v>
      </c>
      <c r="L252" s="265" t="str">
        <f>VLOOKUP(O252,'цср уточн 2016'!$A$1:$B$549,2,0)</f>
        <v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v>
      </c>
      <c r="M252" s="5"/>
      <c r="N252" s="6"/>
      <c r="O252" s="45" t="s">
        <v>566</v>
      </c>
      <c r="P252" s="7" t="b">
        <f t="shared" si="17"/>
        <v>1</v>
      </c>
      <c r="Q252" s="7" t="b">
        <f t="shared" si="16"/>
        <v>1</v>
      </c>
    </row>
    <row r="253" spans="1:17" s="49" customFormat="1" ht="37.5">
      <c r="A253" s="14" t="s">
        <v>73</v>
      </c>
      <c r="B253" s="14" t="s">
        <v>94</v>
      </c>
      <c r="C253" s="14" t="s">
        <v>567</v>
      </c>
      <c r="D253" s="14" t="s">
        <v>568</v>
      </c>
      <c r="E253" s="328" t="s">
        <v>569</v>
      </c>
      <c r="F253" s="325" t="s">
        <v>73</v>
      </c>
      <c r="G253" s="325" t="s">
        <v>94</v>
      </c>
      <c r="H253" s="325" t="s">
        <v>68</v>
      </c>
      <c r="I253" s="325" t="s">
        <v>570</v>
      </c>
      <c r="J253" s="328" t="s">
        <v>569</v>
      </c>
      <c r="K253" s="5" t="str">
        <f t="shared" si="15"/>
        <v>07 2 06 20400</v>
      </c>
      <c r="L253" s="265" t="str">
        <f>VLOOKUP(O253,'цср уточн 2016'!$A$1:$B$549,2,0)</f>
        <v>Расходы на реализацию мероприятий, направленных на сохранение историко-культурного наследия города Ставрополя</v>
      </c>
      <c r="M253" s="5"/>
      <c r="N253" s="6"/>
      <c r="O253" s="45" t="s">
        <v>571</v>
      </c>
      <c r="P253" s="7" t="b">
        <f t="shared" si="17"/>
        <v>1</v>
      </c>
      <c r="Q253" s="7" t="b">
        <f t="shared" si="16"/>
        <v>1</v>
      </c>
    </row>
    <row r="254" spans="1:17" s="49" customFormat="1" ht="112.5">
      <c r="A254" s="14" t="s">
        <v>73</v>
      </c>
      <c r="B254" s="14" t="s">
        <v>94</v>
      </c>
      <c r="C254" s="14" t="s">
        <v>1707</v>
      </c>
      <c r="D254" s="14" t="s">
        <v>1708</v>
      </c>
      <c r="E254" s="328" t="s">
        <v>1709</v>
      </c>
      <c r="F254" s="325"/>
      <c r="G254" s="325"/>
      <c r="H254" s="325"/>
      <c r="I254" s="325"/>
      <c r="J254" s="328" t="s">
        <v>1562</v>
      </c>
      <c r="K254" s="5"/>
      <c r="L254" s="265"/>
      <c r="M254" s="5"/>
      <c r="N254" s="6"/>
      <c r="O254" s="45"/>
      <c r="P254" s="7"/>
      <c r="Q254" s="7"/>
    </row>
    <row r="255" spans="1:17" s="49" customFormat="1" ht="75">
      <c r="A255" s="14" t="s">
        <v>73</v>
      </c>
      <c r="B255" s="14" t="s">
        <v>94</v>
      </c>
      <c r="C255" s="14" t="s">
        <v>1710</v>
      </c>
      <c r="D255" s="14" t="s">
        <v>1711</v>
      </c>
      <c r="E255" s="328" t="s">
        <v>1712</v>
      </c>
      <c r="F255" s="325"/>
      <c r="G255" s="325"/>
      <c r="H255" s="325"/>
      <c r="I255" s="325"/>
      <c r="J255" s="328" t="s">
        <v>1562</v>
      </c>
      <c r="K255" s="5"/>
      <c r="L255" s="265"/>
      <c r="M255" s="5"/>
      <c r="N255" s="6"/>
      <c r="O255" s="45"/>
      <c r="P255" s="7"/>
      <c r="Q255" s="7"/>
    </row>
    <row r="256" spans="1:17" s="49" customFormat="1" ht="58.5">
      <c r="A256" s="209"/>
      <c r="B256" s="209"/>
      <c r="C256" s="210"/>
      <c r="D256" s="211"/>
      <c r="E256" s="318"/>
      <c r="F256" s="172" t="s">
        <v>73</v>
      </c>
      <c r="G256" s="172" t="s">
        <v>94</v>
      </c>
      <c r="H256" s="172" t="s">
        <v>73</v>
      </c>
      <c r="I256" s="172" t="s">
        <v>13</v>
      </c>
      <c r="J256" s="237" t="s">
        <v>1388</v>
      </c>
      <c r="K256" s="5" t="str">
        <f t="shared" si="15"/>
        <v>07 2 07 00000</v>
      </c>
      <c r="L256" s="265" t="str">
        <f>VLOOKUP(O256,'цср уточн 2016'!$A$1:$B$549,2,0)</f>
        <v>Основное мероприятие «Строительство и реконструкция памятников по увековечиванию памяти выдающихся личностей и событий на территории муниципального образования города Ставрополя»</v>
      </c>
      <c r="M256" s="5"/>
      <c r="N256" s="6"/>
      <c r="O256" s="45" t="s">
        <v>572</v>
      </c>
      <c r="P256" s="7" t="b">
        <f>K256=O256</f>
        <v>1</v>
      </c>
      <c r="Q256" s="7" t="b">
        <f t="shared" si="16"/>
        <v>1</v>
      </c>
    </row>
    <row r="257" spans="1:17" s="49" customFormat="1" ht="56.25">
      <c r="A257" s="14" t="s">
        <v>73</v>
      </c>
      <c r="B257" s="14" t="s">
        <v>94</v>
      </c>
      <c r="C257" s="14" t="s">
        <v>573</v>
      </c>
      <c r="D257" s="14" t="s">
        <v>574</v>
      </c>
      <c r="E257" s="328" t="s">
        <v>100</v>
      </c>
      <c r="F257" s="325" t="s">
        <v>73</v>
      </c>
      <c r="G257" s="325" t="s">
        <v>94</v>
      </c>
      <c r="H257" s="325" t="s">
        <v>73</v>
      </c>
      <c r="I257" s="325" t="s">
        <v>101</v>
      </c>
      <c r="J257" s="328" t="s">
        <v>100</v>
      </c>
      <c r="K257" s="5" t="str">
        <f t="shared" si="15"/>
        <v>07 2 07 40010</v>
      </c>
      <c r="L257" s="265" t="str">
        <f>VLOOKUP(O257,'цср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57" s="5"/>
      <c r="N257" s="6"/>
      <c r="O257" s="45" t="s">
        <v>576</v>
      </c>
      <c r="P257" s="7" t="b">
        <f t="shared" ref="P257:P278" si="18">K257=O257</f>
        <v>1</v>
      </c>
      <c r="Q257" s="7" t="b">
        <f t="shared" si="16"/>
        <v>1</v>
      </c>
    </row>
    <row r="258" spans="1:17" s="49" customFormat="1" ht="117">
      <c r="A258" s="209"/>
      <c r="B258" s="209"/>
      <c r="C258" s="210"/>
      <c r="D258" s="211"/>
      <c r="E258" s="318"/>
      <c r="F258" s="172" t="s">
        <v>73</v>
      </c>
      <c r="G258" s="172" t="s">
        <v>94</v>
      </c>
      <c r="H258" s="172" t="s">
        <v>93</v>
      </c>
      <c r="I258" s="172" t="s">
        <v>13</v>
      </c>
      <c r="J258" s="237" t="s">
        <v>1389</v>
      </c>
      <c r="K258" s="5" t="str">
        <f t="shared" si="15"/>
        <v>07 2 08 00000</v>
      </c>
      <c r="L258" s="265" t="str">
        <f>VLOOKUP(O258,'цср уточн 2016'!$A$1:$B$549,2,0)</f>
        <v>Основное мероприятие «Участие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v>
      </c>
      <c r="M258" s="5"/>
      <c r="N258" s="6"/>
      <c r="O258" s="45" t="s">
        <v>577</v>
      </c>
      <c r="P258" s="7" t="b">
        <f t="shared" si="18"/>
        <v>1</v>
      </c>
      <c r="Q258" s="7" t="b">
        <f t="shared" si="16"/>
        <v>1</v>
      </c>
    </row>
    <row r="259" spans="1:17" s="49" customFormat="1" ht="93.75">
      <c r="A259" s="14" t="s">
        <v>73</v>
      </c>
      <c r="B259" s="14" t="s">
        <v>94</v>
      </c>
      <c r="C259" s="14" t="s">
        <v>567</v>
      </c>
      <c r="D259" s="14" t="s">
        <v>568</v>
      </c>
      <c r="E259" s="328" t="s">
        <v>569</v>
      </c>
      <c r="F259" s="325" t="s">
        <v>73</v>
      </c>
      <c r="G259" s="325" t="s">
        <v>94</v>
      </c>
      <c r="H259" s="325" t="s">
        <v>93</v>
      </c>
      <c r="I259" s="325" t="s">
        <v>578</v>
      </c>
      <c r="J259" s="328" t="s">
        <v>1390</v>
      </c>
      <c r="K259" s="5" t="str">
        <f t="shared" si="15"/>
        <v>07 2 08 21230</v>
      </c>
      <c r="L259" s="265" t="str">
        <f>VLOOKUP(O259,'цср уточн 2016'!$A$1:$B$549,2,0)</f>
        <v>Расходы на участие учащихся муниципальных учреждений дополнительного образования детей в сфере культуры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v>
      </c>
      <c r="M259" s="5"/>
      <c r="N259" s="6"/>
      <c r="O259" s="45" t="s">
        <v>579</v>
      </c>
      <c r="P259" s="7" t="b">
        <f t="shared" si="18"/>
        <v>1</v>
      </c>
      <c r="Q259" s="7" t="b">
        <f t="shared" si="16"/>
        <v>1</v>
      </c>
    </row>
    <row r="260" spans="1:17" s="49" customFormat="1" ht="39">
      <c r="A260" s="209"/>
      <c r="B260" s="209"/>
      <c r="C260" s="210"/>
      <c r="D260" s="211"/>
      <c r="E260" s="318"/>
      <c r="F260" s="172" t="s">
        <v>73</v>
      </c>
      <c r="G260" s="172" t="s">
        <v>94</v>
      </c>
      <c r="H260" s="172" t="s">
        <v>580</v>
      </c>
      <c r="I260" s="172" t="s">
        <v>13</v>
      </c>
      <c r="J260" s="237" t="s">
        <v>1391</v>
      </c>
      <c r="K260" s="5" t="str">
        <f t="shared" si="15"/>
        <v>07 2 09 00000</v>
      </c>
      <c r="L260" s="265" t="str">
        <f>VLOOKUP(O260,'цср уточн 2016'!$A$1:$B$549,2,0)</f>
        <v>Основное мероприятие «Модернизация материально-технической базы муниципальных учреждений отрасли «Культура»</v>
      </c>
      <c r="M260" s="5"/>
      <c r="N260" s="6"/>
      <c r="O260" s="45" t="s">
        <v>581</v>
      </c>
      <c r="P260" s="7" t="b">
        <f t="shared" si="18"/>
        <v>1</v>
      </c>
      <c r="Q260" s="7" t="b">
        <f t="shared" si="16"/>
        <v>1</v>
      </c>
    </row>
    <row r="261" spans="1:17" s="49" customFormat="1" ht="37.5">
      <c r="A261" s="14" t="s">
        <v>73</v>
      </c>
      <c r="B261" s="14" t="s">
        <v>94</v>
      </c>
      <c r="C261" s="14" t="s">
        <v>567</v>
      </c>
      <c r="D261" s="14" t="s">
        <v>568</v>
      </c>
      <c r="E261" s="328" t="s">
        <v>569</v>
      </c>
      <c r="F261" s="325" t="s">
        <v>73</v>
      </c>
      <c r="G261" s="325" t="s">
        <v>94</v>
      </c>
      <c r="H261" s="325" t="s">
        <v>580</v>
      </c>
      <c r="I261" s="325" t="s">
        <v>1585</v>
      </c>
      <c r="J261" s="328" t="s">
        <v>1392</v>
      </c>
      <c r="K261" s="5" t="str">
        <f t="shared" si="15"/>
        <v>07 2 09 21280</v>
      </c>
      <c r="L261" s="265" t="str">
        <f>VLOOKUP(O261,'цср уточн 2016'!$A$1:$B$549,2,0)</f>
        <v>Расходы на модернизацию материально-технической базы муниципальных учреждений отрасли «Культура»</v>
      </c>
      <c r="M261" s="5"/>
      <c r="N261" s="6"/>
      <c r="O261" s="45" t="s">
        <v>1393</v>
      </c>
      <c r="P261" s="7" t="b">
        <f t="shared" si="18"/>
        <v>1</v>
      </c>
      <c r="Q261" s="7" t="b">
        <f t="shared" si="16"/>
        <v>1</v>
      </c>
    </row>
    <row r="262" spans="1:17" s="49" customFormat="1" ht="97.5">
      <c r="A262" s="209"/>
      <c r="B262" s="209"/>
      <c r="C262" s="209"/>
      <c r="D262" s="209"/>
      <c r="E262" s="318"/>
      <c r="F262" s="172" t="s">
        <v>73</v>
      </c>
      <c r="G262" s="172" t="s">
        <v>94</v>
      </c>
      <c r="H262" s="172" t="s">
        <v>652</v>
      </c>
      <c r="I262" s="172" t="s">
        <v>13</v>
      </c>
      <c r="J262" s="237" t="s">
        <v>1394</v>
      </c>
      <c r="K262" s="5" t="str">
        <f t="shared" si="15"/>
        <v>07 2 10 00000</v>
      </c>
      <c r="L262" s="265" t="str">
        <f>VLOOKUP(O262,'цср уточн 2016'!$A$1:$B$549,2,0)</f>
        <v xml:space="preserve">Основное мероприятие «Проведение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 </v>
      </c>
      <c r="M262" s="5"/>
      <c r="N262" s="6"/>
      <c r="O262" s="45" t="s">
        <v>1395</v>
      </c>
      <c r="P262" s="7" t="b">
        <f t="shared" si="18"/>
        <v>1</v>
      </c>
      <c r="Q262" s="7" t="b">
        <f t="shared" si="16"/>
        <v>1</v>
      </c>
    </row>
    <row r="263" spans="1:17" s="49" customFormat="1" ht="75">
      <c r="A263" s="69"/>
      <c r="B263" s="69"/>
      <c r="C263" s="69"/>
      <c r="D263" s="69"/>
      <c r="E263" s="203" t="s">
        <v>1545</v>
      </c>
      <c r="F263" s="325" t="s">
        <v>73</v>
      </c>
      <c r="G263" s="325" t="s">
        <v>94</v>
      </c>
      <c r="H263" s="325" t="s">
        <v>652</v>
      </c>
      <c r="I263" s="325" t="s">
        <v>1586</v>
      </c>
      <c r="J263" s="203" t="s">
        <v>1396</v>
      </c>
      <c r="K263" s="5" t="str">
        <f t="shared" si="15"/>
        <v>07 2 10 S6660</v>
      </c>
      <c r="L263" s="265" t="str">
        <f>VLOOKUP(O263,'цср уточн 2016'!$A$1:$B$549,2,0)</f>
        <v>Расходы на проведение работ по капитальному ремонту здания, расположенного по адресу: город Ставрополь, ул. Ленина, 251, в котором располагается муниципальное автономное учреждение культуры «Ставропольский Дворец культуры и спорта» города Ставрополя»</v>
      </c>
      <c r="M263" s="5"/>
      <c r="N263" s="6"/>
      <c r="O263" s="45" t="s">
        <v>1397</v>
      </c>
      <c r="P263" s="7" t="b">
        <f t="shared" si="18"/>
        <v>1</v>
      </c>
      <c r="Q263" s="7" t="b">
        <f t="shared" si="16"/>
        <v>1</v>
      </c>
    </row>
    <row r="264" spans="1:17" s="49" customFormat="1" ht="37.5">
      <c r="A264" s="69"/>
      <c r="B264" s="69"/>
      <c r="C264" s="69"/>
      <c r="D264" s="69"/>
      <c r="E264" s="203" t="s">
        <v>1545</v>
      </c>
      <c r="F264" s="325" t="s">
        <v>73</v>
      </c>
      <c r="G264" s="325" t="s">
        <v>94</v>
      </c>
      <c r="H264" s="325" t="s">
        <v>652</v>
      </c>
      <c r="I264" s="325" t="s">
        <v>1587</v>
      </c>
      <c r="J264" s="203" t="s">
        <v>1398</v>
      </c>
      <c r="K264" s="5" t="str">
        <f t="shared" si="15"/>
        <v>07 2 10 76660</v>
      </c>
      <c r="L264" s="265" t="str">
        <f>VLOOKUP(O264,'цср уточн 2016'!$A$1:$B$549,2,0)</f>
        <v>Проведение капитального ремонта зданий и сооружений муниципальных учреждений культуры за счет средств краевого бюджета</v>
      </c>
      <c r="M264" s="5"/>
      <c r="N264" s="6"/>
      <c r="O264" s="45" t="s">
        <v>1399</v>
      </c>
      <c r="P264" s="7" t="b">
        <f t="shared" si="18"/>
        <v>1</v>
      </c>
      <c r="Q264" s="7" t="b">
        <f t="shared" si="16"/>
        <v>1</v>
      </c>
    </row>
    <row r="265" spans="1:17" s="49" customFormat="1" ht="58.5">
      <c r="A265" s="209"/>
      <c r="B265" s="209"/>
      <c r="C265" s="209"/>
      <c r="D265" s="209"/>
      <c r="E265" s="318"/>
      <c r="F265" s="172" t="s">
        <v>73</v>
      </c>
      <c r="G265" s="172" t="s">
        <v>94</v>
      </c>
      <c r="H265" s="172" t="s">
        <v>674</v>
      </c>
      <c r="I265" s="172" t="s">
        <v>13</v>
      </c>
      <c r="J265" s="237" t="s">
        <v>1588</v>
      </c>
      <c r="K265" s="5" t="str">
        <f t="shared" si="15"/>
        <v>07 2 11 00000</v>
      </c>
      <c r="L265" s="265" t="e">
        <f>VLOOKUP(O265,'цср уточн 2016'!$A$1:$B$549,2,0)</f>
        <v>#N/A</v>
      </c>
      <c r="M265" s="5"/>
      <c r="N265" s="6"/>
      <c r="O265" s="45"/>
      <c r="P265" s="7" t="b">
        <f t="shared" si="18"/>
        <v>0</v>
      </c>
      <c r="Q265" s="7" t="e">
        <f t="shared" si="16"/>
        <v>#N/A</v>
      </c>
    </row>
    <row r="266" spans="1:17" s="49" customFormat="1" ht="56.25">
      <c r="A266" s="69"/>
      <c r="B266" s="69"/>
      <c r="C266" s="69"/>
      <c r="D266" s="69"/>
      <c r="E266" s="203" t="s">
        <v>1545</v>
      </c>
      <c r="F266" s="325" t="s">
        <v>73</v>
      </c>
      <c r="G266" s="325" t="s">
        <v>94</v>
      </c>
      <c r="H266" s="325" t="s">
        <v>674</v>
      </c>
      <c r="I266" s="325" t="s">
        <v>1589</v>
      </c>
      <c r="J266" s="203" t="s">
        <v>1400</v>
      </c>
      <c r="K266" s="5" t="str">
        <f t="shared" si="15"/>
        <v>07 2 11 60160</v>
      </c>
      <c r="L266" s="265" t="str">
        <f>VLOOKUP(O266,'цср уточн 2016'!$A$1:$B$549,2,0)</f>
        <v>Предоставление субсидии некоммерческим организациям на реализацию проектов по развитию современной культурно-досуговой инфраструктуры на территории города Ставрополя</v>
      </c>
      <c r="M266" s="5"/>
      <c r="N266" s="6"/>
      <c r="O266" s="45" t="s">
        <v>1401</v>
      </c>
      <c r="P266" s="7" t="b">
        <f t="shared" si="18"/>
        <v>1</v>
      </c>
      <c r="Q266" s="7" t="b">
        <f t="shared" si="16"/>
        <v>1</v>
      </c>
    </row>
    <row r="267" spans="1:17" s="49" customFormat="1" ht="39">
      <c r="A267" s="209"/>
      <c r="B267" s="209"/>
      <c r="C267" s="209"/>
      <c r="D267" s="209"/>
      <c r="E267" s="318"/>
      <c r="F267" s="172" t="s">
        <v>73</v>
      </c>
      <c r="G267" s="172" t="s">
        <v>94</v>
      </c>
      <c r="H267" s="172" t="s">
        <v>751</v>
      </c>
      <c r="I267" s="172" t="s">
        <v>13</v>
      </c>
      <c r="J267" s="237" t="s">
        <v>1402</v>
      </c>
      <c r="K267" s="5" t="str">
        <f t="shared" si="15"/>
        <v>07 2 13 00000</v>
      </c>
      <c r="L267" s="265" t="str">
        <f>VLOOKUP(O267,'цср уточн 2016'!$A$1:$B$549,2,0)</f>
        <v>Основное мероприятие «Строительство сценическо-концертной площадки с подземной автостоянкой»</v>
      </c>
      <c r="M267" s="5"/>
      <c r="N267" s="6"/>
      <c r="O267" s="45" t="s">
        <v>1403</v>
      </c>
      <c r="P267" s="7" t="b">
        <f t="shared" si="18"/>
        <v>1</v>
      </c>
      <c r="Q267" s="7" t="b">
        <f t="shared" si="16"/>
        <v>1</v>
      </c>
    </row>
    <row r="268" spans="1:17" s="49" customFormat="1" ht="56.25">
      <c r="A268" s="69"/>
      <c r="B268" s="69"/>
      <c r="C268" s="69"/>
      <c r="D268" s="69"/>
      <c r="E268" s="203" t="s">
        <v>1545</v>
      </c>
      <c r="F268" s="325" t="s">
        <v>73</v>
      </c>
      <c r="G268" s="325" t="s">
        <v>94</v>
      </c>
      <c r="H268" s="325" t="s">
        <v>751</v>
      </c>
      <c r="I268" s="325" t="s">
        <v>101</v>
      </c>
      <c r="J268" s="203" t="s">
        <v>100</v>
      </c>
      <c r="K268" s="5" t="str">
        <f t="shared" si="15"/>
        <v>07 2 13 40010</v>
      </c>
      <c r="L268" s="265" t="str">
        <f>VLOOKUP(O268,'цср уточн 2016'!$A$1:$B$549,2,0)</f>
        <v>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M268" s="5"/>
      <c r="N268" s="6"/>
      <c r="O268" s="129" t="s">
        <v>1404</v>
      </c>
      <c r="P268" s="7" t="b">
        <f t="shared" si="18"/>
        <v>1</v>
      </c>
      <c r="Q268" s="7" t="b">
        <f t="shared" si="16"/>
        <v>1</v>
      </c>
    </row>
    <row r="269" spans="1:17" s="49" customFormat="1" ht="67.5">
      <c r="A269" s="23" t="s">
        <v>93</v>
      </c>
      <c r="B269" s="23" t="s">
        <v>8</v>
      </c>
      <c r="C269" s="279" t="s">
        <v>9</v>
      </c>
      <c r="D269" s="222" t="s">
        <v>582</v>
      </c>
      <c r="E269" s="149" t="s">
        <v>583</v>
      </c>
      <c r="F269" s="9" t="s">
        <v>93</v>
      </c>
      <c r="G269" s="9" t="s">
        <v>8</v>
      </c>
      <c r="H269" s="9" t="s">
        <v>12</v>
      </c>
      <c r="I269" s="9" t="s">
        <v>13</v>
      </c>
      <c r="J269" s="149" t="s">
        <v>584</v>
      </c>
      <c r="K269" s="5" t="str">
        <f t="shared" si="15"/>
        <v>08 0 00 00000</v>
      </c>
      <c r="L269" s="265" t="str">
        <f>VLOOKUP(O269,'цср уточн 2016'!$A$1:$B$549,2,0)</f>
        <v>Муниципальная программа «Развитие физической культуры и спорта в городе Ставрополе на 2014 - 2018 годы»</v>
      </c>
      <c r="M269" s="5"/>
      <c r="N269" s="6"/>
      <c r="O269" s="11" t="s">
        <v>585</v>
      </c>
      <c r="P269" s="7" t="b">
        <f t="shared" si="18"/>
        <v>1</v>
      </c>
      <c r="Q269" s="7" t="b">
        <f t="shared" si="16"/>
        <v>1</v>
      </c>
    </row>
    <row r="270" spans="1:17" s="49" customFormat="1" ht="56.25">
      <c r="A270" s="24" t="s">
        <v>93</v>
      </c>
      <c r="B270" s="24" t="s">
        <v>15</v>
      </c>
      <c r="C270" s="255" t="s">
        <v>9</v>
      </c>
      <c r="D270" s="224" t="s">
        <v>586</v>
      </c>
      <c r="E270" s="245" t="s">
        <v>587</v>
      </c>
      <c r="F270" s="25" t="s">
        <v>93</v>
      </c>
      <c r="G270" s="25" t="s">
        <v>15</v>
      </c>
      <c r="H270" s="25" t="s">
        <v>12</v>
      </c>
      <c r="I270" s="25" t="s">
        <v>13</v>
      </c>
      <c r="J270" s="245" t="s">
        <v>587</v>
      </c>
      <c r="K270" s="5" t="str">
        <f t="shared" si="15"/>
        <v>08 1 00 00000</v>
      </c>
      <c r="L270" s="265" t="str">
        <f>VLOOKUP(O270,'цср уточн 2016'!$A$1:$B$549,2,0)</f>
        <v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v>
      </c>
      <c r="M270" s="5"/>
      <c r="N270" s="6"/>
      <c r="O270" s="12" t="s">
        <v>588</v>
      </c>
      <c r="P270" s="7" t="b">
        <f t="shared" si="18"/>
        <v>1</v>
      </c>
      <c r="Q270" s="7" t="b">
        <f t="shared" si="16"/>
        <v>1</v>
      </c>
    </row>
    <row r="271" spans="1:17" s="49" customFormat="1" ht="58.5">
      <c r="A271" s="209"/>
      <c r="B271" s="209"/>
      <c r="C271" s="210"/>
      <c r="D271" s="211"/>
      <c r="E271" s="318"/>
      <c r="F271" s="172" t="s">
        <v>93</v>
      </c>
      <c r="G271" s="172" t="s">
        <v>15</v>
      </c>
      <c r="H271" s="172" t="s">
        <v>7</v>
      </c>
      <c r="I271" s="172" t="s">
        <v>13</v>
      </c>
      <c r="J271" s="237" t="s">
        <v>1405</v>
      </c>
      <c r="K271" s="5" t="str">
        <f t="shared" si="15"/>
        <v>08 1 01 00000</v>
      </c>
      <c r="L271" s="265" t="str">
        <f>VLOOKUP(O271,'цср уточн 2016'!$A$1:$B$549,2,0)</f>
        <v>Основное мероприятие «Обеспечение деятельности муниципальных 
учреждений дополнительного образования детей физкультурно-спортивной направленности города Ставрополя»</v>
      </c>
      <c r="M271" s="5"/>
      <c r="N271" s="6"/>
      <c r="O271" s="45" t="s">
        <v>589</v>
      </c>
      <c r="P271" s="7" t="b">
        <f t="shared" si="18"/>
        <v>1</v>
      </c>
      <c r="Q271" s="7" t="b">
        <f t="shared" si="16"/>
        <v>1</v>
      </c>
    </row>
    <row r="272" spans="1:17" s="49" customFormat="1" ht="37.5">
      <c r="A272" s="14" t="s">
        <v>93</v>
      </c>
      <c r="B272" s="14" t="s">
        <v>15</v>
      </c>
      <c r="C272" s="14">
        <v>1115</v>
      </c>
      <c r="D272" s="14" t="s">
        <v>590</v>
      </c>
      <c r="E272" s="328" t="s">
        <v>43</v>
      </c>
      <c r="F272" s="325" t="s">
        <v>93</v>
      </c>
      <c r="G272" s="325" t="s">
        <v>15</v>
      </c>
      <c r="H272" s="325" t="s">
        <v>7</v>
      </c>
      <c r="I272" s="30" t="s">
        <v>22</v>
      </c>
      <c r="J272" s="328" t="s">
        <v>34</v>
      </c>
      <c r="K272" s="5" t="str">
        <f t="shared" si="15"/>
        <v>08 1 01 11010</v>
      </c>
      <c r="L272" s="265" t="str">
        <f>VLOOKUP(O272,'цср уточн 2016'!$A$1:$B$549,2,0)</f>
        <v>Расходы на обеспечение деятельности (оказание услуг) муниципальных учреждений</v>
      </c>
      <c r="M272" s="5"/>
      <c r="N272" s="6"/>
      <c r="O272" s="22" t="s">
        <v>591</v>
      </c>
      <c r="P272" s="7" t="b">
        <f t="shared" si="18"/>
        <v>1</v>
      </c>
      <c r="Q272" s="7" t="b">
        <f t="shared" si="16"/>
        <v>1</v>
      </c>
    </row>
    <row r="273" spans="1:17" s="49" customFormat="1" ht="37.5">
      <c r="A273" s="14"/>
      <c r="B273" s="14"/>
      <c r="C273" s="14"/>
      <c r="D273" s="14"/>
      <c r="E273" s="203" t="s">
        <v>1545</v>
      </c>
      <c r="F273" s="325" t="s">
        <v>93</v>
      </c>
      <c r="G273" s="325" t="s">
        <v>15</v>
      </c>
      <c r="H273" s="325" t="s">
        <v>7</v>
      </c>
      <c r="I273" s="30" t="s">
        <v>1544</v>
      </c>
      <c r="J273" s="203" t="s">
        <v>1233</v>
      </c>
      <c r="K273" s="5" t="str">
        <f t="shared" si="15"/>
        <v>08 1 01 77250</v>
      </c>
      <c r="L273" s="265" t="str">
        <f>VLOOKUP(O273,'цср уточн 2016'!$A$1:$B$549,2,0)</f>
        <v>Расходы на обеспечение выплаты работникам организаций минимального размера оплаты труда</v>
      </c>
      <c r="M273" s="5"/>
      <c r="N273" s="6"/>
      <c r="O273" s="22" t="s">
        <v>1406</v>
      </c>
      <c r="P273" s="7" t="b">
        <f t="shared" si="18"/>
        <v>1</v>
      </c>
      <c r="Q273" s="7" t="b">
        <f t="shared" si="16"/>
        <v>1</v>
      </c>
    </row>
    <row r="274" spans="1:17" s="49" customFormat="1" ht="39">
      <c r="A274" s="209"/>
      <c r="B274" s="209"/>
      <c r="C274" s="210"/>
      <c r="D274" s="211"/>
      <c r="E274" s="318"/>
      <c r="F274" s="172" t="s">
        <v>93</v>
      </c>
      <c r="G274" s="172" t="s">
        <v>15</v>
      </c>
      <c r="H274" s="172" t="s">
        <v>37</v>
      </c>
      <c r="I274" s="172" t="s">
        <v>13</v>
      </c>
      <c r="J274" s="237" t="s">
        <v>1407</v>
      </c>
      <c r="K274" s="5" t="str">
        <f t="shared" si="15"/>
        <v>08 1 02 00000</v>
      </c>
      <c r="L274" s="265" t="str">
        <f>VLOOKUP(O274,'цср уточн 2016'!$A$1:$B$549,2,0)</f>
        <v>Основное мероприятие «Обеспечение деятельности центров спортивной подготовки»</v>
      </c>
      <c r="M274" s="5"/>
      <c r="N274" s="6"/>
      <c r="O274" s="45" t="s">
        <v>592</v>
      </c>
      <c r="P274" s="7" t="b">
        <f t="shared" si="18"/>
        <v>1</v>
      </c>
      <c r="Q274" s="7" t="b">
        <f t="shared" si="16"/>
        <v>1</v>
      </c>
    </row>
    <row r="275" spans="1:17" s="49" customFormat="1" ht="37.5">
      <c r="A275" s="14" t="s">
        <v>93</v>
      </c>
      <c r="B275" s="14" t="s">
        <v>15</v>
      </c>
      <c r="C275" s="14">
        <v>1138</v>
      </c>
      <c r="D275" s="14" t="s">
        <v>593</v>
      </c>
      <c r="E275" s="328" t="s">
        <v>594</v>
      </c>
      <c r="F275" s="325" t="s">
        <v>93</v>
      </c>
      <c r="G275" s="325" t="s">
        <v>15</v>
      </c>
      <c r="H275" s="325" t="s">
        <v>37</v>
      </c>
      <c r="I275" s="30" t="s">
        <v>22</v>
      </c>
      <c r="J275" s="328" t="s">
        <v>34</v>
      </c>
      <c r="K275" s="5" t="str">
        <f t="shared" si="15"/>
        <v>08 1 02 11010</v>
      </c>
      <c r="L275" s="265" t="str">
        <f>VLOOKUP(O275,'цср уточн 2016'!$A$1:$B$549,2,0)</f>
        <v>Расходы на обеспечение деятельности (оказание услуг) муниципальных учреждений</v>
      </c>
      <c r="M275" s="5"/>
      <c r="N275" s="6"/>
      <c r="O275" s="22" t="s">
        <v>595</v>
      </c>
      <c r="P275" s="7" t="b">
        <f t="shared" si="18"/>
        <v>1</v>
      </c>
      <c r="Q275" s="7" t="b">
        <f t="shared" si="16"/>
        <v>1</v>
      </c>
    </row>
    <row r="276" spans="1:17" ht="37.5">
      <c r="A276" s="14"/>
      <c r="B276" s="14"/>
      <c r="C276" s="14"/>
      <c r="D276" s="14"/>
      <c r="E276" s="203" t="s">
        <v>1545</v>
      </c>
      <c r="F276" s="325" t="s">
        <v>93</v>
      </c>
      <c r="G276" s="325" t="s">
        <v>15</v>
      </c>
      <c r="H276" s="325" t="s">
        <v>37</v>
      </c>
      <c r="I276" s="30" t="s">
        <v>1544</v>
      </c>
      <c r="J276" s="203" t="s">
        <v>1233</v>
      </c>
      <c r="K276" s="5" t="str">
        <f t="shared" si="15"/>
        <v>08 1 02 77250</v>
      </c>
      <c r="L276" s="265" t="str">
        <f>VLOOKUP(O276,'цср уточн 2016'!$A$1:$B$549,2,0)</f>
        <v>Расходы на обеспечение выплаты работникам организаций минимального размера оплаты труда</v>
      </c>
      <c r="O276" s="22" t="s">
        <v>1408</v>
      </c>
      <c r="P276" s="7" t="b">
        <f t="shared" si="18"/>
        <v>1</v>
      </c>
      <c r="Q276" s="7" t="b">
        <f t="shared" si="16"/>
        <v>1</v>
      </c>
    </row>
    <row r="277" spans="1:17" ht="37.5">
      <c r="A277" s="24" t="s">
        <v>93</v>
      </c>
      <c r="B277" s="24" t="s">
        <v>94</v>
      </c>
      <c r="C277" s="24" t="s">
        <v>9</v>
      </c>
      <c r="D277" s="24" t="s">
        <v>596</v>
      </c>
      <c r="E277" s="236" t="s">
        <v>597</v>
      </c>
      <c r="F277" s="25" t="s">
        <v>93</v>
      </c>
      <c r="G277" s="25" t="s">
        <v>94</v>
      </c>
      <c r="H277" s="25" t="s">
        <v>12</v>
      </c>
      <c r="I277" s="25" t="s">
        <v>13</v>
      </c>
      <c r="J277" s="236" t="s">
        <v>597</v>
      </c>
      <c r="K277" s="5" t="str">
        <f t="shared" si="15"/>
        <v>08 2 00 00000</v>
      </c>
      <c r="L277" s="265" t="str">
        <f>VLOOKUP(O277,'цср уточн 2016'!$A$1:$B$549,2,0)</f>
        <v>Подпрограмма «Организация и проведение физкультурно-оздоровительных и спортивных мероприятий»</v>
      </c>
      <c r="O277" s="12" t="s">
        <v>598</v>
      </c>
      <c r="P277" s="7" t="b">
        <f t="shared" si="18"/>
        <v>1</v>
      </c>
      <c r="Q277" s="7" t="b">
        <f t="shared" si="16"/>
        <v>1</v>
      </c>
    </row>
    <row r="278" spans="1:17" ht="39">
      <c r="A278" s="209"/>
      <c r="B278" s="209"/>
      <c r="C278" s="210"/>
      <c r="D278" s="211"/>
      <c r="E278" s="318"/>
      <c r="F278" s="172" t="s">
        <v>93</v>
      </c>
      <c r="G278" s="172" t="s">
        <v>94</v>
      </c>
      <c r="H278" s="172" t="s">
        <v>7</v>
      </c>
      <c r="I278" s="172" t="s">
        <v>13</v>
      </c>
      <c r="J278" s="237" t="s">
        <v>1409</v>
      </c>
      <c r="K278" s="5" t="str">
        <f t="shared" si="15"/>
        <v>08 2 01 00000</v>
      </c>
      <c r="L278" s="265" t="str">
        <f>VLOOKUP(O278,'цср уточн 2016'!$A$1:$B$549,2,0)</f>
        <v>Основное мероприятие «Реализация мероприятий, направленных на развитие физической культуры и массового спорта»</v>
      </c>
      <c r="O278" s="45" t="s">
        <v>599</v>
      </c>
      <c r="P278" s="7" t="b">
        <f t="shared" si="18"/>
        <v>1</v>
      </c>
      <c r="Q278" s="7" t="b">
        <f t="shared" si="16"/>
        <v>1</v>
      </c>
    </row>
    <row r="279" spans="1:17" ht="38.25" thickBot="1">
      <c r="A279" s="14" t="s">
        <v>93</v>
      </c>
      <c r="B279" s="14" t="s">
        <v>94</v>
      </c>
      <c r="C279" s="14">
        <v>2042</v>
      </c>
      <c r="D279" s="14" t="s">
        <v>600</v>
      </c>
      <c r="E279" s="328" t="s">
        <v>601</v>
      </c>
      <c r="F279" s="325" t="s">
        <v>93</v>
      </c>
      <c r="G279" s="325" t="s">
        <v>94</v>
      </c>
      <c r="H279" s="325" t="s">
        <v>7</v>
      </c>
      <c r="I279" s="325" t="s">
        <v>602</v>
      </c>
      <c r="J279" s="328" t="s">
        <v>601</v>
      </c>
      <c r="K279" s="5" t="str">
        <f t="shared" si="15"/>
        <v>08 2 01 20420</v>
      </c>
      <c r="L279" s="265" t="str">
        <f>VLOOKUP(O279,'цср уточн 2016'!$A$1:$B$549,2,0)</f>
        <v>Расходы на реализацию мероприятий, направленных на развитие физической культуры и массового спорта</v>
      </c>
      <c r="O279" s="22" t="s">
        <v>603</v>
      </c>
      <c r="P279" s="7" t="b">
        <f>K279=O279</f>
        <v>1</v>
      </c>
      <c r="Q279" s="7" t="b">
        <f t="shared" si="16"/>
        <v>1</v>
      </c>
    </row>
    <row r="280" spans="1:17" s="27" customFormat="1" ht="39.75" thickBot="1">
      <c r="A280" s="209"/>
      <c r="B280" s="209"/>
      <c r="C280" s="210"/>
      <c r="D280" s="211"/>
      <c r="E280" s="318"/>
      <c r="F280" s="172" t="s">
        <v>93</v>
      </c>
      <c r="G280" s="172" t="s">
        <v>94</v>
      </c>
      <c r="H280" s="172" t="s">
        <v>37</v>
      </c>
      <c r="I280" s="172" t="s">
        <v>13</v>
      </c>
      <c r="J280" s="237" t="s">
        <v>1591</v>
      </c>
      <c r="K280" s="5" t="str">
        <f t="shared" si="15"/>
        <v>08 2 02 00000</v>
      </c>
      <c r="L280" s="265" t="e">
        <f>VLOOKUP(O280,'цср уточн 2016'!$A$1:$B$549,2,0)</f>
        <v>#N/A</v>
      </c>
      <c r="M280" s="5"/>
      <c r="N280" s="6"/>
      <c r="P280" s="7" t="b">
        <f t="shared" ref="P280:P344" si="19">K280=O280</f>
        <v>0</v>
      </c>
      <c r="Q280" s="7" t="e">
        <f t="shared" si="16"/>
        <v>#N/A</v>
      </c>
    </row>
    <row r="281" spans="1:17" ht="75.75" thickBot="1">
      <c r="A281" s="14" t="s">
        <v>93</v>
      </c>
      <c r="B281" s="14" t="s">
        <v>94</v>
      </c>
      <c r="C281" s="14">
        <v>2044</v>
      </c>
      <c r="D281" s="14" t="s">
        <v>604</v>
      </c>
      <c r="E281" s="328" t="s">
        <v>605</v>
      </c>
      <c r="F281" s="325" t="s">
        <v>93</v>
      </c>
      <c r="G281" s="325" t="s">
        <v>94</v>
      </c>
      <c r="H281" s="325" t="s">
        <v>37</v>
      </c>
      <c r="I281" s="325" t="s">
        <v>606</v>
      </c>
      <c r="J281" s="328" t="s">
        <v>605</v>
      </c>
      <c r="K281" s="5" t="str">
        <f t="shared" si="15"/>
        <v>08 2 02 20440</v>
      </c>
      <c r="L281" s="265" t="e">
        <f>VLOOKUP(O281,'цср уточн 2016'!$A$1:$B$549,2,0)</f>
        <v>#N/A</v>
      </c>
      <c r="P281" s="7" t="b">
        <f t="shared" si="19"/>
        <v>0</v>
      </c>
      <c r="Q281" s="7" t="e">
        <f t="shared" si="16"/>
        <v>#N/A</v>
      </c>
    </row>
    <row r="282" spans="1:17" ht="59.25" thickBot="1">
      <c r="A282" s="209"/>
      <c r="B282" s="209"/>
      <c r="C282" s="210"/>
      <c r="D282" s="211"/>
      <c r="E282" s="318"/>
      <c r="F282" s="172" t="s">
        <v>93</v>
      </c>
      <c r="G282" s="172" t="s">
        <v>94</v>
      </c>
      <c r="H282" s="172" t="s">
        <v>48</v>
      </c>
      <c r="I282" s="172" t="s">
        <v>13</v>
      </c>
      <c r="J282" s="237" t="s">
        <v>1590</v>
      </c>
      <c r="K282" s="5" t="str">
        <f t="shared" si="15"/>
        <v>08 2 03 00000</v>
      </c>
      <c r="L282" s="265" t="e">
        <f>VLOOKUP(O282,'цср уточн 2016'!$A$1:$B$549,2,0)</f>
        <v>#N/A</v>
      </c>
      <c r="N282" s="27"/>
      <c r="O282" s="22"/>
      <c r="P282" s="7" t="b">
        <f t="shared" si="19"/>
        <v>0</v>
      </c>
      <c r="Q282" s="7" t="e">
        <f t="shared" si="16"/>
        <v>#N/A</v>
      </c>
    </row>
    <row r="283" spans="1:17" ht="75">
      <c r="A283" s="14" t="s">
        <v>93</v>
      </c>
      <c r="B283" s="14" t="s">
        <v>94</v>
      </c>
      <c r="C283" s="14">
        <v>2042</v>
      </c>
      <c r="D283" s="14" t="s">
        <v>600</v>
      </c>
      <c r="E283" s="328" t="s">
        <v>601</v>
      </c>
      <c r="F283" s="325" t="s">
        <v>93</v>
      </c>
      <c r="G283" s="325" t="s">
        <v>94</v>
      </c>
      <c r="H283" s="325" t="s">
        <v>48</v>
      </c>
      <c r="I283" s="325" t="s">
        <v>606</v>
      </c>
      <c r="J283" s="328" t="s">
        <v>605</v>
      </c>
      <c r="K283" s="5" t="str">
        <f t="shared" si="15"/>
        <v>08 2 03 20440</v>
      </c>
      <c r="L283" s="265" t="e">
        <f>VLOOKUP(O283,'цср уточн 2016'!$A$1:$B$549,2,0)</f>
        <v>#N/A</v>
      </c>
      <c r="O283" s="22"/>
      <c r="P283" s="7" t="b">
        <f t="shared" si="19"/>
        <v>0</v>
      </c>
      <c r="Q283" s="7" t="e">
        <f t="shared" si="16"/>
        <v>#N/A</v>
      </c>
    </row>
    <row r="284" spans="1:17" ht="78">
      <c r="A284" s="209"/>
      <c r="B284" s="209"/>
      <c r="C284" s="210"/>
      <c r="D284" s="211"/>
      <c r="E284" s="318"/>
      <c r="F284" s="172" t="s">
        <v>93</v>
      </c>
      <c r="G284" s="172" t="s">
        <v>94</v>
      </c>
      <c r="H284" s="172" t="s">
        <v>53</v>
      </c>
      <c r="I284" s="172" t="s">
        <v>13</v>
      </c>
      <c r="J284" s="237" t="s">
        <v>1410</v>
      </c>
      <c r="K284" s="5" t="str">
        <f t="shared" si="15"/>
        <v>08 2 04 00000</v>
      </c>
      <c r="L284" s="265" t="str">
        <f>VLOOKUP(O284,'цср уточн 2016'!$A$1:$B$549,2,0)</f>
        <v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v>
      </c>
      <c r="O284" s="45" t="s">
        <v>607</v>
      </c>
      <c r="P284" s="7" t="b">
        <f t="shared" si="19"/>
        <v>1</v>
      </c>
      <c r="Q284" s="7" t="b">
        <f t="shared" si="16"/>
        <v>1</v>
      </c>
    </row>
    <row r="285" spans="1:17" ht="131.25">
      <c r="A285" s="14" t="s">
        <v>93</v>
      </c>
      <c r="B285" s="14" t="s">
        <v>94</v>
      </c>
      <c r="C285" s="14">
        <v>2043</v>
      </c>
      <c r="D285" s="14" t="s">
        <v>608</v>
      </c>
      <c r="E285" s="328" t="s">
        <v>609</v>
      </c>
      <c r="F285" s="325" t="s">
        <v>93</v>
      </c>
      <c r="G285" s="325" t="s">
        <v>94</v>
      </c>
      <c r="H285" s="325" t="s">
        <v>53</v>
      </c>
      <c r="I285" s="325" t="s">
        <v>610</v>
      </c>
      <c r="J285" s="328" t="s">
        <v>1411</v>
      </c>
      <c r="K285" s="5" t="str">
        <f t="shared" si="15"/>
        <v>08 2 04 60120</v>
      </c>
      <c r="L285" s="265" t="str">
        <f>VLOOKUP(O285,'цср уточн 2016'!$A$1:$B$549,2,0)</f>
        <v>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v>
      </c>
      <c r="O285" s="22" t="s">
        <v>611</v>
      </c>
      <c r="P285" s="7" t="b">
        <f t="shared" si="19"/>
        <v>1</v>
      </c>
      <c r="Q285" s="7" t="b">
        <f t="shared" si="16"/>
        <v>1</v>
      </c>
    </row>
    <row r="286" spans="1:17" ht="56.25">
      <c r="A286" s="14" t="s">
        <v>93</v>
      </c>
      <c r="B286" s="14" t="s">
        <v>94</v>
      </c>
      <c r="C286" s="14" t="s">
        <v>1719</v>
      </c>
      <c r="D286" s="14" t="s">
        <v>1720</v>
      </c>
      <c r="E286" s="328" t="s">
        <v>1721</v>
      </c>
      <c r="F286" s="325"/>
      <c r="G286" s="325"/>
      <c r="H286" s="325"/>
      <c r="I286" s="325"/>
      <c r="J286" s="328" t="s">
        <v>1562</v>
      </c>
      <c r="O286" s="22"/>
      <c r="Q286" s="7"/>
    </row>
    <row r="287" spans="1:17" ht="37.5">
      <c r="A287" s="24" t="s">
        <v>93</v>
      </c>
      <c r="B287" s="24" t="s">
        <v>316</v>
      </c>
      <c r="C287" s="24" t="s">
        <v>9</v>
      </c>
      <c r="D287" s="24" t="s">
        <v>612</v>
      </c>
      <c r="E287" s="236" t="s">
        <v>613</v>
      </c>
      <c r="F287" s="25" t="s">
        <v>93</v>
      </c>
      <c r="G287" s="25" t="s">
        <v>316</v>
      </c>
      <c r="H287" s="25" t="s">
        <v>12</v>
      </c>
      <c r="I287" s="25" t="s">
        <v>13</v>
      </c>
      <c r="J287" s="236" t="s">
        <v>613</v>
      </c>
      <c r="K287" s="5" t="str">
        <f t="shared" si="15"/>
        <v>08 3 00 00000</v>
      </c>
      <c r="L287" s="265" t="str">
        <f>VLOOKUP(O287,'цср уточн 2016'!$A$1:$B$549,2,0)</f>
        <v xml:space="preserve">Подпрограмма «Строительство, реконструкция и обустройство спортивных сооружений» </v>
      </c>
      <c r="O287" s="12" t="s">
        <v>614</v>
      </c>
      <c r="P287" s="7" t="b">
        <f t="shared" si="19"/>
        <v>1</v>
      </c>
      <c r="Q287" s="7" t="b">
        <f t="shared" si="16"/>
        <v>1</v>
      </c>
    </row>
    <row r="288" spans="1:17" ht="39">
      <c r="A288" s="288"/>
      <c r="B288" s="288"/>
      <c r="C288" s="289"/>
      <c r="D288" s="290"/>
      <c r="E288" s="214"/>
      <c r="F288" s="172" t="s">
        <v>93</v>
      </c>
      <c r="G288" s="172" t="s">
        <v>316</v>
      </c>
      <c r="H288" s="172" t="s">
        <v>7</v>
      </c>
      <c r="I288" s="172" t="s">
        <v>13</v>
      </c>
      <c r="J288" s="237" t="s">
        <v>1412</v>
      </c>
      <c r="K288" s="5" t="str">
        <f t="shared" si="15"/>
        <v>08 3 01 00000</v>
      </c>
      <c r="L288" s="265" t="str">
        <f>VLOOKUP(O288,'цср уточн 2016'!$A$1:$B$549,2,0)</f>
        <v>Основное мероприятие «Строительство, реконструкция и обустройство спортивных сооружений»</v>
      </c>
      <c r="O288" s="45" t="s">
        <v>615</v>
      </c>
      <c r="P288" s="7" t="b">
        <f t="shared" si="19"/>
        <v>1</v>
      </c>
      <c r="Q288" s="7" t="b">
        <f t="shared" si="16"/>
        <v>1</v>
      </c>
    </row>
    <row r="289" spans="1:17" ht="37.5">
      <c r="A289" s="14" t="s">
        <v>93</v>
      </c>
      <c r="B289" s="14">
        <v>3</v>
      </c>
      <c r="C289" s="14" t="s">
        <v>616</v>
      </c>
      <c r="D289" s="14" t="s">
        <v>617</v>
      </c>
      <c r="E289" s="328" t="s">
        <v>618</v>
      </c>
      <c r="F289" s="325" t="s">
        <v>93</v>
      </c>
      <c r="G289" s="325" t="s">
        <v>316</v>
      </c>
      <c r="H289" s="325" t="s">
        <v>7</v>
      </c>
      <c r="I289" s="325" t="s">
        <v>1592</v>
      </c>
      <c r="J289" s="328" t="s">
        <v>1413</v>
      </c>
      <c r="K289" s="5" t="str">
        <f t="shared" si="15"/>
        <v>08 3 01 40050</v>
      </c>
      <c r="L289" s="265" t="str">
        <f>VLOOKUP(O289,'цср уточн 2016'!$A$1:$B$549,2,0)</f>
        <v>Расходы на устройство спортивных сооружений</v>
      </c>
      <c r="O289" s="45" t="s">
        <v>1414</v>
      </c>
      <c r="P289" s="7" t="b">
        <f t="shared" si="19"/>
        <v>1</v>
      </c>
      <c r="Q289" s="7" t="b">
        <f t="shared" si="16"/>
        <v>1</v>
      </c>
    </row>
    <row r="290" spans="1:17" ht="56.25">
      <c r="A290" s="69"/>
      <c r="B290" s="69"/>
      <c r="C290" s="69"/>
      <c r="D290" s="69"/>
      <c r="E290" s="203" t="s">
        <v>1545</v>
      </c>
      <c r="F290" s="325" t="s">
        <v>93</v>
      </c>
      <c r="G290" s="325" t="s">
        <v>316</v>
      </c>
      <c r="H290" s="325" t="s">
        <v>7</v>
      </c>
      <c r="I290" s="325" t="s">
        <v>1593</v>
      </c>
      <c r="J290" s="203" t="s">
        <v>575</v>
      </c>
      <c r="K290" s="5" t="str">
        <f t="shared" si="15"/>
        <v>08 3 01 S7000</v>
      </c>
      <c r="L290" s="265" t="str">
        <f>VLOOKUP(O290,'цср уточн 2016'!$A$1:$B$549,2,0)</f>
        <v>Расходы на строительство (реконструкция, техническое перевооружение) объектов капитального строительства муниципальной собственности города Ставрополя</v>
      </c>
      <c r="O290" s="45" t="s">
        <v>1415</v>
      </c>
      <c r="P290" s="7" t="b">
        <f t="shared" si="19"/>
        <v>1</v>
      </c>
      <c r="Q290" s="7" t="b">
        <f t="shared" si="16"/>
        <v>1</v>
      </c>
    </row>
    <row r="291" spans="1:17" ht="45">
      <c r="A291" s="23" t="s">
        <v>580</v>
      </c>
      <c r="B291" s="23" t="s">
        <v>8</v>
      </c>
      <c r="C291" s="279" t="s">
        <v>9</v>
      </c>
      <c r="D291" s="222" t="s">
        <v>619</v>
      </c>
      <c r="E291" s="149" t="s">
        <v>620</v>
      </c>
      <c r="F291" s="9" t="s">
        <v>580</v>
      </c>
      <c r="G291" s="9" t="s">
        <v>8</v>
      </c>
      <c r="H291" s="9" t="s">
        <v>12</v>
      </c>
      <c r="I291" s="9" t="s">
        <v>13</v>
      </c>
      <c r="J291" s="149" t="s">
        <v>620</v>
      </c>
      <c r="K291" s="5" t="str">
        <f t="shared" si="15"/>
        <v>09 0 00 00000</v>
      </c>
      <c r="L291" s="265" t="str">
        <f>VLOOKUP(O291,'цср уточн 2016'!$A$1:$B$549,2,0)</f>
        <v>Муниципальная программа «Молодежь города Ставрополя на 2014 - 2018 годы»</v>
      </c>
      <c r="O291" s="11" t="s">
        <v>621</v>
      </c>
      <c r="P291" s="7" t="b">
        <f t="shared" si="19"/>
        <v>1</v>
      </c>
      <c r="Q291" s="7" t="b">
        <f t="shared" si="16"/>
        <v>1</v>
      </c>
    </row>
    <row r="292" spans="1:17" ht="37.5">
      <c r="A292" s="24" t="s">
        <v>580</v>
      </c>
      <c r="B292" s="24" t="s">
        <v>105</v>
      </c>
      <c r="C292" s="255" t="s">
        <v>9</v>
      </c>
      <c r="D292" s="224" t="s">
        <v>622</v>
      </c>
      <c r="E292" s="245" t="s">
        <v>623</v>
      </c>
      <c r="F292" s="25" t="s">
        <v>580</v>
      </c>
      <c r="G292" s="25" t="s">
        <v>105</v>
      </c>
      <c r="H292" s="25" t="s">
        <v>12</v>
      </c>
      <c r="I292" s="25" t="s">
        <v>13</v>
      </c>
      <c r="J292" s="245" t="s">
        <v>623</v>
      </c>
      <c r="K292" s="5" t="str">
        <f t="shared" si="15"/>
        <v>09 Б 00 00000</v>
      </c>
      <c r="L292" s="265" t="str">
        <f>VLOOKUP(O292,'цср уточн 2016'!$A$1:$B$549,2,0)</f>
        <v>Расходы в рамках реализации муниципальной программы «Молодежь города Ставрополя на 2014 - 2018 годы»</v>
      </c>
      <c r="O292" s="12" t="s">
        <v>624</v>
      </c>
      <c r="P292" s="7" t="b">
        <f t="shared" si="19"/>
        <v>1</v>
      </c>
      <c r="Q292" s="7" t="b">
        <f t="shared" si="16"/>
        <v>1</v>
      </c>
    </row>
    <row r="293" spans="1:17" ht="39">
      <c r="A293" s="209"/>
      <c r="B293" s="209"/>
      <c r="C293" s="210"/>
      <c r="D293" s="211"/>
      <c r="E293" s="318"/>
      <c r="F293" s="172" t="s">
        <v>580</v>
      </c>
      <c r="G293" s="172" t="s">
        <v>105</v>
      </c>
      <c r="H293" s="172" t="s">
        <v>7</v>
      </c>
      <c r="I293" s="172" t="s">
        <v>13</v>
      </c>
      <c r="J293" s="237" t="s">
        <v>625</v>
      </c>
      <c r="K293" s="5" t="str">
        <f t="shared" ref="K293:K356" si="20">CONCATENATE(F293," ",G293," ",H293," ",I293)</f>
        <v>09 Б 01 00000</v>
      </c>
      <c r="L293" s="265" t="str">
        <f>VLOOKUP(O293,'цср уточн 2016'!$A$1:$B$549,2,0)</f>
        <v>Основное мероприятие «Проведение мероприятий по гражданскому и патриотическому воспитанию молодежи»</v>
      </c>
      <c r="O293" s="45" t="s">
        <v>626</v>
      </c>
      <c r="P293" s="7" t="b">
        <f t="shared" si="19"/>
        <v>1</v>
      </c>
      <c r="Q293" s="7" t="b">
        <f t="shared" si="16"/>
        <v>1</v>
      </c>
    </row>
    <row r="294" spans="1:17">
      <c r="A294" s="14" t="s">
        <v>580</v>
      </c>
      <c r="B294" s="14" t="s">
        <v>105</v>
      </c>
      <c r="C294" s="14">
        <v>2023</v>
      </c>
      <c r="D294" s="14" t="s">
        <v>627</v>
      </c>
      <c r="E294" s="328" t="s">
        <v>628</v>
      </c>
      <c r="F294" s="325" t="s">
        <v>580</v>
      </c>
      <c r="G294" s="325" t="s">
        <v>105</v>
      </c>
      <c r="H294" s="325" t="s">
        <v>7</v>
      </c>
      <c r="I294" s="325" t="s">
        <v>629</v>
      </c>
      <c r="J294" s="328" t="s">
        <v>628</v>
      </c>
      <c r="K294" s="5" t="str">
        <f t="shared" si="20"/>
        <v>09 Б 01 20230</v>
      </c>
      <c r="L294" s="265" t="e">
        <f>VLOOKUP(O294,'цср уточн 2016'!$A$1:$B$549,2,0)</f>
        <v>#N/A</v>
      </c>
      <c r="O294" s="45"/>
      <c r="P294" s="7" t="b">
        <f t="shared" si="19"/>
        <v>0</v>
      </c>
      <c r="Q294" s="7" t="e">
        <f t="shared" si="16"/>
        <v>#N/A</v>
      </c>
    </row>
    <row r="295" spans="1:17" ht="56.25">
      <c r="A295" s="14" t="s">
        <v>580</v>
      </c>
      <c r="B295" s="14" t="s">
        <v>105</v>
      </c>
      <c r="C295" s="14">
        <v>2046</v>
      </c>
      <c r="D295" s="14" t="s">
        <v>630</v>
      </c>
      <c r="E295" s="328" t="s">
        <v>631</v>
      </c>
      <c r="F295" s="325" t="s">
        <v>580</v>
      </c>
      <c r="G295" s="325" t="s">
        <v>105</v>
      </c>
      <c r="H295" s="325" t="s">
        <v>7</v>
      </c>
      <c r="I295" s="325" t="s">
        <v>632</v>
      </c>
      <c r="J295" s="328" t="s">
        <v>631</v>
      </c>
      <c r="K295" s="5" t="str">
        <f t="shared" si="20"/>
        <v>09 Б 01 20460</v>
      </c>
      <c r="L295" s="265" t="str">
        <f>VLOOKUP(O295,'цср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95" s="50" t="s">
        <v>633</v>
      </c>
      <c r="P295" s="7" t="b">
        <f t="shared" si="19"/>
        <v>1</v>
      </c>
      <c r="Q295" s="7" t="b">
        <f t="shared" si="16"/>
        <v>1</v>
      </c>
    </row>
    <row r="296" spans="1:17" s="53" customFormat="1" ht="39">
      <c r="A296" s="209"/>
      <c r="B296" s="209"/>
      <c r="C296" s="210"/>
      <c r="D296" s="211"/>
      <c r="E296" s="318"/>
      <c r="F296" s="172" t="s">
        <v>580</v>
      </c>
      <c r="G296" s="172" t="s">
        <v>105</v>
      </c>
      <c r="H296" s="172" t="s">
        <v>37</v>
      </c>
      <c r="I296" s="172" t="s">
        <v>13</v>
      </c>
      <c r="J296" s="237" t="s">
        <v>634</v>
      </c>
      <c r="K296" s="5" t="str">
        <f t="shared" si="20"/>
        <v>09 Б 02 00000</v>
      </c>
      <c r="L296" s="265" t="str">
        <f>VLOOKUP(O296,'цср уточн 2016'!$A$1:$B$549,2,0)</f>
        <v>Основное мероприятие «Создание системы поддержки  и поощрения талантливой и успешной молодежи города Ставрополя»</v>
      </c>
      <c r="M296" s="5"/>
      <c r="O296" s="45" t="s">
        <v>635</v>
      </c>
      <c r="P296" s="7" t="b">
        <f t="shared" si="19"/>
        <v>1</v>
      </c>
      <c r="Q296" s="7" t="b">
        <f t="shared" ref="Q296:Q359" si="21">J296=L296</f>
        <v>1</v>
      </c>
    </row>
    <row r="297" spans="1:17">
      <c r="A297" s="14" t="s">
        <v>580</v>
      </c>
      <c r="B297" s="14" t="s">
        <v>105</v>
      </c>
      <c r="C297" s="14">
        <v>2023</v>
      </c>
      <c r="D297" s="14" t="s">
        <v>627</v>
      </c>
      <c r="E297" s="328" t="s">
        <v>628</v>
      </c>
      <c r="F297" s="325" t="s">
        <v>580</v>
      </c>
      <c r="G297" s="325" t="s">
        <v>105</v>
      </c>
      <c r="H297" s="325" t="s">
        <v>37</v>
      </c>
      <c r="I297" s="325" t="s">
        <v>629</v>
      </c>
      <c r="J297" s="328" t="s">
        <v>628</v>
      </c>
      <c r="K297" s="5" t="str">
        <f t="shared" si="20"/>
        <v>09 Б 02 20230</v>
      </c>
      <c r="L297" s="265" t="str">
        <f>VLOOKUP(O297,'цср уточн 2016'!$A$1:$B$549,2,0)</f>
        <v>Расходы на проведение мероприятий в области молодежной политики</v>
      </c>
      <c r="O297" s="50" t="s">
        <v>636</v>
      </c>
      <c r="P297" s="7" t="b">
        <f t="shared" si="19"/>
        <v>1</v>
      </c>
      <c r="Q297" s="7" t="b">
        <f t="shared" si="21"/>
        <v>1</v>
      </c>
    </row>
    <row r="298" spans="1:17" ht="56.25">
      <c r="A298" s="14" t="s">
        <v>580</v>
      </c>
      <c r="B298" s="14" t="s">
        <v>105</v>
      </c>
      <c r="C298" s="14">
        <v>2046</v>
      </c>
      <c r="D298" s="14" t="s">
        <v>630</v>
      </c>
      <c r="E298" s="328" t="s">
        <v>631</v>
      </c>
      <c r="F298" s="325" t="s">
        <v>580</v>
      </c>
      <c r="G298" s="325" t="s">
        <v>105</v>
      </c>
      <c r="H298" s="325" t="s">
        <v>37</v>
      </c>
      <c r="I298" s="325" t="s">
        <v>632</v>
      </c>
      <c r="J298" s="328" t="s">
        <v>631</v>
      </c>
      <c r="K298" s="5" t="str">
        <f t="shared" si="20"/>
        <v>09 Б 02 20460</v>
      </c>
      <c r="L298" s="265" t="str">
        <f>VLOOKUP(O298,'цср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298" s="50" t="s">
        <v>637</v>
      </c>
      <c r="P298" s="7" t="b">
        <f t="shared" si="19"/>
        <v>1</v>
      </c>
      <c r="Q298" s="7" t="b">
        <f t="shared" si="21"/>
        <v>1</v>
      </c>
    </row>
    <row r="299" spans="1:17" s="53" customFormat="1" ht="39.75" thickBot="1">
      <c r="A299" s="209"/>
      <c r="B299" s="209"/>
      <c r="C299" s="210"/>
      <c r="D299" s="211"/>
      <c r="E299" s="318"/>
      <c r="F299" s="172" t="s">
        <v>580</v>
      </c>
      <c r="G299" s="172" t="s">
        <v>105</v>
      </c>
      <c r="H299" s="172" t="s">
        <v>48</v>
      </c>
      <c r="I299" s="172" t="s">
        <v>13</v>
      </c>
      <c r="J299" s="237" t="s">
        <v>638</v>
      </c>
      <c r="K299" s="5" t="str">
        <f t="shared" si="20"/>
        <v>09 Б 03 00000</v>
      </c>
      <c r="L299" s="265" t="str">
        <f>VLOOKUP(O299,'цср уточн 2016'!$A$1:$B$549,2,0)</f>
        <v>Основное мероприятие «Поддержка интеллектуальной и инновационной деятельности молодежи»</v>
      </c>
      <c r="M299" s="5"/>
      <c r="O299" s="45" t="s">
        <v>639</v>
      </c>
      <c r="P299" s="7" t="b">
        <f t="shared" si="19"/>
        <v>1</v>
      </c>
      <c r="Q299" s="7" t="b">
        <f t="shared" si="21"/>
        <v>1</v>
      </c>
    </row>
    <row r="300" spans="1:17" s="27" customFormat="1" ht="19.5" thickBot="1">
      <c r="A300" s="14" t="s">
        <v>580</v>
      </c>
      <c r="B300" s="14" t="s">
        <v>105</v>
      </c>
      <c r="C300" s="14">
        <v>2023</v>
      </c>
      <c r="D300" s="14" t="s">
        <v>627</v>
      </c>
      <c r="E300" s="328" t="s">
        <v>628</v>
      </c>
      <c r="F300" s="325" t="s">
        <v>580</v>
      </c>
      <c r="G300" s="325" t="s">
        <v>105</v>
      </c>
      <c r="H300" s="325" t="s">
        <v>48</v>
      </c>
      <c r="I300" s="325" t="s">
        <v>629</v>
      </c>
      <c r="J300" s="328" t="s">
        <v>628</v>
      </c>
      <c r="K300" s="5" t="str">
        <f t="shared" si="20"/>
        <v>09 Б 03 20230</v>
      </c>
      <c r="L300" s="265" t="e">
        <f>VLOOKUP(O300,'цср уточн 2016'!$A$1:$B$549,2,0)</f>
        <v>#N/A</v>
      </c>
      <c r="M300" s="5"/>
      <c r="N300" s="6"/>
      <c r="O300" s="45"/>
      <c r="P300" s="7" t="b">
        <f t="shared" si="19"/>
        <v>0</v>
      </c>
      <c r="Q300" s="7" t="e">
        <f t="shared" si="21"/>
        <v>#N/A</v>
      </c>
    </row>
    <row r="301" spans="1:17" s="27" customFormat="1" ht="57" thickBot="1">
      <c r="A301" s="14" t="s">
        <v>580</v>
      </c>
      <c r="B301" s="14" t="s">
        <v>105</v>
      </c>
      <c r="C301" s="14">
        <v>2046</v>
      </c>
      <c r="D301" s="14" t="s">
        <v>630</v>
      </c>
      <c r="E301" s="328" t="s">
        <v>631</v>
      </c>
      <c r="F301" s="325" t="s">
        <v>580</v>
      </c>
      <c r="G301" s="325" t="s">
        <v>105</v>
      </c>
      <c r="H301" s="325" t="s">
        <v>48</v>
      </c>
      <c r="I301" s="325" t="s">
        <v>632</v>
      </c>
      <c r="J301" s="328" t="s">
        <v>631</v>
      </c>
      <c r="K301" s="5" t="str">
        <f t="shared" si="20"/>
        <v>09 Б 03 20460</v>
      </c>
      <c r="L301" s="265" t="str">
        <f>VLOOKUP(O301,'цср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M301" s="5"/>
      <c r="N301" s="6"/>
      <c r="O301" s="50" t="s">
        <v>640</v>
      </c>
      <c r="P301" s="7" t="b">
        <f t="shared" si="19"/>
        <v>1</v>
      </c>
      <c r="Q301" s="7" t="b">
        <f t="shared" si="21"/>
        <v>1</v>
      </c>
    </row>
    <row r="302" spans="1:17" ht="59.25" thickBot="1">
      <c r="A302" s="209"/>
      <c r="B302" s="209"/>
      <c r="C302" s="210"/>
      <c r="D302" s="211"/>
      <c r="E302" s="318"/>
      <c r="F302" s="172" t="s">
        <v>580</v>
      </c>
      <c r="G302" s="172" t="s">
        <v>105</v>
      </c>
      <c r="H302" s="172" t="s">
        <v>53</v>
      </c>
      <c r="I302" s="172" t="s">
        <v>13</v>
      </c>
      <c r="J302" s="237" t="s">
        <v>641</v>
      </c>
      <c r="K302" s="5" t="str">
        <f t="shared" si="20"/>
        <v>09 Б 04 00000</v>
      </c>
      <c r="L302" s="265" t="str">
        <f>VLOOKUP(O302,'цср уточн 2016'!$A$1:$B$549,2,0)</f>
        <v>Основное мероприятие «Формирование условий для реализации молодежных инициатив и развития деятельности молодежных объединений»</v>
      </c>
      <c r="N302" s="27"/>
      <c r="O302" s="45" t="s">
        <v>642</v>
      </c>
      <c r="P302" s="7" t="b">
        <f t="shared" si="19"/>
        <v>1</v>
      </c>
      <c r="Q302" s="7" t="b">
        <f t="shared" si="21"/>
        <v>1</v>
      </c>
    </row>
    <row r="303" spans="1:17" ht="19.5" thickBot="1">
      <c r="A303" s="14" t="s">
        <v>580</v>
      </c>
      <c r="B303" s="14" t="s">
        <v>105</v>
      </c>
      <c r="C303" s="14">
        <v>2023</v>
      </c>
      <c r="D303" s="14" t="s">
        <v>627</v>
      </c>
      <c r="E303" s="328" t="s">
        <v>628</v>
      </c>
      <c r="F303" s="325" t="s">
        <v>580</v>
      </c>
      <c r="G303" s="325" t="s">
        <v>105</v>
      </c>
      <c r="H303" s="325" t="s">
        <v>53</v>
      </c>
      <c r="I303" s="325" t="s">
        <v>629</v>
      </c>
      <c r="J303" s="328" t="s">
        <v>628</v>
      </c>
      <c r="K303" s="5" t="str">
        <f t="shared" si="20"/>
        <v>09 Б 04 20230</v>
      </c>
      <c r="L303" s="265" t="e">
        <f>VLOOKUP(O303,'цср уточн 2016'!$A$1:$B$549,2,0)</f>
        <v>#N/A</v>
      </c>
      <c r="N303" s="27"/>
      <c r="O303" s="45"/>
      <c r="P303" s="7" t="b">
        <f t="shared" si="19"/>
        <v>0</v>
      </c>
      <c r="Q303" s="7" t="e">
        <f t="shared" si="21"/>
        <v>#N/A</v>
      </c>
    </row>
    <row r="304" spans="1:17" ht="56.25">
      <c r="A304" s="14" t="s">
        <v>580</v>
      </c>
      <c r="B304" s="14" t="s">
        <v>105</v>
      </c>
      <c r="C304" s="14">
        <v>2046</v>
      </c>
      <c r="D304" s="14" t="s">
        <v>630</v>
      </c>
      <c r="E304" s="328" t="s">
        <v>631</v>
      </c>
      <c r="F304" s="325" t="s">
        <v>580</v>
      </c>
      <c r="G304" s="325" t="s">
        <v>105</v>
      </c>
      <c r="H304" s="325" t="s">
        <v>53</v>
      </c>
      <c r="I304" s="325" t="s">
        <v>632</v>
      </c>
      <c r="J304" s="328" t="s">
        <v>631</v>
      </c>
      <c r="K304" s="5" t="str">
        <f t="shared" si="20"/>
        <v>09 Б 04 20460</v>
      </c>
      <c r="L304" s="265" t="str">
        <f>VLOOKUP(O304,'цср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304" s="50" t="s">
        <v>643</v>
      </c>
      <c r="P304" s="7" t="b">
        <f t="shared" si="19"/>
        <v>1</v>
      </c>
      <c r="Q304" s="7" t="b">
        <f t="shared" si="21"/>
        <v>1</v>
      </c>
    </row>
    <row r="305" spans="1:17" ht="39">
      <c r="A305" s="209"/>
      <c r="B305" s="209"/>
      <c r="C305" s="210"/>
      <c r="D305" s="211"/>
      <c r="E305" s="318"/>
      <c r="F305" s="172" t="s">
        <v>580</v>
      </c>
      <c r="G305" s="172" t="s">
        <v>105</v>
      </c>
      <c r="H305" s="172" t="s">
        <v>62</v>
      </c>
      <c r="I305" s="172" t="s">
        <v>13</v>
      </c>
      <c r="J305" s="237" t="s">
        <v>644</v>
      </c>
      <c r="K305" s="5" t="str">
        <f t="shared" si="20"/>
        <v>09 Б 05 00000</v>
      </c>
      <c r="L305" s="265" t="str">
        <f>VLOOKUP(O305,'цср уточн 2016'!$A$1:$B$549,2,0)</f>
        <v>Основное мероприятие «Методическое и информационное сопровождение реализации молодежной политики в городе Ставрополе»</v>
      </c>
      <c r="O305" s="45" t="s">
        <v>645</v>
      </c>
      <c r="P305" s="7" t="b">
        <f t="shared" si="19"/>
        <v>1</v>
      </c>
      <c r="Q305" s="7" t="b">
        <f t="shared" si="21"/>
        <v>1</v>
      </c>
    </row>
    <row r="306" spans="1:17">
      <c r="A306" s="14" t="s">
        <v>580</v>
      </c>
      <c r="B306" s="14" t="s">
        <v>105</v>
      </c>
      <c r="C306" s="14">
        <v>2023</v>
      </c>
      <c r="D306" s="14" t="s">
        <v>627</v>
      </c>
      <c r="E306" s="328" t="s">
        <v>628</v>
      </c>
      <c r="F306" s="325" t="s">
        <v>580</v>
      </c>
      <c r="G306" s="325" t="s">
        <v>105</v>
      </c>
      <c r="H306" s="325" t="s">
        <v>62</v>
      </c>
      <c r="I306" s="325" t="s">
        <v>629</v>
      </c>
      <c r="J306" s="328" t="s">
        <v>628</v>
      </c>
      <c r="K306" s="5" t="str">
        <f t="shared" si="20"/>
        <v>09 Б 05 20230</v>
      </c>
      <c r="L306" s="265" t="e">
        <f>VLOOKUP(O306,'цср уточн 2016'!$A$1:$B$549,2,0)</f>
        <v>#N/A</v>
      </c>
      <c r="O306" s="45"/>
      <c r="P306" s="7" t="b">
        <f t="shared" si="19"/>
        <v>0</v>
      </c>
      <c r="Q306" s="7" t="e">
        <f t="shared" si="21"/>
        <v>#N/A</v>
      </c>
    </row>
    <row r="307" spans="1:17" ht="56.25">
      <c r="A307" s="14" t="s">
        <v>580</v>
      </c>
      <c r="B307" s="14" t="s">
        <v>105</v>
      </c>
      <c r="C307" s="14">
        <v>2046</v>
      </c>
      <c r="D307" s="14" t="s">
        <v>630</v>
      </c>
      <c r="E307" s="328" t="s">
        <v>631</v>
      </c>
      <c r="F307" s="325" t="s">
        <v>580</v>
      </c>
      <c r="G307" s="325" t="s">
        <v>105</v>
      </c>
      <c r="H307" s="325" t="s">
        <v>62</v>
      </c>
      <c r="I307" s="325" t="s">
        <v>632</v>
      </c>
      <c r="J307" s="328" t="s">
        <v>631</v>
      </c>
      <c r="K307" s="5" t="str">
        <f t="shared" si="20"/>
        <v>09 Б 05 20460</v>
      </c>
      <c r="L307" s="265" t="str">
        <f>VLOOKUP(O307,'цср уточн 2016'!$A$1:$B$549,2,0)</f>
        <v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v>
      </c>
      <c r="O307" s="50" t="s">
        <v>646</v>
      </c>
      <c r="P307" s="7" t="b">
        <f t="shared" si="19"/>
        <v>1</v>
      </c>
      <c r="Q307" s="7" t="b">
        <f t="shared" si="21"/>
        <v>1</v>
      </c>
    </row>
    <row r="308" spans="1:17" ht="39">
      <c r="A308" s="209"/>
      <c r="B308" s="209"/>
      <c r="C308" s="210"/>
      <c r="D308" s="211"/>
      <c r="E308" s="318"/>
      <c r="F308" s="172" t="s">
        <v>580</v>
      </c>
      <c r="G308" s="172" t="s">
        <v>105</v>
      </c>
      <c r="H308" s="172" t="s">
        <v>68</v>
      </c>
      <c r="I308" s="172" t="s">
        <v>13</v>
      </c>
      <c r="J308" s="237" t="s">
        <v>647</v>
      </c>
      <c r="K308" s="5" t="str">
        <f t="shared" si="20"/>
        <v>09 Б 06 00000</v>
      </c>
      <c r="L308" s="265" t="str">
        <f>VLOOKUP(O308,'цср уточн 2016'!$A$1:$B$549,2,0)</f>
        <v>Основное мероприятие «Обеспечение деятельности муниципальных бюджетных учреждений города Ставрополя»</v>
      </c>
      <c r="O308" s="45" t="s">
        <v>648</v>
      </c>
      <c r="P308" s="7" t="b">
        <f t="shared" si="19"/>
        <v>1</v>
      </c>
      <c r="Q308" s="7" t="b">
        <f t="shared" si="21"/>
        <v>1</v>
      </c>
    </row>
    <row r="309" spans="1:17" ht="37.5">
      <c r="A309" s="14" t="s">
        <v>580</v>
      </c>
      <c r="B309" s="14" t="s">
        <v>105</v>
      </c>
      <c r="C309" s="14">
        <v>1122</v>
      </c>
      <c r="D309" s="14" t="s">
        <v>649</v>
      </c>
      <c r="E309" s="328" t="s">
        <v>650</v>
      </c>
      <c r="F309" s="325" t="s">
        <v>580</v>
      </c>
      <c r="G309" s="325" t="s">
        <v>105</v>
      </c>
      <c r="H309" s="325" t="s">
        <v>68</v>
      </c>
      <c r="I309" s="30" t="s">
        <v>22</v>
      </c>
      <c r="J309" s="328" t="s">
        <v>34</v>
      </c>
      <c r="K309" s="5" t="str">
        <f t="shared" si="20"/>
        <v>09 Б 06 11010</v>
      </c>
      <c r="L309" s="265" t="str">
        <f>VLOOKUP(O309,'цср уточн 2016'!$A$1:$B$549,2,0)</f>
        <v>Расходы на обеспечение деятельности (оказание услуг) муниципальных учреждений</v>
      </c>
      <c r="O309" s="50" t="s">
        <v>651</v>
      </c>
      <c r="P309" s="7" t="b">
        <f t="shared" si="19"/>
        <v>1</v>
      </c>
      <c r="Q309" s="7" t="b">
        <f t="shared" si="21"/>
        <v>1</v>
      </c>
    </row>
    <row r="310" spans="1:17" ht="67.5">
      <c r="A310" s="23" t="s">
        <v>652</v>
      </c>
      <c r="B310" s="23" t="s">
        <v>8</v>
      </c>
      <c r="C310" s="279" t="s">
        <v>9</v>
      </c>
      <c r="D310" s="222" t="s">
        <v>653</v>
      </c>
      <c r="E310" s="149" t="s">
        <v>654</v>
      </c>
      <c r="F310" s="9" t="s">
        <v>652</v>
      </c>
      <c r="G310" s="9" t="s">
        <v>8</v>
      </c>
      <c r="H310" s="9" t="s">
        <v>12</v>
      </c>
      <c r="I310" s="9" t="s">
        <v>13</v>
      </c>
      <c r="J310" s="149" t="s">
        <v>654</v>
      </c>
      <c r="K310" s="5" t="str">
        <f t="shared" si="20"/>
        <v>10 0 00 00000</v>
      </c>
      <c r="L310" s="265" t="str">
        <f>VLOOKUP(O310,'цср уточн 2016'!$A$1:$B$549,2,0)</f>
        <v>Муниципальная программа «Управление муниципальными финансами и муниципальным долгом города Ставрополя на 2014 - 2018 годы»</v>
      </c>
      <c r="O310" s="11" t="s">
        <v>655</v>
      </c>
      <c r="P310" s="7" t="b">
        <f t="shared" si="19"/>
        <v>1</v>
      </c>
      <c r="Q310" s="7" t="b">
        <f t="shared" si="21"/>
        <v>1</v>
      </c>
    </row>
    <row r="311" spans="1:17" ht="75">
      <c r="A311" s="24" t="s">
        <v>652</v>
      </c>
      <c r="B311" s="24" t="s">
        <v>105</v>
      </c>
      <c r="C311" s="255" t="s">
        <v>9</v>
      </c>
      <c r="D311" s="224" t="s">
        <v>656</v>
      </c>
      <c r="E311" s="236" t="s">
        <v>657</v>
      </c>
      <c r="F311" s="25" t="s">
        <v>652</v>
      </c>
      <c r="G311" s="25" t="s">
        <v>105</v>
      </c>
      <c r="H311" s="25" t="s">
        <v>12</v>
      </c>
      <c r="I311" s="25" t="s">
        <v>13</v>
      </c>
      <c r="J311" s="236" t="s">
        <v>1417</v>
      </c>
      <c r="K311" s="5" t="str">
        <f t="shared" si="20"/>
        <v>10 Б 00 00000</v>
      </c>
      <c r="L311" s="265" t="str">
        <f>VLOOKUP(O311,'цср уточн 2016'!$A$1:$B$549,2,0)</f>
        <v>Расходы в рамках реализации муниципальной программы «Управление муниципальными финансами и муниципальным долгом города Ставрополя на 2014 - 2018 годы»</v>
      </c>
      <c r="O311" s="12" t="s">
        <v>658</v>
      </c>
      <c r="P311" s="7" t="b">
        <f t="shared" si="19"/>
        <v>1</v>
      </c>
      <c r="Q311" s="7" t="b">
        <f t="shared" si="21"/>
        <v>1</v>
      </c>
    </row>
    <row r="312" spans="1:17" ht="39">
      <c r="A312" s="209"/>
      <c r="B312" s="209"/>
      <c r="C312" s="210"/>
      <c r="D312" s="211"/>
      <c r="E312" s="318"/>
      <c r="F312" s="172" t="s">
        <v>652</v>
      </c>
      <c r="G312" s="172" t="s">
        <v>105</v>
      </c>
      <c r="H312" s="172" t="s">
        <v>7</v>
      </c>
      <c r="I312" s="172" t="s">
        <v>13</v>
      </c>
      <c r="J312" s="237" t="s">
        <v>1418</v>
      </c>
      <c r="K312" s="5" t="str">
        <f t="shared" si="20"/>
        <v>10 Б 01 00000</v>
      </c>
      <c r="L312" s="265" t="str">
        <f>VLOOKUP(O312,'цср уточн 2016'!$A$1:$B$549,2,0)</f>
        <v>Основное мероприятие «Формирование резервного фонда администрации города Ставрополя»</v>
      </c>
      <c r="O312" s="45" t="s">
        <v>659</v>
      </c>
      <c r="P312" s="7" t="b">
        <f t="shared" si="19"/>
        <v>1</v>
      </c>
      <c r="Q312" s="7" t="b">
        <f t="shared" si="21"/>
        <v>1</v>
      </c>
    </row>
    <row r="313" spans="1:17">
      <c r="A313" s="14" t="s">
        <v>652</v>
      </c>
      <c r="B313" s="14" t="s">
        <v>105</v>
      </c>
      <c r="C313" s="14">
        <v>2002</v>
      </c>
      <c r="D313" s="14" t="s">
        <v>660</v>
      </c>
      <c r="E313" s="328" t="s">
        <v>661</v>
      </c>
      <c r="F313" s="325" t="s">
        <v>652</v>
      </c>
      <c r="G313" s="325" t="s">
        <v>105</v>
      </c>
      <c r="H313" s="325" t="s">
        <v>7</v>
      </c>
      <c r="I313" s="325" t="s">
        <v>662</v>
      </c>
      <c r="J313" s="328" t="s">
        <v>661</v>
      </c>
      <c r="K313" s="5" t="str">
        <f t="shared" si="20"/>
        <v>10 Б 01 20020</v>
      </c>
      <c r="L313" s="265" t="str">
        <f>VLOOKUP(O313,'цср уточн 2016'!$A$1:$B$549,2,0)</f>
        <v>Резервный фонд администрации города Ставрополя</v>
      </c>
      <c r="O313" s="45" t="s">
        <v>663</v>
      </c>
      <c r="P313" s="7" t="b">
        <f t="shared" si="19"/>
        <v>1</v>
      </c>
      <c r="Q313" s="7" t="b">
        <f t="shared" si="21"/>
        <v>1</v>
      </c>
    </row>
    <row r="314" spans="1:17" s="54" customFormat="1" ht="78">
      <c r="A314" s="209"/>
      <c r="B314" s="209"/>
      <c r="C314" s="210"/>
      <c r="D314" s="211"/>
      <c r="E314" s="318"/>
      <c r="F314" s="172" t="s">
        <v>652</v>
      </c>
      <c r="G314" s="172" t="s">
        <v>105</v>
      </c>
      <c r="H314" s="172" t="s">
        <v>37</v>
      </c>
      <c r="I314" s="172" t="s">
        <v>13</v>
      </c>
      <c r="J314" s="237" t="s">
        <v>1419</v>
      </c>
      <c r="K314" s="5" t="str">
        <f t="shared" si="20"/>
        <v>10 Б 02 00000</v>
      </c>
      <c r="L314" s="265" t="str">
        <f>VLOOKUP(O314,'цср уточн 2016'!$A$1:$B$549,2,0)</f>
        <v>Основное мероприятие «Резервирование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края»</v>
      </c>
      <c r="M314" s="5"/>
      <c r="N314" s="6"/>
      <c r="O314" s="45" t="s">
        <v>664</v>
      </c>
      <c r="P314" s="7" t="b">
        <f t="shared" si="19"/>
        <v>1</v>
      </c>
      <c r="Q314" s="7" t="b">
        <f t="shared" si="21"/>
        <v>1</v>
      </c>
    </row>
    <row r="315" spans="1:17" s="54" customFormat="1">
      <c r="A315" s="14" t="s">
        <v>652</v>
      </c>
      <c r="B315" s="14" t="s">
        <v>105</v>
      </c>
      <c r="C315" s="14">
        <v>2005</v>
      </c>
      <c r="D315" s="14" t="s">
        <v>665</v>
      </c>
      <c r="E315" s="328" t="s">
        <v>666</v>
      </c>
      <c r="F315" s="325" t="s">
        <v>652</v>
      </c>
      <c r="G315" s="325" t="s">
        <v>105</v>
      </c>
      <c r="H315" s="325" t="s">
        <v>37</v>
      </c>
      <c r="I315" s="325" t="s">
        <v>667</v>
      </c>
      <c r="J315" s="328" t="s">
        <v>666</v>
      </c>
      <c r="K315" s="5" t="str">
        <f t="shared" si="20"/>
        <v>10 Б 02 20050</v>
      </c>
      <c r="L315" s="265" t="str">
        <f>VLOOKUP(O315,'цср уточн 2016'!$A$1:$B$549,2,0)</f>
        <v>Расходы на выплаты на основании исполнительных листов судебных органов</v>
      </c>
      <c r="M315" s="5"/>
      <c r="N315" s="6"/>
      <c r="O315" s="45" t="s">
        <v>668</v>
      </c>
      <c r="P315" s="7" t="b">
        <f t="shared" si="19"/>
        <v>1</v>
      </c>
      <c r="Q315" s="7" t="b">
        <f t="shared" si="21"/>
        <v>1</v>
      </c>
    </row>
    <row r="316" spans="1:17" ht="58.5">
      <c r="A316" s="209"/>
      <c r="B316" s="209"/>
      <c r="C316" s="210"/>
      <c r="D316" s="211"/>
      <c r="E316" s="318"/>
      <c r="F316" s="172" t="s">
        <v>652</v>
      </c>
      <c r="G316" s="172" t="s">
        <v>105</v>
      </c>
      <c r="H316" s="172" t="s">
        <v>48</v>
      </c>
      <c r="I316" s="172" t="s">
        <v>13</v>
      </c>
      <c r="J316" s="237" t="s">
        <v>1420</v>
      </c>
      <c r="K316" s="5" t="str">
        <f t="shared" si="20"/>
        <v>10 Б 03 00000</v>
      </c>
      <c r="L316" s="265" t="str">
        <f>VLOOKUP(O316,'цср уточн 2016'!$A$1:$B$549,2,0)</f>
        <v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v>
      </c>
      <c r="N316" s="54"/>
      <c r="O316" s="45" t="s">
        <v>669</v>
      </c>
      <c r="P316" s="7" t="b">
        <f t="shared" si="19"/>
        <v>1</v>
      </c>
      <c r="Q316" s="7" t="b">
        <f t="shared" si="21"/>
        <v>1</v>
      </c>
    </row>
    <row r="317" spans="1:17">
      <c r="A317" s="14" t="s">
        <v>652</v>
      </c>
      <c r="B317" s="14" t="s">
        <v>105</v>
      </c>
      <c r="C317" s="14">
        <v>2001</v>
      </c>
      <c r="D317" s="14" t="s">
        <v>670</v>
      </c>
      <c r="E317" s="328" t="s">
        <v>671</v>
      </c>
      <c r="F317" s="325" t="s">
        <v>652</v>
      </c>
      <c r="G317" s="325" t="s">
        <v>105</v>
      </c>
      <c r="H317" s="325" t="s">
        <v>48</v>
      </c>
      <c r="I317" s="325" t="s">
        <v>672</v>
      </c>
      <c r="J317" s="328" t="s">
        <v>671</v>
      </c>
      <c r="K317" s="5" t="str">
        <f t="shared" si="20"/>
        <v>10 Б 03 20010</v>
      </c>
      <c r="L317" s="265" t="str">
        <f>VLOOKUP(O317,'цср уточн 2016'!$A$1:$B$549,2,0)</f>
        <v>Обслуживание муниципального долга города Ставрополя</v>
      </c>
      <c r="N317" s="54"/>
      <c r="O317" s="45" t="s">
        <v>673</v>
      </c>
      <c r="P317" s="7" t="b">
        <f t="shared" si="19"/>
        <v>1</v>
      </c>
      <c r="Q317" s="7" t="b">
        <f t="shared" si="21"/>
        <v>1</v>
      </c>
    </row>
    <row r="318" spans="1:17" s="54" customFormat="1" ht="90">
      <c r="A318" s="23" t="s">
        <v>674</v>
      </c>
      <c r="B318" s="23" t="s">
        <v>8</v>
      </c>
      <c r="C318" s="279" t="s">
        <v>9</v>
      </c>
      <c r="D318" s="222" t="s">
        <v>675</v>
      </c>
      <c r="E318" s="149" t="s">
        <v>676</v>
      </c>
      <c r="F318" s="222" t="s">
        <v>674</v>
      </c>
      <c r="G318" s="223" t="s">
        <v>8</v>
      </c>
      <c r="H318" s="9" t="s">
        <v>12</v>
      </c>
      <c r="I318" s="9" t="s">
        <v>13</v>
      </c>
      <c r="J318" s="149" t="s">
        <v>676</v>
      </c>
      <c r="K318" s="5" t="str">
        <f t="shared" si="20"/>
        <v>11 0 00 00000</v>
      </c>
      <c r="L318" s="265" t="str">
        <f>VLOOKUP(O318,'цср уточн 2016'!$A$1:$B$549,2,0)</f>
        <v>Муниципальная программа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M318" s="5"/>
      <c r="N318" s="6"/>
      <c r="O318" s="11" t="s">
        <v>677</v>
      </c>
      <c r="P318" s="7" t="b">
        <f t="shared" si="19"/>
        <v>1</v>
      </c>
      <c r="Q318" s="7" t="b">
        <f t="shared" si="21"/>
        <v>1</v>
      </c>
    </row>
    <row r="319" spans="1:17" ht="75">
      <c r="A319" s="24" t="s">
        <v>674</v>
      </c>
      <c r="B319" s="24" t="s">
        <v>105</v>
      </c>
      <c r="C319" s="255" t="s">
        <v>9</v>
      </c>
      <c r="D319" s="224" t="s">
        <v>678</v>
      </c>
      <c r="E319" s="236" t="s">
        <v>657</v>
      </c>
      <c r="F319" s="224" t="s">
        <v>674</v>
      </c>
      <c r="G319" s="225" t="s">
        <v>105</v>
      </c>
      <c r="H319" s="25" t="s">
        <v>12</v>
      </c>
      <c r="I319" s="25" t="s">
        <v>13</v>
      </c>
      <c r="J319" s="236" t="s">
        <v>657</v>
      </c>
      <c r="K319" s="5" t="str">
        <f t="shared" si="20"/>
        <v>11 Б 00 00000</v>
      </c>
      <c r="L319" s="265" t="str">
        <f>VLOOKUP(O319,'цср уточн 2016'!$A$1:$B$549,2,0)</f>
        <v>Расходы в рамках реализации муниципальной программы «Управление и распоряжение имуществом, находящимся в муниципальной собственности города Ставрополя, в том числе земельными ресурсами, на 2014 - 2018 годы»</v>
      </c>
      <c r="O319" s="12" t="s">
        <v>679</v>
      </c>
      <c r="P319" s="7" t="b">
        <f t="shared" si="19"/>
        <v>1</v>
      </c>
      <c r="Q319" s="7" t="b">
        <f t="shared" si="21"/>
        <v>1</v>
      </c>
    </row>
    <row r="320" spans="1:17" s="54" customFormat="1" ht="58.5">
      <c r="A320" s="288"/>
      <c r="B320" s="288"/>
      <c r="C320" s="289"/>
      <c r="D320" s="290"/>
      <c r="E320" s="214"/>
      <c r="F320" s="172" t="s">
        <v>674</v>
      </c>
      <c r="G320" s="294" t="s">
        <v>105</v>
      </c>
      <c r="H320" s="172" t="s">
        <v>7</v>
      </c>
      <c r="I320" s="172" t="s">
        <v>13</v>
      </c>
      <c r="J320" s="237" t="s">
        <v>1421</v>
      </c>
      <c r="K320" s="5" t="str">
        <f t="shared" si="20"/>
        <v>11 Б 01 00000</v>
      </c>
      <c r="L320" s="265" t="str">
        <f>VLOOKUP(O320,'цср уточн 2016'!$A$1:$B$549,2,0)</f>
        <v>Основное мероприятие «Управление и распоряжение объектами недвижимого имущества, находящимися в муниципальной собственности города Ставрополя»</v>
      </c>
      <c r="M320" s="5"/>
      <c r="O320" s="45" t="s">
        <v>680</v>
      </c>
      <c r="P320" s="7" t="b">
        <f t="shared" si="19"/>
        <v>1</v>
      </c>
      <c r="Q320" s="7" t="b">
        <f t="shared" si="21"/>
        <v>1</v>
      </c>
    </row>
    <row r="321" spans="1:17" ht="56.25">
      <c r="A321" s="14">
        <v>11</v>
      </c>
      <c r="B321" s="14" t="s">
        <v>105</v>
      </c>
      <c r="C321" s="275">
        <v>2003</v>
      </c>
      <c r="D321" s="276" t="s">
        <v>681</v>
      </c>
      <c r="E321" s="328" t="s">
        <v>682</v>
      </c>
      <c r="F321" s="325" t="s">
        <v>674</v>
      </c>
      <c r="G321" s="295" t="s">
        <v>105</v>
      </c>
      <c r="H321" s="325" t="s">
        <v>7</v>
      </c>
      <c r="I321" s="325" t="s">
        <v>683</v>
      </c>
      <c r="J321" s="328" t="s">
        <v>682</v>
      </c>
      <c r="K321" s="5" t="str">
        <f t="shared" si="20"/>
        <v>11 Б 01 20030</v>
      </c>
      <c r="L321" s="265" t="str">
        <f>VLOOKUP(O321,'цср уточн 2016'!$A$1:$B$549,2,0)</f>
        <v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v>
      </c>
      <c r="O321" s="45" t="s">
        <v>684</v>
      </c>
      <c r="P321" s="7" t="b">
        <f t="shared" si="19"/>
        <v>1</v>
      </c>
      <c r="Q321" s="7" t="b">
        <f t="shared" si="21"/>
        <v>1</v>
      </c>
    </row>
    <row r="322" spans="1:17" ht="37.5">
      <c r="A322" s="14">
        <v>11</v>
      </c>
      <c r="B322" s="14" t="s">
        <v>105</v>
      </c>
      <c r="C322" s="275">
        <v>2007</v>
      </c>
      <c r="D322" s="276" t="s">
        <v>685</v>
      </c>
      <c r="E322" s="328" t="s">
        <v>686</v>
      </c>
      <c r="F322" s="325" t="s">
        <v>674</v>
      </c>
      <c r="G322" s="295" t="s">
        <v>105</v>
      </c>
      <c r="H322" s="325" t="s">
        <v>7</v>
      </c>
      <c r="I322" s="325" t="s">
        <v>687</v>
      </c>
      <c r="J322" s="328" t="s">
        <v>686</v>
      </c>
      <c r="K322" s="5" t="str">
        <f t="shared" si="20"/>
        <v>11 Б 01 20070</v>
      </c>
      <c r="L322" s="265" t="str">
        <f>VLOOKUP(O322,'цср уточн 2016'!$A$1:$B$549,2,0)</f>
        <v xml:space="preserve">Расходы на содержание объектов муниципальной казны города Ставрополя в части нежилых помещений </v>
      </c>
      <c r="N322" s="54"/>
      <c r="O322" s="45" t="s">
        <v>688</v>
      </c>
      <c r="P322" s="7" t="b">
        <f t="shared" si="19"/>
        <v>1</v>
      </c>
      <c r="Q322" s="7" t="b">
        <f t="shared" si="21"/>
        <v>1</v>
      </c>
    </row>
    <row r="323" spans="1:17" ht="37.5">
      <c r="A323" s="14">
        <v>11</v>
      </c>
      <c r="B323" s="14" t="s">
        <v>105</v>
      </c>
      <c r="C323" s="275">
        <v>2084</v>
      </c>
      <c r="D323" s="276" t="s">
        <v>689</v>
      </c>
      <c r="E323" s="328" t="s">
        <v>690</v>
      </c>
      <c r="F323" s="325" t="s">
        <v>674</v>
      </c>
      <c r="G323" s="295" t="s">
        <v>105</v>
      </c>
      <c r="H323" s="325" t="s">
        <v>7</v>
      </c>
      <c r="I323" s="325" t="s">
        <v>691</v>
      </c>
      <c r="J323" s="328" t="s">
        <v>690</v>
      </c>
      <c r="K323" s="5" t="str">
        <f t="shared" si="20"/>
        <v>11 Б 01 20840</v>
      </c>
      <c r="L323" s="265" t="str">
        <f>VLOOKUP(O323,'цср уточн 2016'!$A$1:$B$549,2,0)</f>
        <v>Расходы на содержание объектов муниципальной казны города Ставрополя в части жилых помещений</v>
      </c>
      <c r="O323" s="45" t="s">
        <v>692</v>
      </c>
      <c r="P323" s="7" t="b">
        <f t="shared" si="19"/>
        <v>1</v>
      </c>
      <c r="Q323" s="7" t="b">
        <f t="shared" si="21"/>
        <v>1</v>
      </c>
    </row>
    <row r="324" spans="1:17" ht="39">
      <c r="A324" s="209"/>
      <c r="B324" s="209"/>
      <c r="C324" s="210"/>
      <c r="D324" s="211"/>
      <c r="E324" s="318"/>
      <c r="F324" s="226" t="s">
        <v>674</v>
      </c>
      <c r="G324" s="227" t="s">
        <v>105</v>
      </c>
      <c r="H324" s="226" t="s">
        <v>37</v>
      </c>
      <c r="I324" s="226" t="s">
        <v>13</v>
      </c>
      <c r="J324" s="237" t="s">
        <v>1422</v>
      </c>
      <c r="K324" s="5" t="str">
        <f t="shared" si="20"/>
        <v>11 Б 02 00000</v>
      </c>
      <c r="L324" s="265" t="str">
        <f>VLOOKUP(O324,'цср уточн 2016'!$A$1:$B$549,2,0)</f>
        <v>Основное мероприятие «Управление и распоряжение земельными участками, расположенными на территории города Ставрополя»</v>
      </c>
      <c r="O324" s="45" t="s">
        <v>693</v>
      </c>
      <c r="P324" s="7" t="b">
        <f t="shared" si="19"/>
        <v>1</v>
      </c>
      <c r="Q324" s="7" t="b">
        <f t="shared" si="21"/>
        <v>1</v>
      </c>
    </row>
    <row r="325" spans="1:17" ht="37.5">
      <c r="A325" s="14">
        <v>11</v>
      </c>
      <c r="B325" s="14" t="s">
        <v>105</v>
      </c>
      <c r="C325" s="275">
        <v>2018</v>
      </c>
      <c r="D325" s="276" t="s">
        <v>694</v>
      </c>
      <c r="E325" s="328" t="s">
        <v>695</v>
      </c>
      <c r="F325" s="325" t="s">
        <v>674</v>
      </c>
      <c r="G325" s="295" t="s">
        <v>105</v>
      </c>
      <c r="H325" s="325" t="s">
        <v>37</v>
      </c>
      <c r="I325" s="325" t="s">
        <v>696</v>
      </c>
      <c r="J325" s="328" t="s">
        <v>1423</v>
      </c>
      <c r="K325" s="5" t="str">
        <f t="shared" si="20"/>
        <v>11 Б 02 20180</v>
      </c>
      <c r="L325" s="265" t="str">
        <f>VLOOKUP(O325,'цср уточн 2016'!$A$1:$B$549,2,0)</f>
        <v>Расходы на проведение кадастровых работ для постановки на кадастровый учет земельных участков, расположенных на территории города Ставрополя</v>
      </c>
      <c r="O325" s="45" t="s">
        <v>697</v>
      </c>
      <c r="P325" s="7" t="b">
        <f t="shared" si="19"/>
        <v>1</v>
      </c>
      <c r="Q325" s="7" t="b">
        <f t="shared" si="21"/>
        <v>1</v>
      </c>
    </row>
    <row r="326" spans="1:17" ht="78">
      <c r="A326" s="209"/>
      <c r="B326" s="209"/>
      <c r="C326" s="210"/>
      <c r="D326" s="211"/>
      <c r="E326" s="318"/>
      <c r="F326" s="226" t="s">
        <v>674</v>
      </c>
      <c r="G326" s="227" t="s">
        <v>105</v>
      </c>
      <c r="H326" s="226" t="s">
        <v>48</v>
      </c>
      <c r="I326" s="226" t="s">
        <v>13</v>
      </c>
      <c r="J326" s="237" t="s">
        <v>1424</v>
      </c>
      <c r="K326" s="5" t="str">
        <f t="shared" si="20"/>
        <v>11 Б 03 00000</v>
      </c>
      <c r="L326" s="265" t="str">
        <f>VLOOKUP(O326,'цср уточн 2016'!$A$1:$B$549,2,0)</f>
        <v>Основное мероприятие «Создание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отношений»</v>
      </c>
      <c r="O326" s="45" t="s">
        <v>698</v>
      </c>
      <c r="P326" s="7" t="b">
        <f t="shared" si="19"/>
        <v>1</v>
      </c>
      <c r="Q326" s="7" t="b">
        <f t="shared" si="21"/>
        <v>1</v>
      </c>
    </row>
    <row r="327" spans="1:17" ht="56.25">
      <c r="A327" s="14" t="s">
        <v>674</v>
      </c>
      <c r="B327" s="14" t="s">
        <v>105</v>
      </c>
      <c r="C327" s="275">
        <v>2034</v>
      </c>
      <c r="D327" s="276" t="s">
        <v>699</v>
      </c>
      <c r="E327" s="328" t="s">
        <v>700</v>
      </c>
      <c r="F327" s="325" t="s">
        <v>674</v>
      </c>
      <c r="G327" s="295" t="s">
        <v>105</v>
      </c>
      <c r="H327" s="325" t="s">
        <v>48</v>
      </c>
      <c r="I327" s="325" t="s">
        <v>701</v>
      </c>
      <c r="J327" s="328" t="s">
        <v>700</v>
      </c>
      <c r="K327" s="5" t="str">
        <f t="shared" si="20"/>
        <v>11 Б 03 20340</v>
      </c>
      <c r="L327" s="265" t="str">
        <f>VLOOKUP(O327,'цср уточн 2016'!$A$1:$B$549,2,0)</f>
        <v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v>
      </c>
      <c r="O327" s="45" t="s">
        <v>702</v>
      </c>
      <c r="P327" s="7" t="b">
        <f t="shared" si="19"/>
        <v>1</v>
      </c>
      <c r="Q327" s="7" t="b">
        <f t="shared" si="21"/>
        <v>1</v>
      </c>
    </row>
    <row r="328" spans="1:17" ht="45">
      <c r="A328" s="23" t="s">
        <v>703</v>
      </c>
      <c r="B328" s="23" t="s">
        <v>8</v>
      </c>
      <c r="C328" s="279" t="s">
        <v>9</v>
      </c>
      <c r="D328" s="222" t="s">
        <v>704</v>
      </c>
      <c r="E328" s="149" t="s">
        <v>705</v>
      </c>
      <c r="F328" s="9" t="s">
        <v>703</v>
      </c>
      <c r="G328" s="9" t="s">
        <v>8</v>
      </c>
      <c r="H328" s="9" t="s">
        <v>12</v>
      </c>
      <c r="I328" s="9" t="s">
        <v>13</v>
      </c>
      <c r="J328" s="149" t="s">
        <v>705</v>
      </c>
      <c r="K328" s="5" t="str">
        <f t="shared" si="20"/>
        <v>12 0 00 00000</v>
      </c>
      <c r="L328" s="265" t="str">
        <f>VLOOKUP(O328,'цср уточн 2016'!$A$1:$B$549,2,0)</f>
        <v>Муниципальная программа «Экономическое развитие города Ставрополя на 2014 - 2018 годы»</v>
      </c>
      <c r="O328" s="11" t="s">
        <v>706</v>
      </c>
      <c r="P328" s="7" t="b">
        <f t="shared" si="19"/>
        <v>1</v>
      </c>
      <c r="Q328" s="7" t="b">
        <f t="shared" si="21"/>
        <v>1</v>
      </c>
    </row>
    <row r="329" spans="1:17" ht="37.5">
      <c r="A329" s="24" t="s">
        <v>703</v>
      </c>
      <c r="B329" s="24" t="s">
        <v>15</v>
      </c>
      <c r="C329" s="255" t="s">
        <v>9</v>
      </c>
      <c r="D329" s="224" t="s">
        <v>707</v>
      </c>
      <c r="E329" s="236" t="s">
        <v>708</v>
      </c>
      <c r="F329" s="25" t="s">
        <v>703</v>
      </c>
      <c r="G329" s="25" t="s">
        <v>15</v>
      </c>
      <c r="H329" s="25" t="s">
        <v>12</v>
      </c>
      <c r="I329" s="25" t="s">
        <v>13</v>
      </c>
      <c r="J329" s="236" t="s">
        <v>708</v>
      </c>
      <c r="K329" s="5" t="str">
        <f t="shared" si="20"/>
        <v>12 1 00 00000</v>
      </c>
      <c r="L329" s="265" t="str">
        <f>VLOOKUP(O329,'цср уточн 2016'!$A$1:$B$549,2,0)</f>
        <v>Подпрограмма «Развитие малого и среднего предпринимательства в городе Ставрополе»</v>
      </c>
      <c r="O329" s="12" t="s">
        <v>709</v>
      </c>
      <c r="P329" s="7" t="b">
        <f t="shared" si="19"/>
        <v>1</v>
      </c>
      <c r="Q329" s="7" t="b">
        <f t="shared" si="21"/>
        <v>1</v>
      </c>
    </row>
    <row r="330" spans="1:17" ht="39">
      <c r="A330" s="288"/>
      <c r="B330" s="288"/>
      <c r="C330" s="289"/>
      <c r="D330" s="290"/>
      <c r="E330" s="214"/>
      <c r="F330" s="172" t="s">
        <v>703</v>
      </c>
      <c r="G330" s="172" t="s">
        <v>15</v>
      </c>
      <c r="H330" s="172" t="s">
        <v>7</v>
      </c>
      <c r="I330" s="172" t="s">
        <v>13</v>
      </c>
      <c r="J330" s="237" t="s">
        <v>1425</v>
      </c>
      <c r="K330" s="5" t="str">
        <f t="shared" si="20"/>
        <v>12 1 01 00000</v>
      </c>
      <c r="L330" s="265" t="str">
        <f>VLOOKUP(O330,'цср уточн 2016'!$A$1:$B$549,2,0)</f>
        <v>Основное мероприятие «Финансовая поддержка субъектов малого и среднего предпринимательства в городе Ставрополе»</v>
      </c>
      <c r="O330" s="45" t="s">
        <v>710</v>
      </c>
      <c r="P330" s="7" t="b">
        <f t="shared" si="19"/>
        <v>1</v>
      </c>
      <c r="Q330" s="7" t="b">
        <f t="shared" si="21"/>
        <v>1</v>
      </c>
    </row>
    <row r="331" spans="1:17" ht="56.25">
      <c r="A331" s="14">
        <v>12</v>
      </c>
      <c r="B331" s="14">
        <v>1</v>
      </c>
      <c r="C331" s="14">
        <v>2048</v>
      </c>
      <c r="D331" s="14" t="s">
        <v>711</v>
      </c>
      <c r="E331" s="328" t="s">
        <v>712</v>
      </c>
      <c r="F331" s="325" t="s">
        <v>703</v>
      </c>
      <c r="G331" s="325" t="s">
        <v>15</v>
      </c>
      <c r="H331" s="325" t="s">
        <v>7</v>
      </c>
      <c r="I331" s="325" t="s">
        <v>713</v>
      </c>
      <c r="J331" s="328" t="s">
        <v>1426</v>
      </c>
      <c r="K331" s="5" t="str">
        <f t="shared" si="20"/>
        <v>12 1 01 60130</v>
      </c>
      <c r="L331" s="265" t="str">
        <f>VLOOKUP(O331,'цср уточн 2016'!$A$1:$B$549,2,0)</f>
        <v>Предоставление субсидий субъектам малого и среднего предпринимательства, осуществляющим деятельность на территории города Ставрополя</v>
      </c>
      <c r="O331" s="45" t="s">
        <v>714</v>
      </c>
      <c r="P331" s="7" t="b">
        <f t="shared" si="19"/>
        <v>1</v>
      </c>
      <c r="Q331" s="7" t="b">
        <f t="shared" si="21"/>
        <v>1</v>
      </c>
    </row>
    <row r="332" spans="1:17" ht="58.5">
      <c r="A332" s="288"/>
      <c r="B332" s="288"/>
      <c r="C332" s="289"/>
      <c r="D332" s="290"/>
      <c r="E332" s="214"/>
      <c r="F332" s="172" t="s">
        <v>703</v>
      </c>
      <c r="G332" s="172" t="s">
        <v>15</v>
      </c>
      <c r="H332" s="172" t="s">
        <v>37</v>
      </c>
      <c r="I332" s="172" t="s">
        <v>13</v>
      </c>
      <c r="J332" s="237" t="s">
        <v>1427</v>
      </c>
      <c r="K332" s="5" t="str">
        <f t="shared" si="20"/>
        <v>12 1 02 00000</v>
      </c>
      <c r="L332" s="265" t="str">
        <f>VLOOKUP(O332,'цср уточн 2016'!$A$1:$B$549,2,0)</f>
        <v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v>
      </c>
      <c r="O332" s="45" t="s">
        <v>715</v>
      </c>
      <c r="P332" s="7" t="b">
        <f t="shared" si="19"/>
        <v>1</v>
      </c>
      <c r="Q332" s="7" t="b">
        <f t="shared" si="21"/>
        <v>1</v>
      </c>
    </row>
    <row r="333" spans="1:17" s="32" customFormat="1" ht="56.25">
      <c r="A333" s="14">
        <v>12</v>
      </c>
      <c r="B333" s="14">
        <v>1</v>
      </c>
      <c r="C333" s="14">
        <v>2048</v>
      </c>
      <c r="D333" s="14" t="s">
        <v>711</v>
      </c>
      <c r="E333" s="328" t="s">
        <v>712</v>
      </c>
      <c r="F333" s="325" t="s">
        <v>703</v>
      </c>
      <c r="G333" s="325" t="s">
        <v>15</v>
      </c>
      <c r="H333" s="325" t="s">
        <v>37</v>
      </c>
      <c r="I333" s="325" t="s">
        <v>716</v>
      </c>
      <c r="J333" s="328" t="s">
        <v>717</v>
      </c>
      <c r="K333" s="5" t="str">
        <f t="shared" si="20"/>
        <v>12 1 02 20480</v>
      </c>
      <c r="L333" s="265" t="str">
        <f>VLOOKUP(O333,'цср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M333" s="5"/>
      <c r="N333" s="6"/>
      <c r="O333" s="45" t="s">
        <v>718</v>
      </c>
      <c r="P333" s="7" t="b">
        <f t="shared" si="19"/>
        <v>1</v>
      </c>
      <c r="Q333" s="7" t="b">
        <f t="shared" si="21"/>
        <v>1</v>
      </c>
    </row>
    <row r="334" spans="1:17" ht="58.5">
      <c r="A334" s="209"/>
      <c r="B334" s="209"/>
      <c r="C334" s="210"/>
      <c r="D334" s="211"/>
      <c r="E334" s="318"/>
      <c r="F334" s="172" t="s">
        <v>703</v>
      </c>
      <c r="G334" s="172" t="s">
        <v>15</v>
      </c>
      <c r="H334" s="172" t="s">
        <v>48</v>
      </c>
      <c r="I334" s="172" t="s">
        <v>13</v>
      </c>
      <c r="J334" s="237" t="s">
        <v>1428</v>
      </c>
      <c r="K334" s="5" t="str">
        <f t="shared" si="20"/>
        <v>12 1 03 00000</v>
      </c>
      <c r="L334" s="265" t="str">
        <f>VLOOKUP(O334,'цср уточн 2016'!$A$1:$B$549,2,0)</f>
        <v>Основное мероприятие «Обеспечение благоприятных условий для развития малого и среднего предпринимательства на территории города Ставрополя»</v>
      </c>
      <c r="O334" s="45" t="s">
        <v>719</v>
      </c>
      <c r="P334" s="7" t="b">
        <f t="shared" si="19"/>
        <v>1</v>
      </c>
      <c r="Q334" s="7" t="b">
        <f t="shared" si="21"/>
        <v>1</v>
      </c>
    </row>
    <row r="335" spans="1:17" ht="56.25">
      <c r="A335" s="14">
        <v>12</v>
      </c>
      <c r="B335" s="14">
        <v>1</v>
      </c>
      <c r="C335" s="14">
        <v>2048</v>
      </c>
      <c r="D335" s="14" t="s">
        <v>711</v>
      </c>
      <c r="E335" s="328" t="s">
        <v>712</v>
      </c>
      <c r="F335" s="325" t="s">
        <v>703</v>
      </c>
      <c r="G335" s="325" t="s">
        <v>15</v>
      </c>
      <c r="H335" s="325" t="s">
        <v>48</v>
      </c>
      <c r="I335" s="325" t="s">
        <v>716</v>
      </c>
      <c r="J335" s="328" t="s">
        <v>717</v>
      </c>
      <c r="K335" s="5" t="str">
        <f t="shared" si="20"/>
        <v>12 1 03 20480</v>
      </c>
      <c r="L335" s="265" t="str">
        <f>VLOOKUP(O335,'цср уточн 2016'!$A$1:$B$549,2,0)</f>
        <v>Расходы на реализацию мероприятий по поддержке субъектов малого и среднего предпринимательства, осуществляющих деятельность на территории города Ставрополя</v>
      </c>
      <c r="O335" s="45" t="s">
        <v>720</v>
      </c>
      <c r="P335" s="7" t="b">
        <f t="shared" si="19"/>
        <v>1</v>
      </c>
      <c r="Q335" s="7" t="b">
        <f t="shared" si="21"/>
        <v>1</v>
      </c>
    </row>
    <row r="336" spans="1:17" ht="37.5">
      <c r="A336" s="24" t="s">
        <v>703</v>
      </c>
      <c r="B336" s="24" t="s">
        <v>94</v>
      </c>
      <c r="C336" s="255" t="s">
        <v>9</v>
      </c>
      <c r="D336" s="224" t="s">
        <v>721</v>
      </c>
      <c r="E336" s="236" t="s">
        <v>1429</v>
      </c>
      <c r="F336" s="25" t="s">
        <v>703</v>
      </c>
      <c r="G336" s="25" t="s">
        <v>94</v>
      </c>
      <c r="H336" s="25" t="s">
        <v>12</v>
      </c>
      <c r="I336" s="25" t="s">
        <v>13</v>
      </c>
      <c r="J336" s="236" t="s">
        <v>1429</v>
      </c>
      <c r="K336" s="5" t="str">
        <f t="shared" si="20"/>
        <v>12 2 00 00000</v>
      </c>
      <c r="L336" s="265" t="str">
        <f>VLOOKUP(O336,'цср уточн 2016'!$A$1:$B$549,2,0)</f>
        <v>Подпрограмма «Развитие туризма и международных, межрегиональных связей города Ставрополя»</v>
      </c>
      <c r="O336" s="12" t="s">
        <v>723</v>
      </c>
      <c r="P336" s="7" t="b">
        <f t="shared" si="19"/>
        <v>1</v>
      </c>
      <c r="Q336" s="7" t="b">
        <f t="shared" si="21"/>
        <v>1</v>
      </c>
    </row>
    <row r="337" spans="1:17" ht="39">
      <c r="A337" s="209"/>
      <c r="B337" s="209"/>
      <c r="C337" s="210"/>
      <c r="D337" s="211"/>
      <c r="E337" s="318"/>
      <c r="F337" s="172" t="s">
        <v>703</v>
      </c>
      <c r="G337" s="172" t="s">
        <v>94</v>
      </c>
      <c r="H337" s="172" t="s">
        <v>7</v>
      </c>
      <c r="I337" s="172" t="s">
        <v>13</v>
      </c>
      <c r="J337" s="237" t="s">
        <v>1594</v>
      </c>
      <c r="K337" s="5" t="str">
        <f t="shared" si="20"/>
        <v>12 2 01 00000</v>
      </c>
      <c r="L337" s="265" t="e">
        <f>VLOOKUP(O337,'цср уточн 2016'!$A$1:$B$549,2,0)</f>
        <v>#N/A</v>
      </c>
      <c r="O337" s="12"/>
      <c r="P337" s="7" t="b">
        <f t="shared" si="19"/>
        <v>0</v>
      </c>
      <c r="Q337" s="7" t="e">
        <f t="shared" si="21"/>
        <v>#N/A</v>
      </c>
    </row>
    <row r="338" spans="1:17" ht="37.5">
      <c r="A338" s="14">
        <v>12</v>
      </c>
      <c r="B338" s="14">
        <v>2</v>
      </c>
      <c r="C338" s="14">
        <v>2064</v>
      </c>
      <c r="D338" s="14" t="s">
        <v>724</v>
      </c>
      <c r="E338" s="328" t="s">
        <v>725</v>
      </c>
      <c r="F338" s="325" t="s">
        <v>703</v>
      </c>
      <c r="G338" s="325" t="s">
        <v>94</v>
      </c>
      <c r="H338" s="325" t="s">
        <v>7</v>
      </c>
      <c r="I338" s="325" t="s">
        <v>726</v>
      </c>
      <c r="J338" s="328" t="s">
        <v>725</v>
      </c>
      <c r="K338" s="5" t="str">
        <f t="shared" si="20"/>
        <v>12 2 01 20640</v>
      </c>
      <c r="L338" s="265" t="e">
        <f>VLOOKUP(O338,'цср уточн 2016'!$A$1:$B$549,2,0)</f>
        <v>#N/A</v>
      </c>
      <c r="O338" s="12"/>
      <c r="P338" s="7" t="b">
        <f t="shared" si="19"/>
        <v>0</v>
      </c>
      <c r="Q338" s="7" t="e">
        <f t="shared" si="21"/>
        <v>#N/A</v>
      </c>
    </row>
    <row r="339" spans="1:17" ht="39">
      <c r="A339" s="288"/>
      <c r="B339" s="288"/>
      <c r="C339" s="289"/>
      <c r="D339" s="290"/>
      <c r="E339" s="214"/>
      <c r="F339" s="172" t="s">
        <v>703</v>
      </c>
      <c r="G339" s="172" t="s">
        <v>94</v>
      </c>
      <c r="H339" s="172" t="s">
        <v>37</v>
      </c>
      <c r="I339" s="172" t="s">
        <v>13</v>
      </c>
      <c r="J339" s="237" t="s">
        <v>1430</v>
      </c>
      <c r="K339" s="5" t="str">
        <f t="shared" si="20"/>
        <v>12 2 02 00000</v>
      </c>
      <c r="L339" s="265" t="str">
        <f>VLOOKUP(O339,'цср уточн 2016'!$A$1:$B$549,2,0)</f>
        <v>Основное мероприятие «Повышение туристской привлекательности города Ставрополя»</v>
      </c>
      <c r="O339" s="45" t="s">
        <v>727</v>
      </c>
      <c r="P339" s="7" t="b">
        <f t="shared" si="19"/>
        <v>1</v>
      </c>
      <c r="Q339" s="7" t="b">
        <f t="shared" si="21"/>
        <v>1</v>
      </c>
    </row>
    <row r="340" spans="1:17" ht="37.5">
      <c r="A340" s="14">
        <v>12</v>
      </c>
      <c r="B340" s="14">
        <v>2</v>
      </c>
      <c r="C340" s="14">
        <v>2064</v>
      </c>
      <c r="D340" s="14" t="s">
        <v>724</v>
      </c>
      <c r="E340" s="328" t="s">
        <v>725</v>
      </c>
      <c r="F340" s="325" t="s">
        <v>703</v>
      </c>
      <c r="G340" s="325" t="s">
        <v>94</v>
      </c>
      <c r="H340" s="325" t="s">
        <v>37</v>
      </c>
      <c r="I340" s="325" t="s">
        <v>726</v>
      </c>
      <c r="J340" s="328" t="s">
        <v>725</v>
      </c>
      <c r="K340" s="5" t="str">
        <f t="shared" si="20"/>
        <v>12 2 02 20640</v>
      </c>
      <c r="L340" s="265" t="str">
        <f>VLOOKUP(O340,'цср уточн 2016'!$A$1:$B$549,2,0)</f>
        <v>Расходы на формирование имиджа города Ставрополя, как города, привлекательного для въездного и внутреннего туризма</v>
      </c>
      <c r="O340" s="45" t="s">
        <v>728</v>
      </c>
      <c r="P340" s="7" t="b">
        <f t="shared" si="19"/>
        <v>1</v>
      </c>
      <c r="Q340" s="7" t="b">
        <f t="shared" si="21"/>
        <v>1</v>
      </c>
    </row>
    <row r="341" spans="1:17" ht="39">
      <c r="A341" s="288"/>
      <c r="B341" s="288"/>
      <c r="C341" s="289"/>
      <c r="D341" s="290"/>
      <c r="E341" s="214"/>
      <c r="F341" s="172" t="s">
        <v>703</v>
      </c>
      <c r="G341" s="172" t="s">
        <v>94</v>
      </c>
      <c r="H341" s="172" t="s">
        <v>48</v>
      </c>
      <c r="I341" s="172" t="s">
        <v>13</v>
      </c>
      <c r="J341" s="237" t="s">
        <v>1431</v>
      </c>
      <c r="K341" s="5" t="str">
        <f t="shared" si="20"/>
        <v>12 2 03 00000</v>
      </c>
      <c r="L341" s="265" t="str">
        <f>VLOOKUP(O341,'цср уточн 2016'!$A$1:$B$549,2,0)</f>
        <v>Основное мероприятие «Развитие международного и межрегионального сотрудничества города Ставрополя»</v>
      </c>
      <c r="O341" s="45" t="s">
        <v>729</v>
      </c>
      <c r="P341" s="7" t="b">
        <f t="shared" si="19"/>
        <v>1</v>
      </c>
      <c r="Q341" s="7" t="b">
        <f t="shared" si="21"/>
        <v>1</v>
      </c>
    </row>
    <row r="342" spans="1:17" ht="37.5">
      <c r="A342" s="14" t="s">
        <v>703</v>
      </c>
      <c r="B342" s="14" t="s">
        <v>94</v>
      </c>
      <c r="C342" s="14" t="s">
        <v>730</v>
      </c>
      <c r="D342" s="14" t="s">
        <v>731</v>
      </c>
      <c r="E342" s="328" t="s">
        <v>732</v>
      </c>
      <c r="F342" s="325" t="s">
        <v>703</v>
      </c>
      <c r="G342" s="325" t="s">
        <v>94</v>
      </c>
      <c r="H342" s="325" t="s">
        <v>48</v>
      </c>
      <c r="I342" s="325" t="s">
        <v>733</v>
      </c>
      <c r="J342" s="328" t="s">
        <v>732</v>
      </c>
      <c r="K342" s="5" t="str">
        <f t="shared" si="20"/>
        <v>12 2 03 20040</v>
      </c>
      <c r="L342" s="265" t="str">
        <f>VLOOKUP(O342,'цср уточн 2016'!$A$1:$B$549,2,0)</f>
        <v>Членские взносы в международные, общероссийские, межрегиональные и региональные объединения муниципальных образований</v>
      </c>
      <c r="O342" s="45" t="s">
        <v>734</v>
      </c>
      <c r="P342" s="7" t="b">
        <f t="shared" si="19"/>
        <v>1</v>
      </c>
      <c r="Q342" s="7" t="b">
        <f t="shared" si="21"/>
        <v>1</v>
      </c>
    </row>
    <row r="343" spans="1:17" ht="56.25">
      <c r="A343" s="14">
        <v>12</v>
      </c>
      <c r="B343" s="14">
        <v>2</v>
      </c>
      <c r="C343" s="14">
        <v>2009</v>
      </c>
      <c r="D343" s="14" t="s">
        <v>735</v>
      </c>
      <c r="E343" s="328" t="s">
        <v>736</v>
      </c>
      <c r="F343" s="325" t="s">
        <v>703</v>
      </c>
      <c r="G343" s="325" t="s">
        <v>94</v>
      </c>
      <c r="H343" s="325" t="s">
        <v>48</v>
      </c>
      <c r="I343" s="325" t="s">
        <v>737</v>
      </c>
      <c r="J343" s="328" t="s">
        <v>736</v>
      </c>
      <c r="K343" s="5" t="str">
        <f t="shared" si="20"/>
        <v>12 2 03 20090</v>
      </c>
      <c r="L343" s="265" t="str">
        <f>VLOOKUP(O343,'цср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O343" s="45" t="s">
        <v>738</v>
      </c>
      <c r="P343" s="7" t="b">
        <f t="shared" si="19"/>
        <v>1</v>
      </c>
      <c r="Q343" s="7" t="b">
        <f t="shared" si="21"/>
        <v>1</v>
      </c>
    </row>
    <row r="344" spans="1:17" ht="37.5">
      <c r="A344" s="24" t="s">
        <v>703</v>
      </c>
      <c r="B344" s="24" t="s">
        <v>316</v>
      </c>
      <c r="C344" s="255" t="s">
        <v>9</v>
      </c>
      <c r="D344" s="224" t="s">
        <v>739</v>
      </c>
      <c r="E344" s="236" t="s">
        <v>740</v>
      </c>
      <c r="F344" s="25" t="s">
        <v>703</v>
      </c>
      <c r="G344" s="25" t="s">
        <v>316</v>
      </c>
      <c r="H344" s="25" t="s">
        <v>12</v>
      </c>
      <c r="I344" s="25" t="s">
        <v>13</v>
      </c>
      <c r="J344" s="236" t="s">
        <v>740</v>
      </c>
      <c r="K344" s="5" t="str">
        <f t="shared" si="20"/>
        <v>12 3 00 00000</v>
      </c>
      <c r="L344" s="265" t="str">
        <f>VLOOKUP(O344,'цср уточн 2016'!$A$1:$B$549,2,0)</f>
        <v>Подпрограмма «Создание благоприятных условий для привлечения инвестиций в экономику города Ставрополя»</v>
      </c>
      <c r="O344" s="12" t="s">
        <v>741</v>
      </c>
      <c r="P344" s="7" t="b">
        <f t="shared" si="19"/>
        <v>1</v>
      </c>
      <c r="Q344" s="7" t="b">
        <f t="shared" si="21"/>
        <v>1</v>
      </c>
    </row>
    <row r="345" spans="1:17" s="57" customFormat="1" ht="39">
      <c r="A345" s="209"/>
      <c r="B345" s="209"/>
      <c r="C345" s="210"/>
      <c r="D345" s="211"/>
      <c r="E345" s="318"/>
      <c r="F345" s="172" t="s">
        <v>703</v>
      </c>
      <c r="G345" s="172" t="s">
        <v>316</v>
      </c>
      <c r="H345" s="172" t="s">
        <v>7</v>
      </c>
      <c r="I345" s="172" t="s">
        <v>13</v>
      </c>
      <c r="J345" s="237" t="s">
        <v>1432</v>
      </c>
      <c r="K345" s="5" t="str">
        <f t="shared" si="20"/>
        <v>12 3 01 00000</v>
      </c>
      <c r="L345" s="265" t="str">
        <f>VLOOKUP(O345,'цср уточн 2016'!$A$1:$B$549,2,0)</f>
        <v>Основное мероприятие «Повышение инвестиционной привлекательности города Ставрополя»</v>
      </c>
      <c r="M345" s="5"/>
      <c r="N345" s="6"/>
      <c r="O345" s="45" t="s">
        <v>742</v>
      </c>
      <c r="P345" s="7" t="b">
        <f t="shared" ref="P345:P409" si="22">K345=O345</f>
        <v>1</v>
      </c>
      <c r="Q345" s="7" t="b">
        <f t="shared" si="21"/>
        <v>1</v>
      </c>
    </row>
    <row r="346" spans="1:17" ht="37.5">
      <c r="A346" s="14">
        <v>12</v>
      </c>
      <c r="B346" s="14">
        <v>3</v>
      </c>
      <c r="C346" s="14">
        <v>2065</v>
      </c>
      <c r="D346" s="14" t="s">
        <v>743</v>
      </c>
      <c r="E346" s="328" t="s">
        <v>744</v>
      </c>
      <c r="F346" s="325" t="s">
        <v>703</v>
      </c>
      <c r="G346" s="325" t="s">
        <v>316</v>
      </c>
      <c r="H346" s="325" t="s">
        <v>7</v>
      </c>
      <c r="I346" s="325" t="s">
        <v>745</v>
      </c>
      <c r="J346" s="328" t="s">
        <v>746</v>
      </c>
      <c r="K346" s="5" t="str">
        <f t="shared" si="20"/>
        <v>12 3 01 20650</v>
      </c>
      <c r="L346" s="265" t="str">
        <f>VLOOKUP(O346,'цср уточн 2016'!$A$1:$B$549,2,0)</f>
        <v>Расходы на повышение инвестиционной привлекательности города Ставрополя</v>
      </c>
      <c r="O346" s="45" t="s">
        <v>747</v>
      </c>
      <c r="P346" s="7" t="b">
        <f t="shared" si="22"/>
        <v>1</v>
      </c>
      <c r="Q346" s="7" t="b">
        <f t="shared" si="21"/>
        <v>1</v>
      </c>
    </row>
    <row r="347" spans="1:17" ht="58.5">
      <c r="A347" s="288"/>
      <c r="B347" s="288"/>
      <c r="C347" s="289"/>
      <c r="D347" s="290"/>
      <c r="E347" s="214"/>
      <c r="F347" s="172" t="s">
        <v>703</v>
      </c>
      <c r="G347" s="172" t="s">
        <v>316</v>
      </c>
      <c r="H347" s="172" t="s">
        <v>37</v>
      </c>
      <c r="I347" s="172" t="s">
        <v>13</v>
      </c>
      <c r="J347" s="237" t="s">
        <v>748</v>
      </c>
      <c r="K347" s="5" t="str">
        <f t="shared" si="20"/>
        <v>12 3 02 00000</v>
      </c>
      <c r="L347" s="265" t="str">
        <f>VLOOKUP(O347,'цср уточн 2016'!$A$1:$B$549,2,0)</f>
        <v>Основное мероприятие «Участие города Ставрополя в выставочно-ярмарочных мероприятиях, форумах, семинарах, круглых столах инвестиционной и инновационной направленности»</v>
      </c>
      <c r="O347" s="45" t="s">
        <v>749</v>
      </c>
      <c r="P347" s="7" t="b">
        <f t="shared" si="22"/>
        <v>1</v>
      </c>
      <c r="Q347" s="7" t="b">
        <f t="shared" si="21"/>
        <v>1</v>
      </c>
    </row>
    <row r="348" spans="1:17" ht="37.5">
      <c r="A348" s="14">
        <v>12</v>
      </c>
      <c r="B348" s="14">
        <v>3</v>
      </c>
      <c r="C348" s="14">
        <v>2065</v>
      </c>
      <c r="D348" s="14" t="s">
        <v>743</v>
      </c>
      <c r="E348" s="328" t="s">
        <v>744</v>
      </c>
      <c r="F348" s="325" t="s">
        <v>703</v>
      </c>
      <c r="G348" s="325" t="s">
        <v>316</v>
      </c>
      <c r="H348" s="325" t="s">
        <v>37</v>
      </c>
      <c r="I348" s="325" t="s">
        <v>745</v>
      </c>
      <c r="J348" s="328" t="s">
        <v>746</v>
      </c>
      <c r="K348" s="5" t="str">
        <f t="shared" si="20"/>
        <v>12 3 02 20650</v>
      </c>
      <c r="L348" s="265" t="str">
        <f>VLOOKUP(O348,'цср уточн 2016'!$A$1:$B$549,2,0)</f>
        <v>Расходы на повышение инвестиционной привлекательности города Ставрополя</v>
      </c>
      <c r="O348" s="45" t="s">
        <v>750</v>
      </c>
      <c r="P348" s="7" t="b">
        <f t="shared" si="22"/>
        <v>1</v>
      </c>
      <c r="Q348" s="7" t="b">
        <f t="shared" si="21"/>
        <v>1</v>
      </c>
    </row>
    <row r="349" spans="1:17" ht="67.5">
      <c r="A349" s="23" t="s">
        <v>751</v>
      </c>
      <c r="B349" s="23" t="s">
        <v>8</v>
      </c>
      <c r="C349" s="279" t="s">
        <v>9</v>
      </c>
      <c r="D349" s="222" t="s">
        <v>752</v>
      </c>
      <c r="E349" s="149" t="s">
        <v>753</v>
      </c>
      <c r="F349" s="9" t="s">
        <v>751</v>
      </c>
      <c r="G349" s="9" t="s">
        <v>8</v>
      </c>
      <c r="H349" s="9" t="s">
        <v>12</v>
      </c>
      <c r="I349" s="9" t="s">
        <v>13</v>
      </c>
      <c r="J349" s="149" t="s">
        <v>754</v>
      </c>
      <c r="K349" s="5" t="str">
        <f t="shared" si="20"/>
        <v>13 0 00 00000</v>
      </c>
      <c r="L349" s="265" t="str">
        <f>VLOOKUP(O349,'цср уточн 2016'!$A$1:$B$549,2,0)</f>
        <v>Муниципальная программа «Развитие муниципальной службы и противодействие коррупции в городе Ставрополе на 2014 - 2018 годы»</v>
      </c>
      <c r="O349" s="11" t="s">
        <v>755</v>
      </c>
      <c r="P349" s="7" t="b">
        <f t="shared" si="22"/>
        <v>1</v>
      </c>
      <c r="Q349" s="7" t="b">
        <f t="shared" si="21"/>
        <v>1</v>
      </c>
    </row>
    <row r="350" spans="1:17" ht="37.5">
      <c r="A350" s="24" t="s">
        <v>751</v>
      </c>
      <c r="B350" s="24" t="s">
        <v>15</v>
      </c>
      <c r="C350" s="255" t="s">
        <v>9</v>
      </c>
      <c r="D350" s="224" t="s">
        <v>756</v>
      </c>
      <c r="E350" s="245" t="s">
        <v>757</v>
      </c>
      <c r="F350" s="25" t="s">
        <v>751</v>
      </c>
      <c r="G350" s="25" t="s">
        <v>15</v>
      </c>
      <c r="H350" s="25" t="s">
        <v>12</v>
      </c>
      <c r="I350" s="25" t="s">
        <v>13</v>
      </c>
      <c r="J350" s="245" t="s">
        <v>1433</v>
      </c>
      <c r="K350" s="5" t="str">
        <f t="shared" si="20"/>
        <v>13 1 00 00000</v>
      </c>
      <c r="L350" s="265" t="str">
        <f>VLOOKUP(O350,'цср уточн 2016'!$A$1:$B$549,2,0)</f>
        <v>Подпрограмма «Развитие муниципальной службы в городе Ставрополе на 2014 - 2018 годы»</v>
      </c>
      <c r="O350" s="12" t="s">
        <v>758</v>
      </c>
      <c r="P350" s="7" t="b">
        <f t="shared" si="22"/>
        <v>1</v>
      </c>
      <c r="Q350" s="7" t="b">
        <f t="shared" si="21"/>
        <v>1</v>
      </c>
    </row>
    <row r="351" spans="1:17" ht="58.5">
      <c r="A351" s="288"/>
      <c r="B351" s="288"/>
      <c r="C351" s="289"/>
      <c r="D351" s="290"/>
      <c r="E351" s="214"/>
      <c r="F351" s="172" t="s">
        <v>751</v>
      </c>
      <c r="G351" s="172" t="s">
        <v>15</v>
      </c>
      <c r="H351" s="172" t="s">
        <v>7</v>
      </c>
      <c r="I351" s="172" t="s">
        <v>13</v>
      </c>
      <c r="J351" s="237" t="s">
        <v>1434</v>
      </c>
      <c r="K351" s="5" t="str">
        <f t="shared" si="20"/>
        <v>13 1 01 00000</v>
      </c>
      <c r="L351" s="265" t="str">
        <f>VLOOKUP(O351,'цср уточн 2016'!$A$1:$B$549,2,0)</f>
        <v>Основное мероприятие «Создание условий для профессионального развития и подготовки кадров в органах местного самоуправления города Ставрополя»</v>
      </c>
      <c r="O351" s="45" t="s">
        <v>759</v>
      </c>
      <c r="P351" s="7" t="b">
        <f t="shared" si="22"/>
        <v>1</v>
      </c>
      <c r="Q351" s="7" t="b">
        <f t="shared" si="21"/>
        <v>1</v>
      </c>
    </row>
    <row r="352" spans="1:17" s="32" customFormat="1" ht="56.25">
      <c r="A352" s="14" t="s">
        <v>751</v>
      </c>
      <c r="B352" s="14" t="s">
        <v>15</v>
      </c>
      <c r="C352" s="275">
        <v>2045</v>
      </c>
      <c r="D352" s="276" t="s">
        <v>760</v>
      </c>
      <c r="E352" s="246" t="s">
        <v>761</v>
      </c>
      <c r="F352" s="325" t="s">
        <v>751</v>
      </c>
      <c r="G352" s="325" t="s">
        <v>15</v>
      </c>
      <c r="H352" s="325" t="s">
        <v>7</v>
      </c>
      <c r="I352" s="325" t="s">
        <v>762</v>
      </c>
      <c r="J352" s="246" t="s">
        <v>1435</v>
      </c>
      <c r="K352" s="5" t="str">
        <f t="shared" si="20"/>
        <v>13 1 01 20450</v>
      </c>
      <c r="L352" s="265" t="str">
        <f>VLOOKUP(O352,'цср уточн 2016'!$A$1:$B$549,2,0)</f>
        <v>Расходы на реализацию мероприятий, направленных на формирование квалифицированных кадров муниципальной службы в органах местного самоуправления города Ставрополя</v>
      </c>
      <c r="M352" s="5"/>
      <c r="N352" s="6"/>
      <c r="O352" s="45" t="s">
        <v>763</v>
      </c>
      <c r="P352" s="7" t="b">
        <f t="shared" si="22"/>
        <v>1</v>
      </c>
      <c r="Q352" s="7" t="b">
        <f t="shared" si="21"/>
        <v>1</v>
      </c>
    </row>
    <row r="353" spans="1:17" ht="37.5">
      <c r="A353" s="24" t="s">
        <v>751</v>
      </c>
      <c r="B353" s="24" t="s">
        <v>94</v>
      </c>
      <c r="C353" s="255" t="s">
        <v>9</v>
      </c>
      <c r="D353" s="224" t="s">
        <v>764</v>
      </c>
      <c r="E353" s="236" t="s">
        <v>765</v>
      </c>
      <c r="F353" s="25" t="s">
        <v>751</v>
      </c>
      <c r="G353" s="25" t="s">
        <v>94</v>
      </c>
      <c r="H353" s="25" t="s">
        <v>12</v>
      </c>
      <c r="I353" s="25" t="s">
        <v>13</v>
      </c>
      <c r="J353" s="236" t="s">
        <v>765</v>
      </c>
      <c r="K353" s="5" t="str">
        <f t="shared" si="20"/>
        <v>13 2 00 00000</v>
      </c>
      <c r="L353" s="265" t="str">
        <f>VLOOKUP(O353,'цср уточн 2016'!$A$1:$B$549,2,0)</f>
        <v>Подпрограмма «Противодействие коррупции в сфере деятельности администрации города Ставрополя и ее органах на 2014 - 2018 годы»</v>
      </c>
      <c r="O353" s="12" t="s">
        <v>766</v>
      </c>
      <c r="P353" s="7" t="b">
        <f t="shared" si="22"/>
        <v>1</v>
      </c>
      <c r="Q353" s="7" t="b">
        <f t="shared" si="21"/>
        <v>1</v>
      </c>
    </row>
    <row r="354" spans="1:17" s="32" customFormat="1" ht="136.5">
      <c r="A354" s="288"/>
      <c r="B354" s="288"/>
      <c r="C354" s="289"/>
      <c r="D354" s="290"/>
      <c r="E354" s="214"/>
      <c r="F354" s="172" t="s">
        <v>751</v>
      </c>
      <c r="G354" s="172" t="s">
        <v>94</v>
      </c>
      <c r="H354" s="172" t="s">
        <v>7</v>
      </c>
      <c r="I354" s="172" t="s">
        <v>13</v>
      </c>
      <c r="J354" s="237" t="s">
        <v>1436</v>
      </c>
      <c r="K354" s="5" t="str">
        <f t="shared" si="20"/>
        <v>13 2 01 00000</v>
      </c>
      <c r="L354" s="265" t="str">
        <f>VLOOKUP(O354,'цср уточн 2016'!$A$1:$B$549,2,0)</f>
        <v>Основное мероприятие «Совершенствование предоставления муниципальных и государственных услуг, предоставляемых органами местного самоуправления города Ставрополя, при осуществлении отдельных государственных полномочий, переданных законами Ставропольского края органам местного самоуправления города Ставрополя, и подведомственными им муниципальными учреждениями города Ставрополя»</v>
      </c>
      <c r="M354" s="5"/>
      <c r="N354" s="6"/>
      <c r="O354" s="45" t="s">
        <v>767</v>
      </c>
      <c r="P354" s="7" t="b">
        <f t="shared" si="22"/>
        <v>1</v>
      </c>
      <c r="Q354" s="7" t="b">
        <f t="shared" si="21"/>
        <v>1</v>
      </c>
    </row>
    <row r="355" spans="1:17" ht="56.25">
      <c r="A355" s="14" t="s">
        <v>751</v>
      </c>
      <c r="B355" s="14" t="s">
        <v>94</v>
      </c>
      <c r="C355" s="275">
        <v>2062</v>
      </c>
      <c r="D355" s="276" t="s">
        <v>768</v>
      </c>
      <c r="E355" s="246" t="s">
        <v>769</v>
      </c>
      <c r="F355" s="325" t="s">
        <v>751</v>
      </c>
      <c r="G355" s="325" t="s">
        <v>94</v>
      </c>
      <c r="H355" s="325" t="s">
        <v>7</v>
      </c>
      <c r="I355" s="325" t="s">
        <v>770</v>
      </c>
      <c r="J355" s="246" t="s">
        <v>769</v>
      </c>
      <c r="K355" s="5" t="str">
        <f t="shared" si="20"/>
        <v>13 2 01 20620</v>
      </c>
      <c r="L355" s="265" t="str">
        <f>VLOOKUP(O355,'цср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O355" s="45" t="s">
        <v>771</v>
      </c>
      <c r="P355" s="7" t="b">
        <f t="shared" si="22"/>
        <v>1</v>
      </c>
      <c r="Q355" s="7" t="b">
        <f t="shared" si="21"/>
        <v>1</v>
      </c>
    </row>
    <row r="356" spans="1:17" s="32" customFormat="1" ht="39.75" thickBot="1">
      <c r="A356" s="288"/>
      <c r="B356" s="288"/>
      <c r="C356" s="289"/>
      <c r="D356" s="290"/>
      <c r="E356" s="214"/>
      <c r="F356" s="172" t="s">
        <v>751</v>
      </c>
      <c r="G356" s="172" t="s">
        <v>94</v>
      </c>
      <c r="H356" s="172" t="s">
        <v>37</v>
      </c>
      <c r="I356" s="172" t="s">
        <v>13</v>
      </c>
      <c r="J356" s="237" t="s">
        <v>1437</v>
      </c>
      <c r="K356" s="5" t="str">
        <f t="shared" si="20"/>
        <v>13 2 02 00000</v>
      </c>
      <c r="L356" s="265" t="str">
        <f>VLOOKUP(O356,'цср уточн 2016'!$A$1:$B$549,2,0)</f>
        <v>Основное мероприятие «Профилактика коррупции, антикоррупционное просвещение и пропаганда»</v>
      </c>
      <c r="M356" s="5"/>
      <c r="N356" s="6"/>
      <c r="O356" s="45" t="s">
        <v>772</v>
      </c>
      <c r="P356" s="7" t="b">
        <f t="shared" si="22"/>
        <v>1</v>
      </c>
      <c r="Q356" s="7" t="b">
        <f t="shared" si="21"/>
        <v>1</v>
      </c>
    </row>
    <row r="357" spans="1:17" s="27" customFormat="1" ht="57" thickBot="1">
      <c r="A357" s="14" t="s">
        <v>751</v>
      </c>
      <c r="B357" s="14" t="s">
        <v>94</v>
      </c>
      <c r="C357" s="275">
        <v>2062</v>
      </c>
      <c r="D357" s="276" t="s">
        <v>768</v>
      </c>
      <c r="E357" s="246" t="s">
        <v>769</v>
      </c>
      <c r="F357" s="325" t="s">
        <v>751</v>
      </c>
      <c r="G357" s="325" t="s">
        <v>94</v>
      </c>
      <c r="H357" s="325" t="s">
        <v>37</v>
      </c>
      <c r="I357" s="325" t="s">
        <v>770</v>
      </c>
      <c r="J357" s="246" t="s">
        <v>769</v>
      </c>
      <c r="K357" s="5" t="str">
        <f t="shared" ref="K357:K421" si="23">CONCATENATE(F357," ",G357," ",H357," ",I357)</f>
        <v>13 2 02 20620</v>
      </c>
      <c r="L357" s="265" t="str">
        <f>VLOOKUP(O357,'цср уточн 2016'!$A$1:$B$549,2,0)</f>
        <v>Расходы на реализацию мероприятий, направленных на противодействие коррупции в сфере деятельности администрации города Ставрополя и ее органов</v>
      </c>
      <c r="M357" s="5"/>
      <c r="N357" s="6"/>
      <c r="O357" s="45" t="s">
        <v>773</v>
      </c>
      <c r="P357" s="7" t="b">
        <f t="shared" si="22"/>
        <v>1</v>
      </c>
      <c r="Q357" s="7" t="b">
        <f t="shared" si="21"/>
        <v>1</v>
      </c>
    </row>
    <row r="358" spans="1:17" ht="67.5">
      <c r="A358" s="266">
        <v>14</v>
      </c>
      <c r="B358" s="266" t="s">
        <v>8</v>
      </c>
      <c r="C358" s="267" t="s">
        <v>9</v>
      </c>
      <c r="D358" s="266" t="s">
        <v>774</v>
      </c>
      <c r="E358" s="307" t="s">
        <v>775</v>
      </c>
      <c r="F358" s="228" t="s">
        <v>776</v>
      </c>
      <c r="G358" s="228" t="s">
        <v>8</v>
      </c>
      <c r="H358" s="228" t="s">
        <v>12</v>
      </c>
      <c r="I358" s="228" t="s">
        <v>13</v>
      </c>
      <c r="J358" s="307" t="s">
        <v>1438</v>
      </c>
      <c r="K358" s="5" t="str">
        <f t="shared" si="23"/>
        <v>14 0 00 00000</v>
      </c>
      <c r="L358" s="265" t="str">
        <f>VLOOKUP(O358,'цср уточн 2016'!$A$1:$B$549,2,0)</f>
        <v>Муниципальная программа «Развитие информационного общества и снижение административных барьеров в городе Ставрополе на 2014 - 2018 годы»</v>
      </c>
      <c r="O358" s="11" t="s">
        <v>777</v>
      </c>
      <c r="P358" s="7" t="b">
        <f t="shared" si="22"/>
        <v>1</v>
      </c>
      <c r="Q358" s="7" t="b">
        <f t="shared" si="21"/>
        <v>1</v>
      </c>
    </row>
    <row r="359" spans="1:17" s="32" customFormat="1" ht="37.5">
      <c r="A359" s="269">
        <v>14</v>
      </c>
      <c r="B359" s="269" t="s">
        <v>15</v>
      </c>
      <c r="C359" s="270" t="s">
        <v>9</v>
      </c>
      <c r="D359" s="269" t="s">
        <v>778</v>
      </c>
      <c r="E359" s="308" t="s">
        <v>779</v>
      </c>
      <c r="F359" s="229" t="s">
        <v>776</v>
      </c>
      <c r="G359" s="229" t="s">
        <v>15</v>
      </c>
      <c r="H359" s="229" t="s">
        <v>12</v>
      </c>
      <c r="I359" s="229" t="s">
        <v>13</v>
      </c>
      <c r="J359" s="308" t="s">
        <v>779</v>
      </c>
      <c r="K359" s="5" t="str">
        <f t="shared" si="23"/>
        <v>14 1 00 00000</v>
      </c>
      <c r="L359" s="265" t="str">
        <f>VLOOKUP(O359,'цср уточн 2016'!$A$1:$B$549,2,0)</f>
        <v>Подпрограмма «Развитие информационного общества в городе Ставрополе»</v>
      </c>
      <c r="M359" s="5"/>
      <c r="N359" s="6"/>
      <c r="O359" s="12" t="s">
        <v>780</v>
      </c>
      <c r="P359" s="7" t="b">
        <f t="shared" si="22"/>
        <v>1</v>
      </c>
      <c r="Q359" s="7" t="b">
        <f t="shared" si="21"/>
        <v>1</v>
      </c>
    </row>
    <row r="360" spans="1:17" ht="39">
      <c r="A360" s="209"/>
      <c r="B360" s="209"/>
      <c r="C360" s="210"/>
      <c r="D360" s="211"/>
      <c r="E360" s="318"/>
      <c r="F360" s="230" t="s">
        <v>776</v>
      </c>
      <c r="G360" s="230" t="s">
        <v>15</v>
      </c>
      <c r="H360" s="230" t="s">
        <v>7</v>
      </c>
      <c r="I360" s="230" t="s">
        <v>13</v>
      </c>
      <c r="J360" s="237" t="s">
        <v>1439</v>
      </c>
      <c r="K360" s="5" t="str">
        <f t="shared" si="23"/>
        <v>14 1 01 00000</v>
      </c>
      <c r="L360" s="265" t="str">
        <f>VLOOKUP(O360,'цср уточн 2016'!$A$1:$B$549,2,0)</f>
        <v>Основное мероприятие «Развитие и обеспечение функционирования инфраструктуры информационного общества в городе Ставрополе»</v>
      </c>
      <c r="O360" s="45" t="s">
        <v>781</v>
      </c>
      <c r="P360" s="7" t="b">
        <f t="shared" si="22"/>
        <v>1</v>
      </c>
      <c r="Q360" s="7" t="b">
        <f t="shared" ref="Q360:Q424" si="24">J360=L360</f>
        <v>1</v>
      </c>
    </row>
    <row r="361" spans="1:17" s="32" customFormat="1" ht="37.5">
      <c r="A361" s="28">
        <v>14</v>
      </c>
      <c r="B361" s="28">
        <v>1</v>
      </c>
      <c r="C361" s="28">
        <v>2063</v>
      </c>
      <c r="D361" s="28" t="s">
        <v>782</v>
      </c>
      <c r="E361" s="246" t="s">
        <v>783</v>
      </c>
      <c r="F361" s="28" t="s">
        <v>776</v>
      </c>
      <c r="G361" s="28" t="s">
        <v>15</v>
      </c>
      <c r="H361" s="28" t="s">
        <v>7</v>
      </c>
      <c r="I361" s="28" t="s">
        <v>784</v>
      </c>
      <c r="J361" s="246" t="s">
        <v>783</v>
      </c>
      <c r="K361" s="5" t="str">
        <f t="shared" si="23"/>
        <v>14 1 01 20630</v>
      </c>
      <c r="L361" s="265" t="str">
        <f>VLOOKUP(O361,'цср уточн 2016'!$A$1:$B$549,2,0)</f>
        <v>Расходы на развитие и обеспечение функционирования информационного общества в городе Ставрополе</v>
      </c>
      <c r="M361" s="5"/>
      <c r="N361" s="6"/>
      <c r="O361" s="45" t="s">
        <v>785</v>
      </c>
      <c r="P361" s="7" t="b">
        <f t="shared" si="22"/>
        <v>1</v>
      </c>
      <c r="Q361" s="7" t="b">
        <f t="shared" si="24"/>
        <v>1</v>
      </c>
    </row>
    <row r="362" spans="1:17" ht="58.5">
      <c r="A362" s="288"/>
      <c r="B362" s="288"/>
      <c r="C362" s="289"/>
      <c r="D362" s="290"/>
      <c r="E362" s="214"/>
      <c r="F362" s="230" t="s">
        <v>776</v>
      </c>
      <c r="G362" s="230" t="s">
        <v>15</v>
      </c>
      <c r="H362" s="230" t="s">
        <v>37</v>
      </c>
      <c r="I362" s="230" t="s">
        <v>13</v>
      </c>
      <c r="J362" s="237" t="s">
        <v>1440</v>
      </c>
      <c r="K362" s="5" t="str">
        <f t="shared" si="23"/>
        <v>14 1 02 00000</v>
      </c>
      <c r="L362" s="265" t="str">
        <f>VLOOKUP(O362,'цср уточн 2016'!$A$1:$B$549,2,0)</f>
        <v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v>
      </c>
      <c r="O362" s="45" t="s">
        <v>786</v>
      </c>
      <c r="P362" s="7" t="b">
        <f t="shared" si="22"/>
        <v>1</v>
      </c>
      <c r="Q362" s="7" t="b">
        <f t="shared" si="24"/>
        <v>1</v>
      </c>
    </row>
    <row r="363" spans="1:17" s="32" customFormat="1" ht="37.5">
      <c r="A363" s="28">
        <v>14</v>
      </c>
      <c r="B363" s="28">
        <v>1</v>
      </c>
      <c r="C363" s="28">
        <v>2063</v>
      </c>
      <c r="D363" s="28" t="s">
        <v>782</v>
      </c>
      <c r="E363" s="246" t="s">
        <v>783</v>
      </c>
      <c r="F363" s="231" t="s">
        <v>776</v>
      </c>
      <c r="G363" s="231" t="s">
        <v>15</v>
      </c>
      <c r="H363" s="231" t="s">
        <v>37</v>
      </c>
      <c r="I363" s="231" t="s">
        <v>784</v>
      </c>
      <c r="J363" s="246" t="s">
        <v>783</v>
      </c>
      <c r="K363" s="5" t="str">
        <f t="shared" si="23"/>
        <v>14 1 02 20630</v>
      </c>
      <c r="L363" s="265" t="str">
        <f>VLOOKUP(O363,'цср уточн 2016'!$A$1:$B$549,2,0)</f>
        <v>Расходы на развитие и обеспечение функционирования информационного общества в городе Ставрополе</v>
      </c>
      <c r="M363" s="5"/>
      <c r="O363" s="45" t="s">
        <v>787</v>
      </c>
      <c r="P363" s="7" t="b">
        <f t="shared" si="22"/>
        <v>1</v>
      </c>
      <c r="Q363" s="7" t="b">
        <f t="shared" si="24"/>
        <v>1</v>
      </c>
    </row>
    <row r="364" spans="1:17" ht="58.5">
      <c r="A364" s="288"/>
      <c r="B364" s="288"/>
      <c r="C364" s="289"/>
      <c r="D364" s="290"/>
      <c r="E364" s="214"/>
      <c r="F364" s="230" t="s">
        <v>776</v>
      </c>
      <c r="G364" s="230" t="s">
        <v>15</v>
      </c>
      <c r="H364" s="230" t="s">
        <v>48</v>
      </c>
      <c r="I364" s="230" t="s">
        <v>13</v>
      </c>
      <c r="J364" s="237" t="s">
        <v>1441</v>
      </c>
      <c r="K364" s="5" t="str">
        <f t="shared" si="23"/>
        <v>14 1 03 00000</v>
      </c>
      <c r="L364" s="265" t="str">
        <f>VLOOKUP(O364,'цср уточн 2016'!$A$1:$B$549,2,0)</f>
        <v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v>
      </c>
      <c r="O364" s="45" t="s">
        <v>788</v>
      </c>
      <c r="P364" s="7" t="b">
        <f t="shared" si="22"/>
        <v>1</v>
      </c>
      <c r="Q364" s="7" t="b">
        <f t="shared" si="24"/>
        <v>1</v>
      </c>
    </row>
    <row r="365" spans="1:17" s="32" customFormat="1" ht="38.25" thickBot="1">
      <c r="A365" s="28">
        <v>14</v>
      </c>
      <c r="B365" s="28">
        <v>1</v>
      </c>
      <c r="C365" s="28">
        <v>2008</v>
      </c>
      <c r="D365" s="28" t="s">
        <v>789</v>
      </c>
      <c r="E365" s="246" t="s">
        <v>790</v>
      </c>
      <c r="F365" s="231" t="s">
        <v>776</v>
      </c>
      <c r="G365" s="231" t="s">
        <v>15</v>
      </c>
      <c r="H365" s="231" t="s">
        <v>48</v>
      </c>
      <c r="I365" s="231" t="s">
        <v>791</v>
      </c>
      <c r="J365" s="246" t="s">
        <v>790</v>
      </c>
      <c r="K365" s="5" t="str">
        <f t="shared" si="23"/>
        <v>14 1 03 20080</v>
      </c>
      <c r="L365" s="265" t="str">
        <f>VLOOKUP(O365,'цср уточн 2016'!$A$1:$B$549,2,0)</f>
        <v>Расходы на оказание информационных услуг средствами массовой информации</v>
      </c>
      <c r="M365" s="5"/>
      <c r="O365" s="45" t="s">
        <v>792</v>
      </c>
      <c r="P365" s="7" t="b">
        <f t="shared" si="22"/>
        <v>1</v>
      </c>
      <c r="Q365" s="7" t="b">
        <f t="shared" si="24"/>
        <v>1</v>
      </c>
    </row>
    <row r="366" spans="1:17" s="27" customFormat="1" ht="39.75" thickBot="1">
      <c r="A366" s="209"/>
      <c r="B366" s="209"/>
      <c r="C366" s="210"/>
      <c r="D366" s="211"/>
      <c r="E366" s="318"/>
      <c r="F366" s="230" t="s">
        <v>776</v>
      </c>
      <c r="G366" s="230" t="s">
        <v>15</v>
      </c>
      <c r="H366" s="230" t="s">
        <v>53</v>
      </c>
      <c r="I366" s="230" t="s">
        <v>13</v>
      </c>
      <c r="J366" s="237" t="s">
        <v>1442</v>
      </c>
      <c r="K366" s="5" t="str">
        <f t="shared" si="23"/>
        <v>14 1 04 00000</v>
      </c>
      <c r="L366" s="265" t="str">
        <f>VLOOKUP(O366,'цср уточн 2016'!$A$1:$B$549,2,0)</f>
        <v>Основное мероприятие «Официальное опубликование муниципальных правовых актов города Ставрополя в газете «Вечерний Ставрополь»</v>
      </c>
      <c r="M366" s="5"/>
      <c r="N366" s="6"/>
      <c r="O366" s="45" t="s">
        <v>793</v>
      </c>
      <c r="P366" s="7" t="b">
        <f t="shared" si="22"/>
        <v>1</v>
      </c>
      <c r="Q366" s="7" t="b">
        <f t="shared" si="24"/>
        <v>1</v>
      </c>
    </row>
    <row r="367" spans="1:17" ht="38.25" thickBot="1">
      <c r="A367" s="28">
        <v>14</v>
      </c>
      <c r="B367" s="28">
        <v>1</v>
      </c>
      <c r="C367" s="28">
        <v>6003</v>
      </c>
      <c r="D367" s="28" t="s">
        <v>794</v>
      </c>
      <c r="E367" s="246" t="s">
        <v>795</v>
      </c>
      <c r="F367" s="231" t="s">
        <v>776</v>
      </c>
      <c r="G367" s="231" t="s">
        <v>15</v>
      </c>
      <c r="H367" s="231" t="s">
        <v>53</v>
      </c>
      <c r="I367" s="231" t="s">
        <v>796</v>
      </c>
      <c r="J367" s="246" t="s">
        <v>1443</v>
      </c>
      <c r="K367" s="5" t="str">
        <f t="shared" si="23"/>
        <v>14 1 04 60030</v>
      </c>
      <c r="L367" s="265" t="str">
        <f>VLOOKUP(O367,'цср уточн 2016'!$A$1:$B$549,2,0)</f>
        <v>Расходы на официальное опубликование муниципальных правовых актов города Ставрополя в газете «Вечерний Ставрополь»</v>
      </c>
      <c r="N367" s="32"/>
      <c r="O367" s="45" t="s">
        <v>797</v>
      </c>
      <c r="P367" s="7" t="b">
        <f t="shared" si="22"/>
        <v>1</v>
      </c>
      <c r="Q367" s="7" t="b">
        <f t="shared" si="24"/>
        <v>1</v>
      </c>
    </row>
    <row r="368" spans="1:17" s="32" customFormat="1" ht="57" thickBot="1">
      <c r="A368" s="269">
        <v>14</v>
      </c>
      <c r="B368" s="269">
        <v>2</v>
      </c>
      <c r="C368" s="270" t="s">
        <v>9</v>
      </c>
      <c r="D368" s="269" t="s">
        <v>798</v>
      </c>
      <c r="E368" s="308" t="s">
        <v>799</v>
      </c>
      <c r="F368" s="229" t="s">
        <v>776</v>
      </c>
      <c r="G368" s="229" t="s">
        <v>94</v>
      </c>
      <c r="H368" s="229" t="s">
        <v>12</v>
      </c>
      <c r="I368" s="229" t="s">
        <v>13</v>
      </c>
      <c r="J368" s="308" t="s">
        <v>1444</v>
      </c>
      <c r="K368" s="5" t="str">
        <f t="shared" si="23"/>
        <v>14 2 00 00000</v>
      </c>
      <c r="L368" s="265" t="str">
        <f>VLOOKUP(O368,'цср уточн 2016'!$A$1:$B$549,2,0)</f>
        <v xml:space="preserve">Подпрограмма «Снижение административных барьеров, оптимизация и повышение качества предоставления государственных и муниципальных услуг в городе Ставрополе» </v>
      </c>
      <c r="M368" s="5"/>
      <c r="N368" s="27"/>
      <c r="O368" s="12" t="s">
        <v>800</v>
      </c>
      <c r="P368" s="7" t="b">
        <f t="shared" si="22"/>
        <v>1</v>
      </c>
      <c r="Q368" s="7" t="b">
        <f t="shared" si="24"/>
        <v>1</v>
      </c>
    </row>
    <row r="369" spans="1:17" ht="39">
      <c r="A369" s="288"/>
      <c r="B369" s="288"/>
      <c r="C369" s="289"/>
      <c r="D369" s="290"/>
      <c r="E369" s="214"/>
      <c r="F369" s="230" t="s">
        <v>776</v>
      </c>
      <c r="G369" s="230" t="s">
        <v>94</v>
      </c>
      <c r="H369" s="230" t="s">
        <v>7</v>
      </c>
      <c r="I369" s="230" t="s">
        <v>13</v>
      </c>
      <c r="J369" s="237" t="s">
        <v>1445</v>
      </c>
      <c r="K369" s="5" t="str">
        <f t="shared" si="23"/>
        <v>14 2 01 00000</v>
      </c>
      <c r="L369" s="265" t="str">
        <f>VLOOKUP(O369,'цср уточн 2016'!$A$1:$B$549,2,0)</f>
        <v>Основное мероприятие «Организация и предоставление муниципальных услуг в городе Ставрополе в электронной форме»</v>
      </c>
      <c r="O369" s="45" t="s">
        <v>801</v>
      </c>
      <c r="P369" s="7" t="b">
        <f t="shared" si="22"/>
        <v>1</v>
      </c>
      <c r="Q369" s="7" t="b">
        <f t="shared" si="24"/>
        <v>1</v>
      </c>
    </row>
    <row r="370" spans="1:17" ht="75">
      <c r="A370" s="28">
        <v>14</v>
      </c>
      <c r="B370" s="28">
        <v>2</v>
      </c>
      <c r="C370" s="28">
        <v>2071</v>
      </c>
      <c r="D370" s="28" t="s">
        <v>802</v>
      </c>
      <c r="E370" s="246" t="s">
        <v>803</v>
      </c>
      <c r="F370" s="231" t="s">
        <v>776</v>
      </c>
      <c r="G370" s="231" t="s">
        <v>94</v>
      </c>
      <c r="H370" s="231" t="s">
        <v>7</v>
      </c>
      <c r="I370" s="231" t="s">
        <v>804</v>
      </c>
      <c r="J370" s="246" t="s">
        <v>803</v>
      </c>
      <c r="K370" s="5" t="str">
        <f t="shared" si="23"/>
        <v>14 2 01 20710</v>
      </c>
      <c r="L370" s="265" t="str">
        <f>VLOOKUP(O370,'цср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N370" s="32"/>
      <c r="O370" s="45" t="s">
        <v>805</v>
      </c>
      <c r="P370" s="7" t="b">
        <f t="shared" si="22"/>
        <v>1</v>
      </c>
      <c r="Q370" s="7" t="b">
        <f t="shared" si="24"/>
        <v>1</v>
      </c>
    </row>
    <row r="371" spans="1:17" ht="78">
      <c r="A371" s="209"/>
      <c r="B371" s="209"/>
      <c r="C371" s="210"/>
      <c r="D371" s="211"/>
      <c r="E371" s="318"/>
      <c r="F371" s="230" t="s">
        <v>776</v>
      </c>
      <c r="G371" s="230" t="s">
        <v>94</v>
      </c>
      <c r="H371" s="230" t="s">
        <v>37</v>
      </c>
      <c r="I371" s="230" t="s">
        <v>13</v>
      </c>
      <c r="J371" s="237" t="s">
        <v>1446</v>
      </c>
      <c r="K371" s="5" t="str">
        <f t="shared" si="23"/>
        <v>14 2 02 00000</v>
      </c>
      <c r="L371" s="265" t="str">
        <f>VLOOKUP(O371,'цср уточн 2016'!$A$1:$B$549,2,0)</f>
        <v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v>
      </c>
      <c r="O371" s="45" t="s">
        <v>806</v>
      </c>
      <c r="P371" s="7" t="b">
        <f t="shared" si="22"/>
        <v>1</v>
      </c>
      <c r="Q371" s="7" t="b">
        <f t="shared" si="24"/>
        <v>1</v>
      </c>
    </row>
    <row r="372" spans="1:17" ht="93.75">
      <c r="A372" s="28">
        <v>14</v>
      </c>
      <c r="B372" s="28">
        <v>2</v>
      </c>
      <c r="C372" s="28">
        <v>2071</v>
      </c>
      <c r="D372" s="28" t="s">
        <v>802</v>
      </c>
      <c r="E372" s="246" t="s">
        <v>807</v>
      </c>
      <c r="F372" s="231" t="s">
        <v>776</v>
      </c>
      <c r="G372" s="231" t="s">
        <v>94</v>
      </c>
      <c r="H372" s="231" t="s">
        <v>37</v>
      </c>
      <c r="I372" s="231" t="s">
        <v>804</v>
      </c>
      <c r="J372" s="246" t="s">
        <v>803</v>
      </c>
      <c r="K372" s="5" t="str">
        <f t="shared" si="23"/>
        <v>14 2 02 20710</v>
      </c>
      <c r="L372" s="265" t="str">
        <f>VLOOKUP(O372,'цср уточн 2016'!$A$1:$B$549,2,0)</f>
        <v>Расходы на реализацию мероприятий, направленных на снижение административных барьеров, оптимизацию и повышение качества предоставления государственных и муниципальных услуг в городе Ставрополе</v>
      </c>
      <c r="O372" s="45" t="s">
        <v>808</v>
      </c>
      <c r="P372" s="7" t="b">
        <f t="shared" si="22"/>
        <v>1</v>
      </c>
      <c r="Q372" s="7" t="b">
        <f t="shared" si="24"/>
        <v>1</v>
      </c>
    </row>
    <row r="373" spans="1:17" s="49" customFormat="1" ht="78">
      <c r="A373" s="288"/>
      <c r="B373" s="288"/>
      <c r="C373" s="289"/>
      <c r="D373" s="290"/>
      <c r="E373" s="214"/>
      <c r="F373" s="230" t="s">
        <v>776</v>
      </c>
      <c r="G373" s="230" t="s">
        <v>94</v>
      </c>
      <c r="H373" s="230" t="s">
        <v>48</v>
      </c>
      <c r="I373" s="230" t="s">
        <v>13</v>
      </c>
      <c r="J373" s="237" t="s">
        <v>1595</v>
      </c>
      <c r="K373" s="5" t="str">
        <f t="shared" si="23"/>
        <v>14 2 03 00000</v>
      </c>
      <c r="L373" s="265" t="e">
        <f>VLOOKUP(O373,'цср уточн 2016'!$A$1:$B$549,2,0)</f>
        <v>#N/A</v>
      </c>
      <c r="M373" s="5"/>
      <c r="N373" s="6"/>
      <c r="O373" s="45"/>
      <c r="P373" s="7" t="b">
        <f t="shared" si="22"/>
        <v>0</v>
      </c>
      <c r="Q373" s="7" t="e">
        <f t="shared" si="24"/>
        <v>#N/A</v>
      </c>
    </row>
    <row r="374" spans="1:17" s="49" customFormat="1" ht="93.75">
      <c r="A374" s="28">
        <v>14</v>
      </c>
      <c r="B374" s="28">
        <v>2</v>
      </c>
      <c r="C374" s="28">
        <v>2071</v>
      </c>
      <c r="D374" s="28" t="s">
        <v>802</v>
      </c>
      <c r="E374" s="246" t="s">
        <v>807</v>
      </c>
      <c r="F374" s="231" t="s">
        <v>776</v>
      </c>
      <c r="G374" s="231" t="s">
        <v>94</v>
      </c>
      <c r="H374" s="231" t="s">
        <v>48</v>
      </c>
      <c r="I374" s="231" t="s">
        <v>804</v>
      </c>
      <c r="J374" s="246" t="s">
        <v>803</v>
      </c>
      <c r="K374" s="5" t="str">
        <f t="shared" si="23"/>
        <v>14 2 03 20710</v>
      </c>
      <c r="L374" s="265" t="e">
        <f>VLOOKUP(O374,'цср уточн 2016'!$A$1:$B$549,2,0)</f>
        <v>#N/A</v>
      </c>
      <c r="M374" s="5"/>
      <c r="N374" s="6"/>
      <c r="O374" s="45"/>
      <c r="P374" s="7" t="b">
        <f t="shared" si="22"/>
        <v>0</v>
      </c>
      <c r="Q374" s="7" t="e">
        <f t="shared" si="24"/>
        <v>#N/A</v>
      </c>
    </row>
    <row r="375" spans="1:17" s="49" customFormat="1" ht="58.5">
      <c r="A375" s="209"/>
      <c r="B375" s="209"/>
      <c r="C375" s="210"/>
      <c r="D375" s="211"/>
      <c r="E375" s="318"/>
      <c r="F375" s="230" t="s">
        <v>776</v>
      </c>
      <c r="G375" s="230" t="s">
        <v>94</v>
      </c>
      <c r="H375" s="230" t="s">
        <v>53</v>
      </c>
      <c r="I375" s="230" t="s">
        <v>13</v>
      </c>
      <c r="J375" s="237" t="s">
        <v>1447</v>
      </c>
      <c r="K375" s="5" t="str">
        <f t="shared" si="23"/>
        <v>14 2 04 00000</v>
      </c>
      <c r="L375" s="265" t="str">
        <f>VLOOKUP(O375,'цср уточн 2016'!$A$1:$B$549,2,0)</f>
        <v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v>
      </c>
      <c r="M375" s="5"/>
      <c r="N375" s="6"/>
      <c r="O375" s="45" t="s">
        <v>809</v>
      </c>
      <c r="P375" s="7" t="b">
        <f t="shared" si="22"/>
        <v>1</v>
      </c>
      <c r="Q375" s="7" t="b">
        <f t="shared" si="24"/>
        <v>1</v>
      </c>
    </row>
    <row r="376" spans="1:17" s="49" customFormat="1" ht="75">
      <c r="A376" s="28">
        <v>14</v>
      </c>
      <c r="B376" s="28">
        <v>2</v>
      </c>
      <c r="C376" s="28">
        <v>1151</v>
      </c>
      <c r="D376" s="28" t="s">
        <v>810</v>
      </c>
      <c r="E376" s="246" t="s">
        <v>811</v>
      </c>
      <c r="F376" s="231">
        <v>14</v>
      </c>
      <c r="G376" s="231">
        <v>2</v>
      </c>
      <c r="H376" s="231" t="s">
        <v>53</v>
      </c>
      <c r="I376" s="30" t="s">
        <v>22</v>
      </c>
      <c r="J376" s="246" t="s">
        <v>34</v>
      </c>
      <c r="K376" s="5" t="str">
        <f t="shared" si="23"/>
        <v>14 2 04 11010</v>
      </c>
      <c r="L376" s="265" t="str">
        <f>VLOOKUP(O376,'цср уточн 2016'!$A$1:$B$549,2,0)</f>
        <v>Расходы на обеспечение деятельности (оказание услуг) муниципальных учреждений</v>
      </c>
      <c r="M376" s="5"/>
      <c r="N376" s="6"/>
      <c r="O376" s="45" t="s">
        <v>812</v>
      </c>
      <c r="P376" s="7" t="b">
        <f t="shared" si="22"/>
        <v>1</v>
      </c>
      <c r="Q376" s="7" t="b">
        <f t="shared" si="24"/>
        <v>1</v>
      </c>
    </row>
    <row r="377" spans="1:17" s="49" customFormat="1" ht="56.25">
      <c r="A377" s="28" t="s">
        <v>776</v>
      </c>
      <c r="B377" s="28" t="s">
        <v>94</v>
      </c>
      <c r="C377" s="28" t="s">
        <v>1722</v>
      </c>
      <c r="D377" s="28" t="s">
        <v>1723</v>
      </c>
      <c r="E377" s="246" t="s">
        <v>1724</v>
      </c>
      <c r="F377" s="231"/>
      <c r="G377" s="231"/>
      <c r="H377" s="231"/>
      <c r="I377" s="30"/>
      <c r="J377" s="246" t="s">
        <v>1562</v>
      </c>
      <c r="K377" s="5"/>
      <c r="L377" s="265"/>
      <c r="M377" s="5"/>
      <c r="N377" s="6"/>
      <c r="O377" s="45"/>
      <c r="P377" s="7"/>
      <c r="Q377" s="7"/>
    </row>
    <row r="378" spans="1:17" s="49" customFormat="1" ht="90">
      <c r="A378" s="23" t="s">
        <v>813</v>
      </c>
      <c r="B378" s="23" t="s">
        <v>8</v>
      </c>
      <c r="C378" s="279" t="s">
        <v>9</v>
      </c>
      <c r="D378" s="222" t="s">
        <v>814</v>
      </c>
      <c r="E378" s="149" t="s">
        <v>815</v>
      </c>
      <c r="F378" s="9" t="s">
        <v>813</v>
      </c>
      <c r="G378" s="9" t="s">
        <v>8</v>
      </c>
      <c r="H378" s="9" t="s">
        <v>12</v>
      </c>
      <c r="I378" s="9" t="s">
        <v>13</v>
      </c>
      <c r="J378" s="149" t="s">
        <v>815</v>
      </c>
      <c r="K378" s="5" t="str">
        <f t="shared" si="23"/>
        <v>15 0 00 00000</v>
      </c>
      <c r="L378" s="265" t="str">
        <f>VLOOKUP(O378,'цср уточн 2016'!$A$1:$B$549,2,0)</f>
        <v>Муниципальная программа «Обеспечение безопасности, общественного порядка и профилактика правонарушений в городе Ставрополе на 2014 - 2018 годы»</v>
      </c>
      <c r="M378" s="5"/>
      <c r="N378" s="6"/>
      <c r="O378" s="56" t="s">
        <v>816</v>
      </c>
      <c r="P378" s="7" t="b">
        <f t="shared" si="22"/>
        <v>1</v>
      </c>
      <c r="Q378" s="7" t="b">
        <f t="shared" si="24"/>
        <v>1</v>
      </c>
    </row>
    <row r="379" spans="1:17" s="49" customFormat="1">
      <c r="A379" s="24" t="s">
        <v>813</v>
      </c>
      <c r="B379" s="24" t="s">
        <v>15</v>
      </c>
      <c r="C379" s="255" t="s">
        <v>9</v>
      </c>
      <c r="D379" s="224" t="s">
        <v>817</v>
      </c>
      <c r="E379" s="236" t="s">
        <v>818</v>
      </c>
      <c r="F379" s="25" t="s">
        <v>813</v>
      </c>
      <c r="G379" s="25" t="s">
        <v>15</v>
      </c>
      <c r="H379" s="25" t="s">
        <v>12</v>
      </c>
      <c r="I379" s="25" t="s">
        <v>13</v>
      </c>
      <c r="J379" s="236" t="s">
        <v>818</v>
      </c>
      <c r="K379" s="5" t="str">
        <f t="shared" si="23"/>
        <v>15 1 00 00000</v>
      </c>
      <c r="L379" s="265" t="str">
        <f>VLOOKUP(O379,'цср уточн 2016'!$A$1:$B$549,2,0)</f>
        <v>Подпрограмма «Безопасный Ставрополь 2014 - 2018»</v>
      </c>
      <c r="M379" s="5"/>
      <c r="N379" s="6"/>
      <c r="O379" s="12" t="s">
        <v>819</v>
      </c>
      <c r="P379" s="7" t="b">
        <f t="shared" si="22"/>
        <v>1</v>
      </c>
      <c r="Q379" s="7" t="b">
        <f t="shared" si="24"/>
        <v>1</v>
      </c>
    </row>
    <row r="380" spans="1:17" s="49" customFormat="1" ht="39">
      <c r="A380" s="288"/>
      <c r="B380" s="288"/>
      <c r="C380" s="289"/>
      <c r="D380" s="290"/>
      <c r="E380" s="214"/>
      <c r="F380" s="172" t="s">
        <v>813</v>
      </c>
      <c r="G380" s="172" t="s">
        <v>15</v>
      </c>
      <c r="H380" s="172" t="s">
        <v>7</v>
      </c>
      <c r="I380" s="172" t="s">
        <v>13</v>
      </c>
      <c r="J380" s="237" t="s">
        <v>1448</v>
      </c>
      <c r="K380" s="5" t="str">
        <f t="shared" si="23"/>
        <v>15 1 01 00000</v>
      </c>
      <c r="L380" s="265" t="str">
        <f>VLOOKUP(O380,'цср уточн 2016'!$A$1:$B$549,2,0)</f>
        <v>Основное мероприятие «Приобретение и установка систем видеонаблюдения в местах массового пребывания граждан»</v>
      </c>
      <c r="M380" s="5"/>
      <c r="N380" s="6"/>
      <c r="O380" s="45" t="s">
        <v>820</v>
      </c>
      <c r="P380" s="7" t="b">
        <f t="shared" si="22"/>
        <v>1</v>
      </c>
      <c r="Q380" s="7" t="b">
        <f t="shared" si="24"/>
        <v>1</v>
      </c>
    </row>
    <row r="381" spans="1:17" s="49" customFormat="1" ht="37.5">
      <c r="A381" s="28">
        <v>15</v>
      </c>
      <c r="B381" s="28">
        <v>1</v>
      </c>
      <c r="C381" s="28">
        <v>2035</v>
      </c>
      <c r="D381" s="28" t="s">
        <v>821</v>
      </c>
      <c r="E381" s="246" t="s">
        <v>822</v>
      </c>
      <c r="F381" s="28" t="s">
        <v>813</v>
      </c>
      <c r="G381" s="28" t="s">
        <v>15</v>
      </c>
      <c r="H381" s="28" t="s">
        <v>7</v>
      </c>
      <c r="I381" s="28" t="s">
        <v>823</v>
      </c>
      <c r="J381" s="246" t="s">
        <v>822</v>
      </c>
      <c r="K381" s="5" t="str">
        <f t="shared" si="23"/>
        <v>15 1 01 20350</v>
      </c>
      <c r="L381" s="265" t="str">
        <f>VLOOKUP(O381,'цср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1" s="5"/>
      <c r="N381" s="6"/>
      <c r="O381" s="45" t="s">
        <v>824</v>
      </c>
      <c r="P381" s="7" t="b">
        <f t="shared" si="22"/>
        <v>1</v>
      </c>
      <c r="Q381" s="7" t="b">
        <f t="shared" si="24"/>
        <v>1</v>
      </c>
    </row>
    <row r="382" spans="1:17" s="49" customFormat="1" ht="58.5">
      <c r="A382" s="288"/>
      <c r="B382" s="288"/>
      <c r="C382" s="289"/>
      <c r="D382" s="290"/>
      <c r="E382" s="214"/>
      <c r="F382" s="172" t="s">
        <v>813</v>
      </c>
      <c r="G382" s="172" t="s">
        <v>15</v>
      </c>
      <c r="H382" s="172" t="s">
        <v>37</v>
      </c>
      <c r="I382" s="172" t="s">
        <v>13</v>
      </c>
      <c r="J382" s="237" t="s">
        <v>1449</v>
      </c>
      <c r="K382" s="5" t="str">
        <f t="shared" si="23"/>
        <v>15 1 02 00000</v>
      </c>
      <c r="L382" s="265" t="str">
        <f>VLOOKUP(O382,'цср уточн 2016'!$A$1:$B$549,2,0)</f>
        <v>Основное мероприятие «Совершенствование Центра технического обеспечения по ведению мониторинга состояния объектов с массовым пребыванием людей»</v>
      </c>
      <c r="M382" s="5"/>
      <c r="N382" s="6"/>
      <c r="O382" s="45" t="s">
        <v>825</v>
      </c>
      <c r="P382" s="7" t="b">
        <f t="shared" si="22"/>
        <v>1</v>
      </c>
      <c r="Q382" s="7" t="b">
        <f t="shared" si="24"/>
        <v>1</v>
      </c>
    </row>
    <row r="383" spans="1:17" s="49" customFormat="1" ht="37.5">
      <c r="A383" s="28">
        <v>15</v>
      </c>
      <c r="B383" s="28">
        <v>1</v>
      </c>
      <c r="C383" s="28">
        <v>2035</v>
      </c>
      <c r="D383" s="28" t="s">
        <v>821</v>
      </c>
      <c r="E383" s="246" t="s">
        <v>822</v>
      </c>
      <c r="F383" s="28" t="s">
        <v>813</v>
      </c>
      <c r="G383" s="28" t="s">
        <v>15</v>
      </c>
      <c r="H383" s="28" t="s">
        <v>37</v>
      </c>
      <c r="I383" s="28" t="s">
        <v>823</v>
      </c>
      <c r="J383" s="246" t="s">
        <v>822</v>
      </c>
      <c r="K383" s="5" t="str">
        <f t="shared" si="23"/>
        <v>15 1 02 20350</v>
      </c>
      <c r="L383" s="265" t="str">
        <f>VLOOKUP(O383,'цср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3" s="5"/>
      <c r="N383" s="6"/>
      <c r="O383" s="45" t="s">
        <v>826</v>
      </c>
      <c r="P383" s="7" t="b">
        <f t="shared" si="22"/>
        <v>1</v>
      </c>
      <c r="Q383" s="7" t="b">
        <f t="shared" si="24"/>
        <v>1</v>
      </c>
    </row>
    <row r="384" spans="1:17" s="49" customFormat="1" ht="58.5">
      <c r="A384" s="288"/>
      <c r="B384" s="288"/>
      <c r="C384" s="289"/>
      <c r="D384" s="290"/>
      <c r="E384" s="214"/>
      <c r="F384" s="172" t="s">
        <v>813</v>
      </c>
      <c r="G384" s="172" t="s">
        <v>15</v>
      </c>
      <c r="H384" s="172" t="s">
        <v>48</v>
      </c>
      <c r="I384" s="172" t="s">
        <v>13</v>
      </c>
      <c r="J384" s="237" t="s">
        <v>1450</v>
      </c>
      <c r="K384" s="5" t="str">
        <f t="shared" si="23"/>
        <v>15 1 03 00000</v>
      </c>
      <c r="L384" s="265" t="str">
        <f>VLOOKUP(O384,'цср уточн 2016'!$A$1:$B$549,2,0)</f>
        <v>Основное мероприятие «Осуществление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конфликтов»</v>
      </c>
      <c r="M384" s="5"/>
      <c r="N384" s="6"/>
      <c r="O384" s="141" t="s">
        <v>827</v>
      </c>
      <c r="P384" s="7" t="b">
        <f t="shared" si="22"/>
        <v>1</v>
      </c>
      <c r="Q384" s="7" t="b">
        <f t="shared" si="24"/>
        <v>1</v>
      </c>
    </row>
    <row r="385" spans="1:17" s="49" customFormat="1" ht="37.5">
      <c r="A385" s="28">
        <v>15</v>
      </c>
      <c r="B385" s="28">
        <v>1</v>
      </c>
      <c r="C385" s="28">
        <v>2035</v>
      </c>
      <c r="D385" s="28" t="s">
        <v>821</v>
      </c>
      <c r="E385" s="246" t="s">
        <v>822</v>
      </c>
      <c r="F385" s="28" t="s">
        <v>813</v>
      </c>
      <c r="G385" s="28" t="s">
        <v>15</v>
      </c>
      <c r="H385" s="28" t="s">
        <v>48</v>
      </c>
      <c r="I385" s="28" t="s">
        <v>823</v>
      </c>
      <c r="J385" s="246" t="s">
        <v>822</v>
      </c>
      <c r="K385" s="5" t="str">
        <f t="shared" si="23"/>
        <v>15 1 03 20350</v>
      </c>
      <c r="L385" s="265" t="str">
        <f>VLOOKUP(O385,'цср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5" s="5"/>
      <c r="N385" s="6"/>
      <c r="O385" s="141" t="s">
        <v>828</v>
      </c>
      <c r="P385" s="7" t="b">
        <f t="shared" si="22"/>
        <v>1</v>
      </c>
      <c r="Q385" s="7" t="b">
        <f t="shared" si="24"/>
        <v>1</v>
      </c>
    </row>
    <row r="386" spans="1:17" s="49" customFormat="1" ht="19.5">
      <c r="A386" s="288"/>
      <c r="B386" s="288"/>
      <c r="C386" s="289"/>
      <c r="D386" s="290"/>
      <c r="E386" s="214"/>
      <c r="F386" s="172" t="s">
        <v>813</v>
      </c>
      <c r="G386" s="172" t="s">
        <v>15</v>
      </c>
      <c r="H386" s="172" t="s">
        <v>53</v>
      </c>
      <c r="I386" s="172" t="s">
        <v>13</v>
      </c>
      <c r="J386" s="237" t="s">
        <v>1451</v>
      </c>
      <c r="K386" s="5" t="str">
        <f t="shared" si="23"/>
        <v>15 1 04 00000</v>
      </c>
      <c r="L386" s="265" t="str">
        <f>VLOOKUP(O386,'цср уточн 2016'!$A$1:$B$549,2,0)</f>
        <v>Основное мероприятие «Профилактика терроризма и экстремизма»</v>
      </c>
      <c r="M386" s="5"/>
      <c r="N386" s="6"/>
      <c r="O386" s="45" t="s">
        <v>829</v>
      </c>
      <c r="P386" s="7" t="b">
        <f t="shared" si="22"/>
        <v>1</v>
      </c>
      <c r="Q386" s="7" t="b">
        <f t="shared" si="24"/>
        <v>1</v>
      </c>
    </row>
    <row r="387" spans="1:17" s="49" customFormat="1" ht="37.5">
      <c r="A387" s="28">
        <v>15</v>
      </c>
      <c r="B387" s="28">
        <v>1</v>
      </c>
      <c r="C387" s="28">
        <v>2035</v>
      </c>
      <c r="D387" s="28" t="s">
        <v>821</v>
      </c>
      <c r="E387" s="246" t="s">
        <v>822</v>
      </c>
      <c r="F387" s="28" t="s">
        <v>813</v>
      </c>
      <c r="G387" s="28" t="s">
        <v>15</v>
      </c>
      <c r="H387" s="28" t="s">
        <v>53</v>
      </c>
      <c r="I387" s="28" t="s">
        <v>823</v>
      </c>
      <c r="J387" s="246" t="s">
        <v>822</v>
      </c>
      <c r="K387" s="5" t="str">
        <f t="shared" si="23"/>
        <v>15 1 04 20350</v>
      </c>
      <c r="L387" s="265" t="str">
        <f>VLOOKUP(O387,'цср уточн 2016'!$A$1:$B$549,2,0)</f>
        <v>Расходы на реализацию мероприятий, направленных на повышение уровня безопасности жизнедеятельности города Ставрополя</v>
      </c>
      <c r="M387" s="5"/>
      <c r="N387" s="6"/>
      <c r="O387" s="45" t="s">
        <v>830</v>
      </c>
      <c r="P387" s="7" t="b">
        <f t="shared" si="22"/>
        <v>1</v>
      </c>
      <c r="Q387" s="7" t="b">
        <f t="shared" si="24"/>
        <v>1</v>
      </c>
    </row>
    <row r="388" spans="1:17" s="49" customFormat="1" ht="56.25">
      <c r="A388" s="84"/>
      <c r="B388" s="84"/>
      <c r="C388" s="84"/>
      <c r="D388" s="84"/>
      <c r="E388" s="203" t="s">
        <v>1545</v>
      </c>
      <c r="F388" s="28" t="s">
        <v>813</v>
      </c>
      <c r="G388" s="28" t="s">
        <v>15</v>
      </c>
      <c r="H388" s="28" t="s">
        <v>53</v>
      </c>
      <c r="I388" s="28" t="s">
        <v>1596</v>
      </c>
      <c r="J388" s="203" t="s">
        <v>1452</v>
      </c>
      <c r="K388" s="5" t="str">
        <f t="shared" si="23"/>
        <v>15 1 04 77310</v>
      </c>
      <c r="L388" s="265" t="str">
        <f>VLOOKUP(O388,'цср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v>
      </c>
      <c r="M388" s="5"/>
      <c r="N388" s="6"/>
      <c r="O388" s="129" t="s">
        <v>1453</v>
      </c>
      <c r="P388" s="7" t="b">
        <f t="shared" si="22"/>
        <v>1</v>
      </c>
      <c r="Q388" s="7" t="b">
        <f t="shared" si="24"/>
        <v>1</v>
      </c>
    </row>
    <row r="389" spans="1:17" s="49" customFormat="1" ht="56.25">
      <c r="A389" s="84"/>
      <c r="B389" s="84"/>
      <c r="C389" s="84"/>
      <c r="D389" s="84"/>
      <c r="E389" s="203" t="s">
        <v>1545</v>
      </c>
      <c r="F389" s="28" t="s">
        <v>813</v>
      </c>
      <c r="G389" s="28" t="s">
        <v>15</v>
      </c>
      <c r="H389" s="28" t="s">
        <v>53</v>
      </c>
      <c r="I389" s="28" t="s">
        <v>1597</v>
      </c>
      <c r="J389" s="203" t="s">
        <v>1454</v>
      </c>
      <c r="K389" s="5" t="str">
        <f t="shared" si="23"/>
        <v>15 1 04 S7310</v>
      </c>
      <c r="L389" s="265" t="str">
        <f>VLOOKUP(O389,'цср уточн 2016'!$A$1:$B$549,2,0)</f>
        <v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v>
      </c>
      <c r="M389" s="5"/>
      <c r="N389" s="6"/>
      <c r="O389" s="129" t="s">
        <v>1455</v>
      </c>
      <c r="P389" s="7" t="b">
        <f t="shared" si="22"/>
        <v>1</v>
      </c>
      <c r="Q389" s="7" t="b">
        <f t="shared" si="24"/>
        <v>1</v>
      </c>
    </row>
    <row r="390" spans="1:17">
      <c r="A390" s="24" t="s">
        <v>813</v>
      </c>
      <c r="B390" s="24" t="s">
        <v>94</v>
      </c>
      <c r="C390" s="255" t="s">
        <v>9</v>
      </c>
      <c r="D390" s="224" t="s">
        <v>831</v>
      </c>
      <c r="E390" s="236" t="s">
        <v>832</v>
      </c>
      <c r="F390" s="25" t="s">
        <v>813</v>
      </c>
      <c r="G390" s="25" t="s">
        <v>94</v>
      </c>
      <c r="H390" s="25" t="s">
        <v>12</v>
      </c>
      <c r="I390" s="25" t="s">
        <v>13</v>
      </c>
      <c r="J390" s="236" t="s">
        <v>832</v>
      </c>
      <c r="K390" s="5" t="str">
        <f t="shared" si="23"/>
        <v>15 2 00 00000</v>
      </c>
      <c r="L390" s="265" t="str">
        <f>VLOOKUP(O390,'цср уточн 2016'!$A$1:$B$549,2,0)</f>
        <v>Подпрограмма «НЕзависимость 2014 - 2018»</v>
      </c>
      <c r="O390" s="12" t="s">
        <v>833</v>
      </c>
      <c r="P390" s="7" t="b">
        <f t="shared" si="22"/>
        <v>1</v>
      </c>
      <c r="Q390" s="7" t="b">
        <f t="shared" si="24"/>
        <v>1</v>
      </c>
    </row>
    <row r="391" spans="1:17" ht="58.5">
      <c r="A391" s="288"/>
      <c r="B391" s="288"/>
      <c r="C391" s="289"/>
      <c r="D391" s="290"/>
      <c r="E391" s="214"/>
      <c r="F391" s="172" t="s">
        <v>813</v>
      </c>
      <c r="G391" s="172" t="s">
        <v>94</v>
      </c>
      <c r="H391" s="172" t="s">
        <v>7</v>
      </c>
      <c r="I391" s="172" t="s">
        <v>13</v>
      </c>
      <c r="J391" s="237" t="s">
        <v>1598</v>
      </c>
      <c r="K391" s="5" t="str">
        <f t="shared" si="23"/>
        <v>15 2 01 00000</v>
      </c>
      <c r="L391" s="265" t="e">
        <f>VLOOKUP(O391,'цср уточн 2016'!$A$1:$B$549,2,0)</f>
        <v>#N/A</v>
      </c>
      <c r="O391" s="12"/>
      <c r="P391" s="7" t="b">
        <f t="shared" si="22"/>
        <v>0</v>
      </c>
      <c r="Q391" s="7" t="e">
        <f t="shared" si="24"/>
        <v>#N/A</v>
      </c>
    </row>
    <row r="392" spans="1:17" ht="75">
      <c r="A392" s="28">
        <v>15</v>
      </c>
      <c r="B392" s="28" t="s">
        <v>94</v>
      </c>
      <c r="C392" s="28" t="s">
        <v>834</v>
      </c>
      <c r="D392" s="28" t="s">
        <v>835</v>
      </c>
      <c r="E392" s="246" t="s">
        <v>836</v>
      </c>
      <c r="F392" s="28" t="s">
        <v>813</v>
      </c>
      <c r="G392" s="28" t="s">
        <v>94</v>
      </c>
      <c r="H392" s="28" t="s">
        <v>7</v>
      </c>
      <c r="I392" s="28" t="s">
        <v>837</v>
      </c>
      <c r="J392" s="246" t="s">
        <v>836</v>
      </c>
      <c r="K392" s="5" t="str">
        <f t="shared" si="23"/>
        <v>15 2 01 20370</v>
      </c>
      <c r="L392" s="265" t="e">
        <f>VLOOKUP(O392,'цср уточн 2016'!$A$1:$B$549,2,0)</f>
        <v>#N/A</v>
      </c>
      <c r="O392" s="12"/>
      <c r="P392" s="7" t="b">
        <f t="shared" si="22"/>
        <v>0</v>
      </c>
      <c r="Q392" s="7" t="e">
        <f t="shared" si="24"/>
        <v>#N/A</v>
      </c>
    </row>
    <row r="393" spans="1:17" ht="58.5">
      <c r="A393" s="288"/>
      <c r="B393" s="288"/>
      <c r="C393" s="289"/>
      <c r="D393" s="290"/>
      <c r="E393" s="214"/>
      <c r="F393" s="172" t="s">
        <v>813</v>
      </c>
      <c r="G393" s="172" t="s">
        <v>94</v>
      </c>
      <c r="H393" s="172" t="s">
        <v>37</v>
      </c>
      <c r="I393" s="172" t="s">
        <v>13</v>
      </c>
      <c r="J393" s="237" t="s">
        <v>1456</v>
      </c>
      <c r="K393" s="5" t="str">
        <f t="shared" si="23"/>
        <v>15 2 02 00000</v>
      </c>
      <c r="L393" s="265" t="str">
        <f>VLOOKUP(O393,'цср уточн 2016'!$A$1:$B$549,2,0)</f>
        <v>Основное мероприятие «Профилактика зависимости от наркотических и других психоактивных веществ среди детей и молодежи»</v>
      </c>
      <c r="O393" s="58" t="s">
        <v>838</v>
      </c>
      <c r="P393" s="7" t="b">
        <f t="shared" si="22"/>
        <v>1</v>
      </c>
      <c r="Q393" s="7" t="b">
        <f t="shared" si="24"/>
        <v>1</v>
      </c>
    </row>
    <row r="394" spans="1:17" ht="75">
      <c r="A394" s="28">
        <v>15</v>
      </c>
      <c r="B394" s="28" t="s">
        <v>94</v>
      </c>
      <c r="C394" s="28" t="s">
        <v>834</v>
      </c>
      <c r="D394" s="28" t="s">
        <v>835</v>
      </c>
      <c r="E394" s="246" t="s">
        <v>836</v>
      </c>
      <c r="F394" s="28" t="s">
        <v>813</v>
      </c>
      <c r="G394" s="28" t="s">
        <v>94</v>
      </c>
      <c r="H394" s="28" t="s">
        <v>37</v>
      </c>
      <c r="I394" s="28" t="s">
        <v>837</v>
      </c>
      <c r="J394" s="246" t="s">
        <v>836</v>
      </c>
      <c r="K394" s="5" t="str">
        <f t="shared" si="23"/>
        <v>15 2 02 20370</v>
      </c>
      <c r="L394" s="265" t="str">
        <f>VLOOKUP(O394,'цср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94" s="45" t="s">
        <v>839</v>
      </c>
      <c r="P394" s="7" t="b">
        <f t="shared" si="22"/>
        <v>1</v>
      </c>
      <c r="Q394" s="7" t="b">
        <f t="shared" si="24"/>
        <v>1</v>
      </c>
    </row>
    <row r="395" spans="1:17" ht="39">
      <c r="A395" s="288"/>
      <c r="B395" s="288"/>
      <c r="C395" s="289"/>
      <c r="D395" s="290"/>
      <c r="E395" s="214"/>
      <c r="F395" s="172" t="s">
        <v>813</v>
      </c>
      <c r="G395" s="172" t="s">
        <v>94</v>
      </c>
      <c r="H395" s="172" t="s">
        <v>48</v>
      </c>
      <c r="I395" s="172" t="s">
        <v>13</v>
      </c>
      <c r="J395" s="237" t="s">
        <v>1457</v>
      </c>
      <c r="K395" s="5" t="str">
        <f t="shared" si="23"/>
        <v>15 2 03 00000</v>
      </c>
      <c r="L395" s="265" t="str">
        <f>VLOOKUP(O395,'цср уточн 2016'!$A$1:$B$549,2,0)</f>
        <v>Основное мероприятие «Профилактика зависимого (аддиктивного) поведения и пропаганда здорового образа жизни»</v>
      </c>
      <c r="O395" s="58" t="s">
        <v>840</v>
      </c>
      <c r="P395" s="7" t="b">
        <f t="shared" si="22"/>
        <v>1</v>
      </c>
      <c r="Q395" s="7" t="b">
        <f t="shared" si="24"/>
        <v>1</v>
      </c>
    </row>
    <row r="396" spans="1:17" ht="75">
      <c r="A396" s="28">
        <v>15</v>
      </c>
      <c r="B396" s="28" t="s">
        <v>94</v>
      </c>
      <c r="C396" s="28" t="s">
        <v>834</v>
      </c>
      <c r="D396" s="28" t="s">
        <v>835</v>
      </c>
      <c r="E396" s="246" t="s">
        <v>836</v>
      </c>
      <c r="F396" s="28" t="s">
        <v>813</v>
      </c>
      <c r="G396" s="28" t="s">
        <v>94</v>
      </c>
      <c r="H396" s="28" t="s">
        <v>48</v>
      </c>
      <c r="I396" s="28" t="s">
        <v>837</v>
      </c>
      <c r="J396" s="246" t="s">
        <v>836</v>
      </c>
      <c r="K396" s="5" t="str">
        <f t="shared" si="23"/>
        <v>15 2 03 20370</v>
      </c>
      <c r="L396" s="265" t="str">
        <f>VLOOKUP(O396,'цср уточн 2016'!$A$1:$B$549,2,0)</f>
        <v>Расходы на реализацию мероприятий,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</v>
      </c>
      <c r="O396" s="45" t="s">
        <v>841</v>
      </c>
      <c r="P396" s="7" t="b">
        <f t="shared" si="22"/>
        <v>1</v>
      </c>
      <c r="Q396" s="7" t="b">
        <f t="shared" si="24"/>
        <v>1</v>
      </c>
    </row>
    <row r="397" spans="1:17" ht="37.5">
      <c r="A397" s="24" t="s">
        <v>813</v>
      </c>
      <c r="B397" s="24" t="s">
        <v>316</v>
      </c>
      <c r="C397" s="255" t="s">
        <v>9</v>
      </c>
      <c r="D397" s="224" t="s">
        <v>842</v>
      </c>
      <c r="E397" s="236" t="s">
        <v>843</v>
      </c>
      <c r="F397" s="25" t="s">
        <v>813</v>
      </c>
      <c r="G397" s="25" t="s">
        <v>316</v>
      </c>
      <c r="H397" s="25" t="s">
        <v>12</v>
      </c>
      <c r="I397" s="25" t="s">
        <v>13</v>
      </c>
      <c r="J397" s="236" t="s">
        <v>843</v>
      </c>
      <c r="K397" s="5" t="str">
        <f t="shared" si="23"/>
        <v>15 3 00 00000</v>
      </c>
      <c r="L397" s="265" t="str">
        <f>VLOOKUP(O397,'цср уточн 2016'!$A$1:$B$549,2,0)</f>
        <v>Подпрограмма «Профилактика правонарушений в городе Ставрополе на 2014 - 2018 годы»</v>
      </c>
      <c r="O397" s="12" t="s">
        <v>844</v>
      </c>
      <c r="P397" s="7" t="b">
        <f t="shared" si="22"/>
        <v>1</v>
      </c>
      <c r="Q397" s="7" t="b">
        <f t="shared" si="24"/>
        <v>1</v>
      </c>
    </row>
    <row r="398" spans="1:17" ht="39">
      <c r="A398" s="209"/>
      <c r="B398" s="209"/>
      <c r="C398" s="210"/>
      <c r="D398" s="211"/>
      <c r="E398" s="318"/>
      <c r="F398" s="172" t="s">
        <v>813</v>
      </c>
      <c r="G398" s="172" t="s">
        <v>316</v>
      </c>
      <c r="H398" s="172" t="s">
        <v>7</v>
      </c>
      <c r="I398" s="172" t="s">
        <v>13</v>
      </c>
      <c r="J398" s="237" t="s">
        <v>1458</v>
      </c>
      <c r="K398" s="5" t="str">
        <f t="shared" si="23"/>
        <v>15 3 01 00000</v>
      </c>
      <c r="L398" s="265" t="str">
        <f>VLOOKUP(O398,'цср уточн 2016'!$A$1:$B$549,2,0)</f>
        <v>Основное мероприятие «Профилактика правонарушений несовершеннолетних»</v>
      </c>
      <c r="O398" s="45" t="s">
        <v>845</v>
      </c>
      <c r="P398" s="7" t="b">
        <f t="shared" si="22"/>
        <v>1</v>
      </c>
      <c r="Q398" s="7" t="b">
        <f t="shared" si="24"/>
        <v>1</v>
      </c>
    </row>
    <row r="399" spans="1:17" ht="37.5">
      <c r="A399" s="28">
        <v>15</v>
      </c>
      <c r="B399" s="28" t="s">
        <v>316</v>
      </c>
      <c r="C399" s="28" t="s">
        <v>846</v>
      </c>
      <c r="D399" s="28" t="s">
        <v>847</v>
      </c>
      <c r="E399" s="246" t="s">
        <v>848</v>
      </c>
      <c r="F399" s="28" t="s">
        <v>813</v>
      </c>
      <c r="G399" s="28" t="s">
        <v>316</v>
      </c>
      <c r="H399" s="28" t="s">
        <v>7</v>
      </c>
      <c r="I399" s="28" t="s">
        <v>849</v>
      </c>
      <c r="J399" s="246" t="s">
        <v>848</v>
      </c>
      <c r="K399" s="5" t="str">
        <f t="shared" si="23"/>
        <v>15 3 01 20660</v>
      </c>
      <c r="L399" s="265" t="str">
        <f>VLOOKUP(O399,'цср уточн 2016'!$A$1:$B$549,2,0)</f>
        <v>Расходы на реализацию мероприятий, направленных на профилактику правонарушений в городе Ставрополе</v>
      </c>
      <c r="O399" s="45" t="s">
        <v>850</v>
      </c>
      <c r="P399" s="7" t="b">
        <f t="shared" si="22"/>
        <v>1</v>
      </c>
      <c r="Q399" s="7" t="b">
        <f t="shared" si="24"/>
        <v>1</v>
      </c>
    </row>
    <row r="400" spans="1:17" ht="39">
      <c r="A400" s="288"/>
      <c r="B400" s="288"/>
      <c r="C400" s="289"/>
      <c r="D400" s="290"/>
      <c r="E400" s="214"/>
      <c r="F400" s="172" t="s">
        <v>813</v>
      </c>
      <c r="G400" s="172" t="s">
        <v>316</v>
      </c>
      <c r="H400" s="172" t="s">
        <v>37</v>
      </c>
      <c r="I400" s="172" t="s">
        <v>13</v>
      </c>
      <c r="J400" s="237" t="s">
        <v>1459</v>
      </c>
      <c r="K400" s="5" t="str">
        <f t="shared" si="23"/>
        <v>15 3 02 00000</v>
      </c>
      <c r="L400" s="265" t="str">
        <f>VLOOKUP(O400,'цср уточн 2016'!$A$1:$B$549,2,0)</f>
        <v>Основное мероприятие «Обеспечение безопасности людей на водных объектах города Ставрополя»</v>
      </c>
      <c r="O400" s="45" t="s">
        <v>851</v>
      </c>
      <c r="P400" s="7" t="b">
        <f t="shared" si="22"/>
        <v>1</v>
      </c>
      <c r="Q400" s="7" t="b">
        <f t="shared" si="24"/>
        <v>1</v>
      </c>
    </row>
    <row r="401" spans="1:17" ht="37.5">
      <c r="A401" s="28">
        <v>15</v>
      </c>
      <c r="B401" s="28" t="s">
        <v>316</v>
      </c>
      <c r="C401" s="28" t="s">
        <v>846</v>
      </c>
      <c r="D401" s="28" t="s">
        <v>847</v>
      </c>
      <c r="E401" s="246" t="s">
        <v>848</v>
      </c>
      <c r="F401" s="28" t="s">
        <v>813</v>
      </c>
      <c r="G401" s="28" t="s">
        <v>316</v>
      </c>
      <c r="H401" s="28" t="s">
        <v>37</v>
      </c>
      <c r="I401" s="28" t="s">
        <v>849</v>
      </c>
      <c r="J401" s="246" t="s">
        <v>848</v>
      </c>
      <c r="K401" s="5" t="str">
        <f t="shared" si="23"/>
        <v>15 3 02 20660</v>
      </c>
      <c r="L401" s="265" t="str">
        <f>VLOOKUP(O401,'цср уточн 2016'!$A$1:$B$549,2,0)</f>
        <v>Расходы на реализацию мероприятий, направленных на профилактику правонарушений в городе Ставрополе</v>
      </c>
      <c r="O401" s="45" t="s">
        <v>852</v>
      </c>
      <c r="P401" s="7" t="b">
        <f t="shared" si="22"/>
        <v>1</v>
      </c>
      <c r="Q401" s="7" t="b">
        <f t="shared" si="24"/>
        <v>1</v>
      </c>
    </row>
    <row r="402" spans="1:17" s="4" customFormat="1" ht="39">
      <c r="A402" s="209"/>
      <c r="B402" s="209"/>
      <c r="C402" s="210"/>
      <c r="D402" s="211"/>
      <c r="E402" s="318"/>
      <c r="F402" s="172" t="s">
        <v>813</v>
      </c>
      <c r="G402" s="172" t="s">
        <v>316</v>
      </c>
      <c r="H402" s="172" t="s">
        <v>48</v>
      </c>
      <c r="I402" s="172" t="s">
        <v>13</v>
      </c>
      <c r="J402" s="237" t="s">
        <v>1460</v>
      </c>
      <c r="K402" s="5" t="str">
        <f t="shared" si="23"/>
        <v>15 3 03 00000</v>
      </c>
      <c r="L402" s="265" t="str">
        <f>VLOOKUP(O402,'цср уточн 2016'!$A$1:$B$549,2,0)</f>
        <v>Основное мероприятие «Организация материально-технического обеспечения деятельности народной дружины города Ставрополя»</v>
      </c>
      <c r="M402" s="5"/>
      <c r="N402" s="6"/>
      <c r="O402" s="45" t="s">
        <v>853</v>
      </c>
      <c r="P402" s="7" t="b">
        <f t="shared" si="22"/>
        <v>1</v>
      </c>
      <c r="Q402" s="7" t="b">
        <f t="shared" si="24"/>
        <v>1</v>
      </c>
    </row>
    <row r="403" spans="1:17" s="4" customFormat="1" ht="56.25">
      <c r="A403" s="28">
        <v>15</v>
      </c>
      <c r="B403" s="28" t="s">
        <v>316</v>
      </c>
      <c r="C403" s="28" t="s">
        <v>854</v>
      </c>
      <c r="D403" s="28" t="s">
        <v>855</v>
      </c>
      <c r="E403" s="246" t="s">
        <v>856</v>
      </c>
      <c r="F403" s="28" t="s">
        <v>813</v>
      </c>
      <c r="G403" s="28" t="s">
        <v>316</v>
      </c>
      <c r="H403" s="28" t="s">
        <v>48</v>
      </c>
      <c r="I403" s="28" t="s">
        <v>857</v>
      </c>
      <c r="J403" s="246" t="s">
        <v>1461</v>
      </c>
      <c r="K403" s="5" t="str">
        <f t="shared" si="23"/>
        <v>15 3 03 20100</v>
      </c>
      <c r="L403" s="265" t="str">
        <f>VLOOKUP(O403,'цср уточн 2016'!$A$1:$B$549,2,0)</f>
        <v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v>
      </c>
      <c r="M403" s="5"/>
      <c r="N403" s="6"/>
      <c r="O403" s="45" t="s">
        <v>858</v>
      </c>
      <c r="P403" s="7" t="b">
        <f t="shared" si="22"/>
        <v>1</v>
      </c>
      <c r="Q403" s="7" t="b">
        <f t="shared" si="24"/>
        <v>1</v>
      </c>
    </row>
    <row r="404" spans="1:17" s="4" customFormat="1" ht="135">
      <c r="A404" s="23" t="s">
        <v>859</v>
      </c>
      <c r="B404" s="23" t="s">
        <v>8</v>
      </c>
      <c r="C404" s="279" t="s">
        <v>9</v>
      </c>
      <c r="D404" s="222" t="s">
        <v>860</v>
      </c>
      <c r="E404" s="149" t="s">
        <v>861</v>
      </c>
      <c r="F404" s="23">
        <v>16</v>
      </c>
      <c r="G404" s="23" t="s">
        <v>8</v>
      </c>
      <c r="H404" s="23" t="s">
        <v>12</v>
      </c>
      <c r="I404" s="23" t="s">
        <v>13</v>
      </c>
      <c r="J404" s="149" t="s">
        <v>862</v>
      </c>
      <c r="K404" s="5" t="str">
        <f t="shared" si="23"/>
        <v>16 0 00 00000</v>
      </c>
      <c r="L404" s="265" t="str">
        <f>VLOOKUP(O404,'цср уточн 2016'!$A$1:$B$549,2,0)</f>
        <v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на 2014 - 2018 годы»</v>
      </c>
      <c r="M404" s="5"/>
      <c r="O404" s="11" t="s">
        <v>863</v>
      </c>
      <c r="P404" s="7" t="b">
        <f t="shared" si="22"/>
        <v>1</v>
      </c>
      <c r="Q404" s="7" t="b">
        <f t="shared" si="24"/>
        <v>1</v>
      </c>
    </row>
    <row r="405" spans="1:17" s="4" customFormat="1" ht="37.5">
      <c r="A405" s="24" t="s">
        <v>859</v>
      </c>
      <c r="B405" s="24" t="s">
        <v>15</v>
      </c>
      <c r="C405" s="255" t="s">
        <v>9</v>
      </c>
      <c r="D405" s="224" t="s">
        <v>864</v>
      </c>
      <c r="E405" s="245" t="s">
        <v>865</v>
      </c>
      <c r="F405" s="25" t="s">
        <v>859</v>
      </c>
      <c r="G405" s="25" t="s">
        <v>15</v>
      </c>
      <c r="H405" s="25" t="s">
        <v>12</v>
      </c>
      <c r="I405" s="25" t="s">
        <v>13</v>
      </c>
      <c r="J405" s="245" t="s">
        <v>865</v>
      </c>
      <c r="K405" s="5" t="str">
        <f t="shared" si="23"/>
        <v>16 1 00 00000</v>
      </c>
      <c r="L405" s="265" t="str">
        <f>VLOOKUP(O405,'цср уточн 2016'!$A$1:$B$549,2,0)</f>
        <v>Подпрограмма «Осуществление мероприятий по гражданской обороне, защите населения и территорий от чрезвычайных ситуаций»</v>
      </c>
      <c r="M405" s="5"/>
      <c r="O405" s="12" t="s">
        <v>866</v>
      </c>
      <c r="P405" s="7" t="b">
        <f t="shared" si="22"/>
        <v>1</v>
      </c>
      <c r="Q405" s="7" t="b">
        <f t="shared" si="24"/>
        <v>1</v>
      </c>
    </row>
    <row r="406" spans="1:17" s="4" customFormat="1" ht="58.5">
      <c r="A406" s="209"/>
      <c r="B406" s="209"/>
      <c r="C406" s="210"/>
      <c r="D406" s="211"/>
      <c r="E406" s="318"/>
      <c r="F406" s="172" t="s">
        <v>859</v>
      </c>
      <c r="G406" s="172" t="s">
        <v>15</v>
      </c>
      <c r="H406" s="172" t="s">
        <v>7</v>
      </c>
      <c r="I406" s="172" t="s">
        <v>13</v>
      </c>
      <c r="J406" s="237" t="s">
        <v>1462</v>
      </c>
      <c r="K406" s="5" t="str">
        <f t="shared" si="23"/>
        <v>16 1 01 00000</v>
      </c>
      <c r="L406" s="265" t="str">
        <f>VLOOKUP(O406,'цср уточн 2016'!$A$1:$B$549,2,0)</f>
        <v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v>
      </c>
      <c r="M406" s="5"/>
      <c r="O406" s="13" t="s">
        <v>867</v>
      </c>
      <c r="P406" s="7" t="b">
        <f t="shared" si="22"/>
        <v>1</v>
      </c>
      <c r="Q406" s="7" t="b">
        <f t="shared" si="24"/>
        <v>1</v>
      </c>
    </row>
    <row r="407" spans="1:17" s="4" customFormat="1" ht="75">
      <c r="A407" s="28" t="s">
        <v>859</v>
      </c>
      <c r="B407" s="28" t="s">
        <v>15</v>
      </c>
      <c r="C407" s="28" t="s">
        <v>868</v>
      </c>
      <c r="D407" s="28" t="s">
        <v>869</v>
      </c>
      <c r="E407" s="309" t="s">
        <v>870</v>
      </c>
      <c r="F407" s="30" t="s">
        <v>859</v>
      </c>
      <c r="G407" s="30" t="s">
        <v>15</v>
      </c>
      <c r="H407" s="30" t="s">
        <v>7</v>
      </c>
      <c r="I407" s="30" t="s">
        <v>871</v>
      </c>
      <c r="J407" s="309" t="s">
        <v>1463</v>
      </c>
      <c r="K407" s="5" t="str">
        <f t="shared" si="23"/>
        <v>16 1 01 20120</v>
      </c>
      <c r="L407" s="265" t="str">
        <f>VLOOKUP(O407,'цср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v>
      </c>
      <c r="M407" s="5"/>
      <c r="O407" s="13" t="s">
        <v>872</v>
      </c>
      <c r="P407" s="7" t="b">
        <f t="shared" si="22"/>
        <v>1</v>
      </c>
      <c r="Q407" s="7" t="b">
        <f t="shared" si="24"/>
        <v>1</v>
      </c>
    </row>
    <row r="408" spans="1:17" s="4" customFormat="1" ht="97.5">
      <c r="A408" s="209"/>
      <c r="B408" s="209"/>
      <c r="C408" s="210"/>
      <c r="D408" s="211"/>
      <c r="E408" s="318"/>
      <c r="F408" s="172" t="s">
        <v>859</v>
      </c>
      <c r="G408" s="172" t="s">
        <v>15</v>
      </c>
      <c r="H408" s="172" t="s">
        <v>37</v>
      </c>
      <c r="I408" s="172" t="s">
        <v>13</v>
      </c>
      <c r="J408" s="237" t="s">
        <v>1464</v>
      </c>
      <c r="K408" s="5" t="str">
        <f t="shared" si="23"/>
        <v>16 1 02 00000</v>
      </c>
      <c r="L408" s="265" t="str">
        <f>VLOOKUP(O408,'цср уточн 2016'!$A$1:$B$549,2,0)</f>
        <v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v>
      </c>
      <c r="M408" s="5"/>
      <c r="O408" s="13" t="s">
        <v>873</v>
      </c>
      <c r="P408" s="7" t="b">
        <f t="shared" si="22"/>
        <v>1</v>
      </c>
      <c r="Q408" s="7" t="b">
        <f t="shared" si="24"/>
        <v>1</v>
      </c>
    </row>
    <row r="409" spans="1:17" s="4" customFormat="1" ht="56.25">
      <c r="A409" s="28" t="s">
        <v>859</v>
      </c>
      <c r="B409" s="28" t="s">
        <v>15</v>
      </c>
      <c r="C409" s="28" t="s">
        <v>874</v>
      </c>
      <c r="D409" s="28" t="s">
        <v>875</v>
      </c>
      <c r="E409" s="309" t="s">
        <v>876</v>
      </c>
      <c r="F409" s="30" t="s">
        <v>859</v>
      </c>
      <c r="G409" s="30" t="s">
        <v>15</v>
      </c>
      <c r="H409" s="30" t="s">
        <v>37</v>
      </c>
      <c r="I409" s="30" t="s">
        <v>877</v>
      </c>
      <c r="J409" s="309" t="s">
        <v>876</v>
      </c>
      <c r="K409" s="5" t="str">
        <f t="shared" si="23"/>
        <v>16 1 02 20690</v>
      </c>
      <c r="L409" s="265" t="str">
        <f>VLOOKUP(O409,'цср уточн 2016'!$A$1:$B$549,2,0)</f>
        <v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v>
      </c>
      <c r="M409" s="5"/>
      <c r="O409" s="13" t="s">
        <v>878</v>
      </c>
      <c r="P409" s="7" t="b">
        <f t="shared" si="22"/>
        <v>1</v>
      </c>
      <c r="Q409" s="7" t="b">
        <f t="shared" si="24"/>
        <v>1</v>
      </c>
    </row>
    <row r="410" spans="1:17" s="4" customFormat="1" ht="58.5">
      <c r="A410" s="209"/>
      <c r="B410" s="209"/>
      <c r="C410" s="210"/>
      <c r="D410" s="211"/>
      <c r="E410" s="318"/>
      <c r="F410" s="172" t="s">
        <v>859</v>
      </c>
      <c r="G410" s="172" t="s">
        <v>15</v>
      </c>
      <c r="H410" s="172" t="s">
        <v>48</v>
      </c>
      <c r="I410" s="172" t="s">
        <v>13</v>
      </c>
      <c r="J410" s="237" t="s">
        <v>1465</v>
      </c>
      <c r="K410" s="5" t="str">
        <f t="shared" si="23"/>
        <v>16 1 03 00000</v>
      </c>
      <c r="L410" s="265" t="str">
        <f>VLOOKUP(O410,'цср уточн 2016'!$A$1:$B$549,2,0)</f>
        <v>Основное мероприятие «Проведение аварийно-спасательных работ и организация деятельности аварийно-спасательных служб города Ставрополя»</v>
      </c>
      <c r="M410" s="5"/>
      <c r="O410" s="13" t="s">
        <v>879</v>
      </c>
      <c r="P410" s="7" t="b">
        <f t="shared" ref="P410:P473" si="25">K410=O410</f>
        <v>1</v>
      </c>
      <c r="Q410" s="7" t="b">
        <f t="shared" si="24"/>
        <v>1</v>
      </c>
    </row>
    <row r="411" spans="1:17" s="4" customFormat="1" ht="37.5">
      <c r="A411" s="28">
        <v>16</v>
      </c>
      <c r="B411" s="28">
        <v>1</v>
      </c>
      <c r="C411" s="28" t="s">
        <v>880</v>
      </c>
      <c r="D411" s="28" t="s">
        <v>881</v>
      </c>
      <c r="E411" s="309" t="s">
        <v>882</v>
      </c>
      <c r="F411" s="30" t="s">
        <v>859</v>
      </c>
      <c r="G411" s="30" t="s">
        <v>15</v>
      </c>
      <c r="H411" s="30" t="s">
        <v>48</v>
      </c>
      <c r="I411" s="30" t="s">
        <v>22</v>
      </c>
      <c r="J411" s="309" t="s">
        <v>34</v>
      </c>
      <c r="K411" s="5" t="str">
        <f t="shared" si="23"/>
        <v>16 1 03 11010</v>
      </c>
      <c r="L411" s="265" t="str">
        <f>VLOOKUP(O411,'цср уточн 2016'!$A$1:$B$549,2,0)</f>
        <v>Расходы на обеспечение деятельности (оказание услуг) муниципальных учреждений</v>
      </c>
      <c r="M411" s="5"/>
      <c r="O411" s="13" t="s">
        <v>883</v>
      </c>
      <c r="P411" s="7" t="b">
        <f t="shared" si="25"/>
        <v>1</v>
      </c>
      <c r="Q411" s="7" t="b">
        <f t="shared" si="24"/>
        <v>1</v>
      </c>
    </row>
    <row r="412" spans="1:17" s="4" customFormat="1" ht="58.5">
      <c r="A412" s="209"/>
      <c r="B412" s="209"/>
      <c r="C412" s="210"/>
      <c r="D412" s="211"/>
      <c r="E412" s="318"/>
      <c r="F412" s="172" t="s">
        <v>859</v>
      </c>
      <c r="G412" s="172" t="s">
        <v>15</v>
      </c>
      <c r="H412" s="172" t="s">
        <v>53</v>
      </c>
      <c r="I412" s="172" t="s">
        <v>13</v>
      </c>
      <c r="J412" s="237" t="s">
        <v>1466</v>
      </c>
      <c r="K412" s="5" t="str">
        <f t="shared" si="23"/>
        <v>16 1 04 00000</v>
      </c>
      <c r="L412" s="265" t="str">
        <f>VLOOKUP(O412,'цср уточн 2016'!$A$1:$B$549,2,0)</f>
        <v>Основное мероприятие «Создание, эксплуатация и развитие системы обеспечения вызова экстренных оперативных служб по единому номеру «112» на территории города Ставрополя»</v>
      </c>
      <c r="M412" s="5"/>
      <c r="O412" s="13" t="s">
        <v>884</v>
      </c>
      <c r="P412" s="7" t="b">
        <f t="shared" si="25"/>
        <v>1</v>
      </c>
      <c r="Q412" s="7" t="b">
        <f t="shared" si="24"/>
        <v>1</v>
      </c>
    </row>
    <row r="413" spans="1:17" s="4" customFormat="1" ht="37.5">
      <c r="A413" s="28">
        <v>16</v>
      </c>
      <c r="B413" s="28">
        <v>1</v>
      </c>
      <c r="C413" s="28" t="s">
        <v>880</v>
      </c>
      <c r="D413" s="28" t="s">
        <v>881</v>
      </c>
      <c r="E413" s="309" t="s">
        <v>882</v>
      </c>
      <c r="F413" s="30" t="s">
        <v>859</v>
      </c>
      <c r="G413" s="30" t="s">
        <v>15</v>
      </c>
      <c r="H413" s="30" t="s">
        <v>53</v>
      </c>
      <c r="I413" s="30" t="s">
        <v>22</v>
      </c>
      <c r="J413" s="309" t="s">
        <v>34</v>
      </c>
      <c r="K413" s="5" t="str">
        <f t="shared" si="23"/>
        <v>16 1 04 11010</v>
      </c>
      <c r="L413" s="265" t="str">
        <f>VLOOKUP(O413,'цср уточн 2016'!$A$1:$B$549,2,0)</f>
        <v>Расходы на обеспечение деятельности (оказание услуг) муниципальных учреждений</v>
      </c>
      <c r="M413" s="5"/>
      <c r="O413" s="13" t="s">
        <v>885</v>
      </c>
      <c r="P413" s="7" t="b">
        <f t="shared" si="25"/>
        <v>1</v>
      </c>
      <c r="Q413" s="7" t="b">
        <f t="shared" si="24"/>
        <v>1</v>
      </c>
    </row>
    <row r="414" spans="1:17" s="4" customFormat="1" ht="39">
      <c r="A414" s="209"/>
      <c r="B414" s="209"/>
      <c r="C414" s="210"/>
      <c r="D414" s="211"/>
      <c r="E414" s="318"/>
      <c r="F414" s="172" t="s">
        <v>859</v>
      </c>
      <c r="G414" s="172" t="s">
        <v>15</v>
      </c>
      <c r="H414" s="172" t="s">
        <v>62</v>
      </c>
      <c r="I414" s="172" t="s">
        <v>13</v>
      </c>
      <c r="J414" s="237" t="s">
        <v>1459</v>
      </c>
      <c r="K414" s="5" t="str">
        <f t="shared" si="23"/>
        <v>16 1 05 00000</v>
      </c>
      <c r="L414" s="265" t="str">
        <f>VLOOKUP(O414,'цср уточн 2016'!$A$1:$B$549,2,0)</f>
        <v>Основное мероприятие «Обеспечение безопасности людей на водных объектах города Ставрополя»</v>
      </c>
      <c r="M414" s="5"/>
      <c r="O414" s="13" t="s">
        <v>886</v>
      </c>
      <c r="P414" s="7" t="b">
        <f t="shared" si="25"/>
        <v>1</v>
      </c>
      <c r="Q414" s="7" t="b">
        <f t="shared" si="24"/>
        <v>1</v>
      </c>
    </row>
    <row r="415" spans="1:17" s="4" customFormat="1" ht="75">
      <c r="A415" s="28" t="s">
        <v>859</v>
      </c>
      <c r="B415" s="28" t="s">
        <v>15</v>
      </c>
      <c r="C415" s="28" t="s">
        <v>868</v>
      </c>
      <c r="D415" s="28" t="s">
        <v>869</v>
      </c>
      <c r="E415" s="309" t="s">
        <v>870</v>
      </c>
      <c r="F415" s="30" t="s">
        <v>859</v>
      </c>
      <c r="G415" s="30" t="s">
        <v>15</v>
      </c>
      <c r="H415" s="30" t="s">
        <v>62</v>
      </c>
      <c r="I415" s="30" t="s">
        <v>871</v>
      </c>
      <c r="J415" s="309" t="s">
        <v>870</v>
      </c>
      <c r="K415" s="5" t="str">
        <f t="shared" si="23"/>
        <v>16 1 05 20120</v>
      </c>
      <c r="L415" s="265" t="str">
        <f>VLOOKUP(O415,'цср уточн 2016'!$A$1:$B$549,2,0)</f>
        <v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v>
      </c>
      <c r="M415" s="5"/>
      <c r="O415" s="13" t="s">
        <v>887</v>
      </c>
      <c r="P415" s="7" t="b">
        <f t="shared" si="25"/>
        <v>1</v>
      </c>
      <c r="Q415" s="7" t="b">
        <f t="shared" si="24"/>
        <v>1</v>
      </c>
    </row>
    <row r="416" spans="1:17" s="4" customFormat="1" ht="37.5">
      <c r="A416" s="24" t="s">
        <v>859</v>
      </c>
      <c r="B416" s="24" t="s">
        <v>94</v>
      </c>
      <c r="C416" s="255" t="s">
        <v>9</v>
      </c>
      <c r="D416" s="224" t="s">
        <v>888</v>
      </c>
      <c r="E416" s="236" t="s">
        <v>889</v>
      </c>
      <c r="F416" s="25" t="s">
        <v>859</v>
      </c>
      <c r="G416" s="25" t="s">
        <v>94</v>
      </c>
      <c r="H416" s="25" t="s">
        <v>12</v>
      </c>
      <c r="I416" s="25" t="s">
        <v>13</v>
      </c>
      <c r="J416" s="236" t="s">
        <v>889</v>
      </c>
      <c r="K416" s="5" t="str">
        <f t="shared" si="23"/>
        <v>16 2 00 00000</v>
      </c>
      <c r="L416" s="265" t="str">
        <f>VLOOKUP(O416,'цср уточн 2016'!$A$1:$B$549,2,0)</f>
        <v>Подпрограмма «Обеспечение пожарной безопасности в границах города Ставрополя»</v>
      </c>
      <c r="M416" s="5"/>
      <c r="O416" s="12" t="s">
        <v>890</v>
      </c>
      <c r="P416" s="7" t="b">
        <f t="shared" si="25"/>
        <v>1</v>
      </c>
      <c r="Q416" s="7" t="b">
        <f t="shared" si="24"/>
        <v>1</v>
      </c>
    </row>
    <row r="417" spans="1:17" s="4" customFormat="1" ht="39">
      <c r="A417" s="288"/>
      <c r="B417" s="288"/>
      <c r="C417" s="289"/>
      <c r="D417" s="290"/>
      <c r="E417" s="214"/>
      <c r="F417" s="172" t="s">
        <v>859</v>
      </c>
      <c r="G417" s="172" t="s">
        <v>94</v>
      </c>
      <c r="H417" s="172" t="s">
        <v>7</v>
      </c>
      <c r="I417" s="172" t="s">
        <v>13</v>
      </c>
      <c r="J417" s="237" t="s">
        <v>1467</v>
      </c>
      <c r="K417" s="5" t="str">
        <f t="shared" si="23"/>
        <v>16 2 01 00000</v>
      </c>
      <c r="L417" s="265" t="str">
        <f>VLOOKUP(O417,'цср уточн 2016'!$A$1:$B$549,2,0)</f>
        <v>Основное мероприятие «Обеспечение первичных мер пожарной безопасности в границах города Ставрополя»</v>
      </c>
      <c r="M417" s="5"/>
      <c r="O417" s="13" t="s">
        <v>891</v>
      </c>
      <c r="P417" s="7" t="b">
        <f t="shared" si="25"/>
        <v>1</v>
      </c>
      <c r="Q417" s="7" t="b">
        <f t="shared" si="24"/>
        <v>1</v>
      </c>
    </row>
    <row r="418" spans="1:17" s="4" customFormat="1" ht="37.5">
      <c r="A418" s="14">
        <v>16</v>
      </c>
      <c r="B418" s="14">
        <v>2</v>
      </c>
      <c r="C418" s="14" t="s">
        <v>892</v>
      </c>
      <c r="D418" s="14" t="s">
        <v>893</v>
      </c>
      <c r="E418" s="309" t="s">
        <v>894</v>
      </c>
      <c r="F418" s="30" t="s">
        <v>859</v>
      </c>
      <c r="G418" s="30" t="s">
        <v>94</v>
      </c>
      <c r="H418" s="30" t="s">
        <v>7</v>
      </c>
      <c r="I418" s="30" t="s">
        <v>895</v>
      </c>
      <c r="J418" s="309" t="s">
        <v>894</v>
      </c>
      <c r="K418" s="5" t="str">
        <f t="shared" si="23"/>
        <v>16 2 01 20540</v>
      </c>
      <c r="L418" s="265" t="str">
        <f>VLOOKUP(O418,'цср уточн 2016'!$A$1:$B$549,2,0)</f>
        <v>Обеспечение первичных мер пожарной безопасности в границах города Ставрополя</v>
      </c>
      <c r="M418" s="5"/>
      <c r="O418" s="13" t="s">
        <v>896</v>
      </c>
      <c r="P418" s="7" t="b">
        <f t="shared" si="25"/>
        <v>1</v>
      </c>
      <c r="Q418" s="7" t="b">
        <f t="shared" si="24"/>
        <v>1</v>
      </c>
    </row>
    <row r="419" spans="1:17" s="4" customFormat="1" ht="39">
      <c r="A419" s="288"/>
      <c r="B419" s="288"/>
      <c r="C419" s="289"/>
      <c r="D419" s="290"/>
      <c r="E419" s="214"/>
      <c r="F419" s="172" t="s">
        <v>859</v>
      </c>
      <c r="G419" s="172" t="s">
        <v>94</v>
      </c>
      <c r="H419" s="172" t="s">
        <v>37</v>
      </c>
      <c r="I419" s="172" t="s">
        <v>13</v>
      </c>
      <c r="J419" s="237" t="s">
        <v>1468</v>
      </c>
      <c r="K419" s="5" t="str">
        <f t="shared" si="23"/>
        <v>16 2 02 00000</v>
      </c>
      <c r="L419" s="265" t="str">
        <f>VLOOKUP(O419,'цср уточн 2016'!$A$1:$B$549,2,0)</f>
        <v>Основное мероприятие «Выполнение противопожарных мероприятий в муниципальных учреждениях города Ставрополя»</v>
      </c>
      <c r="M419" s="5"/>
      <c r="O419" s="13" t="s">
        <v>897</v>
      </c>
      <c r="P419" s="7" t="b">
        <f t="shared" si="25"/>
        <v>1</v>
      </c>
      <c r="Q419" s="7" t="b">
        <f t="shared" si="24"/>
        <v>1</v>
      </c>
    </row>
    <row r="420" spans="1:17" s="4" customFormat="1" ht="37.5">
      <c r="A420" s="14" t="s">
        <v>859</v>
      </c>
      <c r="B420" s="14" t="s">
        <v>94</v>
      </c>
      <c r="C420" s="14" t="s">
        <v>898</v>
      </c>
      <c r="D420" s="296" t="s">
        <v>899</v>
      </c>
      <c r="E420" s="309" t="s">
        <v>900</v>
      </c>
      <c r="F420" s="325" t="s">
        <v>859</v>
      </c>
      <c r="G420" s="325" t="s">
        <v>94</v>
      </c>
      <c r="H420" s="325" t="s">
        <v>37</v>
      </c>
      <c r="I420" s="325" t="s">
        <v>901</v>
      </c>
      <c r="J420" s="309" t="s">
        <v>900</v>
      </c>
      <c r="K420" s="5" t="str">
        <f t="shared" si="23"/>
        <v>16 2 02 20550</v>
      </c>
      <c r="L420" s="265" t="str">
        <f>VLOOKUP(O420,'цср уточн 2016'!$A$1:$B$549,2,0)</f>
        <v>Обеспечение пожарной безопасности в муниципальных учреждениях образования, культуры, физической культуры и спорта города Ставрополя</v>
      </c>
      <c r="M420" s="5"/>
      <c r="O420" s="13" t="s">
        <v>902</v>
      </c>
      <c r="P420" s="7" t="b">
        <f t="shared" si="25"/>
        <v>1</v>
      </c>
      <c r="Q420" s="7" t="b">
        <f t="shared" si="24"/>
        <v>1</v>
      </c>
    </row>
    <row r="421" spans="1:17" s="4" customFormat="1" ht="67.5">
      <c r="A421" s="23" t="s">
        <v>903</v>
      </c>
      <c r="B421" s="23" t="s">
        <v>8</v>
      </c>
      <c r="C421" s="279" t="s">
        <v>9</v>
      </c>
      <c r="D421" s="222" t="s">
        <v>904</v>
      </c>
      <c r="E421" s="149" t="s">
        <v>905</v>
      </c>
      <c r="F421" s="9" t="s">
        <v>903</v>
      </c>
      <c r="G421" s="9" t="s">
        <v>8</v>
      </c>
      <c r="H421" s="9" t="s">
        <v>12</v>
      </c>
      <c r="I421" s="9" t="s">
        <v>13</v>
      </c>
      <c r="J421" s="149" t="s">
        <v>905</v>
      </c>
      <c r="K421" s="5" t="str">
        <f t="shared" si="23"/>
        <v>17 0 00 00000</v>
      </c>
      <c r="L421" s="265" t="str">
        <f>VLOOKUP(O421,'цср уточн 2016'!$A$1:$B$549,2,0)</f>
        <v>Муниципальная программа «Энергосбережение и повышение энергетической эффективности в городе Ставрополе на 2014 - 2018 годы»</v>
      </c>
      <c r="M421" s="5"/>
      <c r="O421" s="11" t="s">
        <v>906</v>
      </c>
      <c r="P421" s="7" t="b">
        <f t="shared" si="25"/>
        <v>1</v>
      </c>
      <c r="Q421" s="7" t="b">
        <f t="shared" si="24"/>
        <v>1</v>
      </c>
    </row>
    <row r="422" spans="1:17" s="4" customFormat="1" ht="56.25">
      <c r="A422" s="24" t="s">
        <v>903</v>
      </c>
      <c r="B422" s="24" t="s">
        <v>105</v>
      </c>
      <c r="C422" s="255" t="s">
        <v>9</v>
      </c>
      <c r="D422" s="297" t="s">
        <v>907</v>
      </c>
      <c r="E422" s="236" t="s">
        <v>908</v>
      </c>
      <c r="F422" s="25" t="s">
        <v>903</v>
      </c>
      <c r="G422" s="25" t="s">
        <v>105</v>
      </c>
      <c r="H422" s="25" t="s">
        <v>12</v>
      </c>
      <c r="I422" s="25" t="s">
        <v>13</v>
      </c>
      <c r="J422" s="236" t="s">
        <v>908</v>
      </c>
      <c r="K422" s="5" t="str">
        <f t="shared" ref="K422:K485" si="26">CONCATENATE(F422," ",G422," ",H422," ",I422)</f>
        <v>17 Б 00 00000</v>
      </c>
      <c r="L422" s="265" t="str">
        <f>VLOOKUP(O422,'цср уточн 2016'!$A$1:$B$549,2,0)</f>
        <v>Расходы в рамках реализации муниципальной программы «Энергосбережение и повышение энергетической эффективности в городе Ставрополе на 2014 - 2018 годы»</v>
      </c>
      <c r="M422" s="5"/>
      <c r="O422" s="12" t="s">
        <v>909</v>
      </c>
      <c r="P422" s="7" t="b">
        <f t="shared" si="25"/>
        <v>1</v>
      </c>
      <c r="Q422" s="7" t="b">
        <f t="shared" si="24"/>
        <v>1</v>
      </c>
    </row>
    <row r="423" spans="1:17" s="4" customFormat="1" ht="39">
      <c r="A423" s="209"/>
      <c r="B423" s="209"/>
      <c r="C423" s="210"/>
      <c r="D423" s="211"/>
      <c r="E423" s="318"/>
      <c r="F423" s="172" t="s">
        <v>903</v>
      </c>
      <c r="G423" s="172" t="s">
        <v>105</v>
      </c>
      <c r="H423" s="172" t="s">
        <v>7</v>
      </c>
      <c r="I423" s="172" t="s">
        <v>13</v>
      </c>
      <c r="J423" s="237" t="s">
        <v>1469</v>
      </c>
      <c r="K423" s="5" t="str">
        <f t="shared" si="26"/>
        <v>17 Б 01 00000</v>
      </c>
      <c r="L423" s="265" t="str">
        <f>VLOOKUP(O423,'цср уточн 2016'!$A$1:$B$549,2,0)</f>
        <v>Основное мероприятие «Энергосбережение и энергоэффективность в бюджетном секторе»</v>
      </c>
      <c r="M423" s="5"/>
      <c r="O423" s="13" t="s">
        <v>910</v>
      </c>
      <c r="P423" s="7" t="b">
        <f t="shared" si="25"/>
        <v>1</v>
      </c>
      <c r="Q423" s="7" t="b">
        <f t="shared" si="24"/>
        <v>1</v>
      </c>
    </row>
    <row r="424" spans="1:17" s="4" customFormat="1" ht="37.5">
      <c r="A424" s="28">
        <v>17</v>
      </c>
      <c r="B424" s="28" t="s">
        <v>105</v>
      </c>
      <c r="C424" s="28" t="s">
        <v>911</v>
      </c>
      <c r="D424" s="28" t="s">
        <v>912</v>
      </c>
      <c r="E424" s="246" t="s">
        <v>913</v>
      </c>
      <c r="F424" s="28" t="s">
        <v>903</v>
      </c>
      <c r="G424" s="28" t="s">
        <v>105</v>
      </c>
      <c r="H424" s="28" t="s">
        <v>7</v>
      </c>
      <c r="I424" s="28" t="s">
        <v>914</v>
      </c>
      <c r="J424" s="246" t="s">
        <v>913</v>
      </c>
      <c r="K424" s="5" t="str">
        <f t="shared" si="26"/>
        <v>17 Б 01 20490</v>
      </c>
      <c r="L424" s="265" t="str">
        <f>VLOOKUP(O424,'цср уточн 2016'!$A$1:$B$549,2,0)</f>
        <v>Расходы на проведение мероприятий по энергосбережению и повышению энергоэффективности</v>
      </c>
      <c r="M424" s="5"/>
      <c r="O424" s="13" t="s">
        <v>915</v>
      </c>
      <c r="P424" s="7" t="b">
        <f t="shared" si="25"/>
        <v>1</v>
      </c>
      <c r="Q424" s="7" t="b">
        <f t="shared" si="24"/>
        <v>1</v>
      </c>
    </row>
    <row r="425" spans="1:17" s="4" customFormat="1" ht="39">
      <c r="A425" s="288"/>
      <c r="B425" s="288"/>
      <c r="C425" s="289"/>
      <c r="D425" s="290"/>
      <c r="E425" s="214"/>
      <c r="F425" s="172" t="s">
        <v>903</v>
      </c>
      <c r="G425" s="172" t="s">
        <v>105</v>
      </c>
      <c r="H425" s="172" t="s">
        <v>37</v>
      </c>
      <c r="I425" s="172" t="s">
        <v>13</v>
      </c>
      <c r="J425" s="237" t="s">
        <v>1470</v>
      </c>
      <c r="K425" s="5" t="str">
        <f t="shared" si="26"/>
        <v>17 Б 02 00000</v>
      </c>
      <c r="L425" s="265" t="str">
        <f>VLOOKUP(O425,'цср уточн 2016'!$A$1:$B$549,2,0)</f>
        <v>Основное мероприятие «Энергосбережение и энергоэффективность систем коммунальной инфраструктуры»</v>
      </c>
      <c r="M425" s="5"/>
      <c r="O425" s="13" t="s">
        <v>916</v>
      </c>
      <c r="P425" s="7" t="b">
        <f t="shared" si="25"/>
        <v>1</v>
      </c>
      <c r="Q425" s="7" t="b">
        <f t="shared" ref="Q425:Q488" si="27">J425=L425</f>
        <v>1</v>
      </c>
    </row>
    <row r="426" spans="1:17" s="4" customFormat="1" ht="37.5">
      <c r="A426" s="28">
        <v>17</v>
      </c>
      <c r="B426" s="28" t="s">
        <v>105</v>
      </c>
      <c r="C426" s="28" t="s">
        <v>911</v>
      </c>
      <c r="D426" s="28" t="s">
        <v>912</v>
      </c>
      <c r="E426" s="246" t="s">
        <v>913</v>
      </c>
      <c r="F426" s="28" t="s">
        <v>903</v>
      </c>
      <c r="G426" s="28" t="s">
        <v>105</v>
      </c>
      <c r="H426" s="28" t="s">
        <v>37</v>
      </c>
      <c r="I426" s="28" t="s">
        <v>914</v>
      </c>
      <c r="J426" s="246" t="s">
        <v>913</v>
      </c>
      <c r="K426" s="5" t="str">
        <f t="shared" si="26"/>
        <v>17 Б 02 20490</v>
      </c>
      <c r="L426" s="265" t="str">
        <f>VLOOKUP(O426,'цср уточн 2016'!$A$1:$B$549,2,0)</f>
        <v>Расходы на проведение мероприятий по энергосбережению и повышению энергоэффективности</v>
      </c>
      <c r="M426" s="5"/>
      <c r="O426" s="13" t="s">
        <v>917</v>
      </c>
      <c r="P426" s="7" t="b">
        <f t="shared" si="25"/>
        <v>1</v>
      </c>
      <c r="Q426" s="7" t="b">
        <f t="shared" si="27"/>
        <v>1</v>
      </c>
    </row>
    <row r="427" spans="1:17" s="4" customFormat="1" ht="45">
      <c r="A427" s="23" t="s">
        <v>918</v>
      </c>
      <c r="B427" s="23" t="s">
        <v>8</v>
      </c>
      <c r="C427" s="279" t="s">
        <v>9</v>
      </c>
      <c r="D427" s="222" t="s">
        <v>919</v>
      </c>
      <c r="E427" s="149" t="s">
        <v>920</v>
      </c>
      <c r="F427" s="9" t="s">
        <v>918</v>
      </c>
      <c r="G427" s="9" t="s">
        <v>8</v>
      </c>
      <c r="H427" s="9" t="s">
        <v>12</v>
      </c>
      <c r="I427" s="9" t="s">
        <v>13</v>
      </c>
      <c r="J427" s="149" t="s">
        <v>920</v>
      </c>
      <c r="K427" s="5" t="str">
        <f t="shared" si="26"/>
        <v>18 0 00 00000</v>
      </c>
      <c r="L427" s="265" t="str">
        <f>VLOOKUP(O427,'цср уточн 2016'!$A$1:$B$549,2,0)</f>
        <v>Муниципальная программа «Развитие казачества в городе Ставрополе на 2014 - 2018 годы»</v>
      </c>
      <c r="M427" s="5"/>
      <c r="O427" s="11" t="s">
        <v>921</v>
      </c>
      <c r="P427" s="7" t="b">
        <f t="shared" si="25"/>
        <v>1</v>
      </c>
      <c r="Q427" s="7" t="b">
        <f t="shared" si="27"/>
        <v>1</v>
      </c>
    </row>
    <row r="428" spans="1:17" s="4" customFormat="1" ht="37.5">
      <c r="A428" s="24" t="s">
        <v>918</v>
      </c>
      <c r="B428" s="24" t="s">
        <v>105</v>
      </c>
      <c r="C428" s="255" t="s">
        <v>9</v>
      </c>
      <c r="D428" s="224" t="s">
        <v>922</v>
      </c>
      <c r="E428" s="236" t="s">
        <v>923</v>
      </c>
      <c r="F428" s="25" t="s">
        <v>918</v>
      </c>
      <c r="G428" s="25" t="s">
        <v>105</v>
      </c>
      <c r="H428" s="25" t="s">
        <v>12</v>
      </c>
      <c r="I428" s="25" t="s">
        <v>13</v>
      </c>
      <c r="J428" s="236" t="s">
        <v>924</v>
      </c>
      <c r="K428" s="5" t="str">
        <f t="shared" si="26"/>
        <v>18 Б 00 00000</v>
      </c>
      <c r="L428" s="265" t="str">
        <f>VLOOKUP(O428,'цср уточн 2016'!$A$1:$B$549,2,0)</f>
        <v>Расходы в рамках реализации муниципальной программы «Развитие казачества в городе Ставрополе на 2014 - 2018 годы»</v>
      </c>
      <c r="M428" s="5"/>
      <c r="O428" s="12" t="s">
        <v>925</v>
      </c>
      <c r="P428" s="7" t="b">
        <f t="shared" si="25"/>
        <v>1</v>
      </c>
      <c r="Q428" s="7" t="b">
        <f t="shared" si="27"/>
        <v>1</v>
      </c>
    </row>
    <row r="429" spans="1:17" s="4" customFormat="1" ht="58.5">
      <c r="A429" s="209"/>
      <c r="B429" s="209"/>
      <c r="C429" s="210"/>
      <c r="D429" s="211"/>
      <c r="E429" s="318"/>
      <c r="F429" s="172" t="s">
        <v>918</v>
      </c>
      <c r="G429" s="172" t="s">
        <v>105</v>
      </c>
      <c r="H429" s="172" t="s">
        <v>7</v>
      </c>
      <c r="I429" s="172" t="s">
        <v>13</v>
      </c>
      <c r="J429" s="237" t="s">
        <v>1471</v>
      </c>
      <c r="K429" s="5" t="str">
        <f t="shared" si="26"/>
        <v>18 Б 01 00000</v>
      </c>
      <c r="L429" s="265" t="str">
        <f>VLOOKUP(O429,'цср уточн 2016'!$A$1:$B$549,2,0)</f>
        <v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v>
      </c>
      <c r="M429" s="5"/>
      <c r="O429" s="13" t="s">
        <v>926</v>
      </c>
      <c r="P429" s="7" t="b">
        <f t="shared" si="25"/>
        <v>1</v>
      </c>
      <c r="Q429" s="7" t="b">
        <f t="shared" si="27"/>
        <v>1</v>
      </c>
    </row>
    <row r="430" spans="1:17" s="4" customFormat="1" ht="112.5">
      <c r="A430" s="28" t="s">
        <v>918</v>
      </c>
      <c r="B430" s="28" t="s">
        <v>105</v>
      </c>
      <c r="C430" s="28">
        <v>6008</v>
      </c>
      <c r="D430" s="28" t="s">
        <v>927</v>
      </c>
      <c r="E430" s="246" t="s">
        <v>928</v>
      </c>
      <c r="F430" s="28" t="s">
        <v>918</v>
      </c>
      <c r="G430" s="28" t="s">
        <v>105</v>
      </c>
      <c r="H430" s="28" t="s">
        <v>7</v>
      </c>
      <c r="I430" s="28" t="s">
        <v>929</v>
      </c>
      <c r="J430" s="246" t="s">
        <v>1472</v>
      </c>
      <c r="K430" s="5" t="str">
        <f t="shared" si="26"/>
        <v>18 Б 01 60080</v>
      </c>
      <c r="L430" s="265" t="str">
        <f>VLOOKUP(O430,'цср уточн 2016'!$A$1:$B$549,2,0)</f>
        <v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v>
      </c>
      <c r="M430" s="5"/>
      <c r="O430" s="13" t="s">
        <v>930</v>
      </c>
      <c r="P430" s="7" t="b">
        <f t="shared" si="25"/>
        <v>1</v>
      </c>
      <c r="Q430" s="7" t="b">
        <f t="shared" si="27"/>
        <v>1</v>
      </c>
    </row>
    <row r="431" spans="1:17" s="4" customFormat="1" ht="78">
      <c r="A431" s="288"/>
      <c r="B431" s="288"/>
      <c r="C431" s="289"/>
      <c r="D431" s="290"/>
      <c r="E431" s="214"/>
      <c r="F431" s="172" t="s">
        <v>918</v>
      </c>
      <c r="G431" s="172" t="s">
        <v>105</v>
      </c>
      <c r="H431" s="172" t="s">
        <v>37</v>
      </c>
      <c r="I431" s="172" t="s">
        <v>13</v>
      </c>
      <c r="J431" s="237" t="s">
        <v>1599</v>
      </c>
      <c r="K431" s="5" t="str">
        <f t="shared" si="26"/>
        <v>18 Б 02 00000</v>
      </c>
      <c r="L431" s="265" t="e">
        <f>VLOOKUP(O431,'цср уточн 2016'!$A$1:$B$549,2,0)</f>
        <v>#N/A</v>
      </c>
      <c r="M431" s="5"/>
      <c r="O431" s="13"/>
      <c r="P431" s="7" t="b">
        <f t="shared" si="25"/>
        <v>0</v>
      </c>
      <c r="Q431" s="7" t="e">
        <f t="shared" si="27"/>
        <v>#N/A</v>
      </c>
    </row>
    <row r="432" spans="1:17" s="4" customFormat="1" ht="37.5">
      <c r="A432" s="28" t="s">
        <v>918</v>
      </c>
      <c r="B432" s="28" t="s">
        <v>105</v>
      </c>
      <c r="C432" s="28">
        <v>2036</v>
      </c>
      <c r="D432" s="28" t="s">
        <v>931</v>
      </c>
      <c r="E432" s="246" t="s">
        <v>932</v>
      </c>
      <c r="F432" s="28" t="s">
        <v>918</v>
      </c>
      <c r="G432" s="28" t="s">
        <v>105</v>
      </c>
      <c r="H432" s="28" t="s">
        <v>37</v>
      </c>
      <c r="I432" s="28" t="s">
        <v>933</v>
      </c>
      <c r="J432" s="246" t="s">
        <v>932</v>
      </c>
      <c r="K432" s="5" t="str">
        <f t="shared" si="26"/>
        <v>18 Б 02 20360</v>
      </c>
      <c r="L432" s="265" t="e">
        <f>VLOOKUP(O432,'цср уточн 2016'!$A$1:$B$549,2,0)</f>
        <v>#N/A</v>
      </c>
      <c r="M432" s="5"/>
      <c r="O432" s="13"/>
      <c r="P432" s="7" t="b">
        <f t="shared" si="25"/>
        <v>0</v>
      </c>
      <c r="Q432" s="7" t="e">
        <f t="shared" si="27"/>
        <v>#N/A</v>
      </c>
    </row>
    <row r="433" spans="1:17" s="4" customFormat="1" ht="45">
      <c r="A433" s="23">
        <v>70</v>
      </c>
      <c r="B433" s="23">
        <v>0</v>
      </c>
      <c r="C433" s="23" t="s">
        <v>9</v>
      </c>
      <c r="D433" s="222" t="s">
        <v>934</v>
      </c>
      <c r="E433" s="149" t="s">
        <v>935</v>
      </c>
      <c r="F433" s="23">
        <v>70</v>
      </c>
      <c r="G433" s="23">
        <v>0</v>
      </c>
      <c r="H433" s="9" t="s">
        <v>12</v>
      </c>
      <c r="I433" s="9" t="s">
        <v>13</v>
      </c>
      <c r="J433" s="149" t="s">
        <v>935</v>
      </c>
      <c r="K433" s="5" t="str">
        <f t="shared" si="26"/>
        <v>70 0 00 00000</v>
      </c>
      <c r="L433" s="265" t="str">
        <f>VLOOKUP(O433,'цср уточн 2016'!$A$1:$B$549,2,0)</f>
        <v>Обеспечение деятельности Ставропольской городской Думы</v>
      </c>
      <c r="M433" s="5"/>
      <c r="O433" s="11" t="s">
        <v>936</v>
      </c>
      <c r="P433" s="7" t="b">
        <f t="shared" si="25"/>
        <v>1</v>
      </c>
      <c r="Q433" s="7" t="b">
        <f t="shared" si="27"/>
        <v>1</v>
      </c>
    </row>
    <row r="434" spans="1:17" s="4" customFormat="1" ht="37.5">
      <c r="A434" s="24" t="s">
        <v>937</v>
      </c>
      <c r="B434" s="24" t="s">
        <v>15</v>
      </c>
      <c r="C434" s="255" t="s">
        <v>9</v>
      </c>
      <c r="D434" s="224" t="s">
        <v>938</v>
      </c>
      <c r="E434" s="236" t="s">
        <v>939</v>
      </c>
      <c r="F434" s="24" t="s">
        <v>937</v>
      </c>
      <c r="G434" s="24" t="s">
        <v>15</v>
      </c>
      <c r="H434" s="25" t="s">
        <v>12</v>
      </c>
      <c r="I434" s="25" t="s">
        <v>13</v>
      </c>
      <c r="J434" s="236" t="s">
        <v>939</v>
      </c>
      <c r="K434" s="5" t="str">
        <f t="shared" si="26"/>
        <v>70 1 00 00000</v>
      </c>
      <c r="L434" s="265" t="str">
        <f>VLOOKUP(O434,'цср уточн 2016'!$A$1:$B$549,2,0)</f>
        <v>Непрограммные расходы в рамках обеспечения деятельности Ставропольской городской Думы</v>
      </c>
      <c r="M434" s="5"/>
      <c r="O434" s="12" t="s">
        <v>940</v>
      </c>
      <c r="P434" s="7" t="b">
        <f t="shared" si="25"/>
        <v>1</v>
      </c>
      <c r="Q434" s="7" t="b">
        <f t="shared" si="27"/>
        <v>1</v>
      </c>
    </row>
    <row r="435" spans="1:17" s="4" customFormat="1" ht="37.5">
      <c r="A435" s="28">
        <v>70</v>
      </c>
      <c r="B435" s="28">
        <v>1</v>
      </c>
      <c r="C435" s="28">
        <v>1001</v>
      </c>
      <c r="D435" s="28" t="s">
        <v>941</v>
      </c>
      <c r="E435" s="309" t="s">
        <v>942</v>
      </c>
      <c r="F435" s="28">
        <v>70</v>
      </c>
      <c r="G435" s="28">
        <v>1</v>
      </c>
      <c r="H435" s="30" t="s">
        <v>12</v>
      </c>
      <c r="I435" s="59">
        <v>10010</v>
      </c>
      <c r="J435" s="309" t="s">
        <v>942</v>
      </c>
      <c r="K435" s="5" t="str">
        <f t="shared" si="26"/>
        <v>70 1 00 10010</v>
      </c>
      <c r="L435" s="265" t="str">
        <f>VLOOKUP(O435,'цср уточн 2016'!$A$1:$B$549,2,0)</f>
        <v>Расходы на обеспечение функций органов местного самоуправления города Ставрополя</v>
      </c>
      <c r="M435" s="5"/>
      <c r="O435" s="45" t="s">
        <v>943</v>
      </c>
      <c r="P435" s="7" t="b">
        <f t="shared" si="25"/>
        <v>1</v>
      </c>
      <c r="Q435" s="7" t="b">
        <f t="shared" si="27"/>
        <v>1</v>
      </c>
    </row>
    <row r="436" spans="1:17" s="4" customFormat="1" ht="37.5">
      <c r="A436" s="28">
        <v>70</v>
      </c>
      <c r="B436" s="28">
        <v>1</v>
      </c>
      <c r="C436" s="28">
        <v>1002</v>
      </c>
      <c r="D436" s="28" t="s">
        <v>944</v>
      </c>
      <c r="E436" s="309" t="s">
        <v>945</v>
      </c>
      <c r="F436" s="28">
        <v>70</v>
      </c>
      <c r="G436" s="28">
        <v>1</v>
      </c>
      <c r="H436" s="30" t="s">
        <v>12</v>
      </c>
      <c r="I436" s="59">
        <v>10020</v>
      </c>
      <c r="J436" s="309" t="s">
        <v>945</v>
      </c>
      <c r="K436" s="5" t="str">
        <f t="shared" si="26"/>
        <v>70 1 00 10020</v>
      </c>
      <c r="L436" s="265" t="str">
        <f>VLOOKUP(O436,'цср уточн 2016'!$A$1:$B$549,2,0)</f>
        <v>Расходы на выплаты по оплате труда работников органов местного самоуправления города Ставрополя</v>
      </c>
      <c r="M436" s="5"/>
      <c r="O436" s="45" t="s">
        <v>946</v>
      </c>
      <c r="P436" s="7" t="b">
        <f t="shared" si="25"/>
        <v>1</v>
      </c>
      <c r="Q436" s="7" t="b">
        <f t="shared" si="27"/>
        <v>1</v>
      </c>
    </row>
    <row r="437" spans="1:17" s="4" customFormat="1" ht="37.5">
      <c r="A437" s="28">
        <v>70</v>
      </c>
      <c r="B437" s="28">
        <v>1</v>
      </c>
      <c r="C437" s="28">
        <v>2008</v>
      </c>
      <c r="D437" s="28" t="s">
        <v>947</v>
      </c>
      <c r="E437" s="309" t="s">
        <v>790</v>
      </c>
      <c r="F437" s="28">
        <v>70</v>
      </c>
      <c r="G437" s="28">
        <v>1</v>
      </c>
      <c r="H437" s="30" t="s">
        <v>12</v>
      </c>
      <c r="I437" s="59">
        <v>20080</v>
      </c>
      <c r="J437" s="309" t="s">
        <v>790</v>
      </c>
      <c r="K437" s="5" t="str">
        <f t="shared" si="26"/>
        <v>70 1 00 20080</v>
      </c>
      <c r="L437" s="265" t="str">
        <f>VLOOKUP(O437,'цср уточн 2016'!$A$1:$B$549,2,0)</f>
        <v>Расходы на оказание информационных услуг средствами массовой информации</v>
      </c>
      <c r="M437" s="5"/>
      <c r="O437" s="45" t="s">
        <v>948</v>
      </c>
      <c r="P437" s="7" t="b">
        <f t="shared" si="25"/>
        <v>1</v>
      </c>
      <c r="Q437" s="7" t="b">
        <f t="shared" si="27"/>
        <v>1</v>
      </c>
    </row>
    <row r="438" spans="1:17" s="4" customFormat="1">
      <c r="A438" s="24">
        <v>70</v>
      </c>
      <c r="B438" s="24">
        <v>2</v>
      </c>
      <c r="C438" s="255">
        <v>0</v>
      </c>
      <c r="D438" s="224" t="s">
        <v>949</v>
      </c>
      <c r="E438" s="236" t="s">
        <v>950</v>
      </c>
      <c r="F438" s="24">
        <v>70</v>
      </c>
      <c r="G438" s="24">
        <v>2</v>
      </c>
      <c r="H438" s="25" t="s">
        <v>12</v>
      </c>
      <c r="I438" s="25" t="s">
        <v>13</v>
      </c>
      <c r="J438" s="236" t="s">
        <v>950</v>
      </c>
      <c r="K438" s="5" t="str">
        <f t="shared" si="26"/>
        <v>70 2 00 00000</v>
      </c>
      <c r="L438" s="265" t="str">
        <f>VLOOKUP(O438,'цср уточн 2016'!$A$1:$B$549,2,0)</f>
        <v>Глава муниципального образования</v>
      </c>
      <c r="M438" s="5"/>
      <c r="O438" s="12" t="s">
        <v>951</v>
      </c>
      <c r="P438" s="7" t="b">
        <f t="shared" si="25"/>
        <v>1</v>
      </c>
      <c r="Q438" s="7" t="b">
        <f t="shared" si="27"/>
        <v>1</v>
      </c>
    </row>
    <row r="439" spans="1:17" s="4" customFormat="1" ht="37.5">
      <c r="A439" s="351">
        <v>70</v>
      </c>
      <c r="B439" s="351">
        <v>2</v>
      </c>
      <c r="C439" s="351">
        <v>1002</v>
      </c>
      <c r="D439" s="351" t="s">
        <v>953</v>
      </c>
      <c r="E439" s="349" t="s">
        <v>945</v>
      </c>
      <c r="F439" s="28">
        <v>70</v>
      </c>
      <c r="G439" s="28" t="s">
        <v>94</v>
      </c>
      <c r="H439" s="30" t="s">
        <v>12</v>
      </c>
      <c r="I439" s="59">
        <v>10010</v>
      </c>
      <c r="J439" s="309" t="s">
        <v>942</v>
      </c>
      <c r="K439" s="5" t="str">
        <f t="shared" si="26"/>
        <v>70 2 00 10010</v>
      </c>
      <c r="L439" s="265" t="str">
        <f>VLOOKUP(O439,'цср уточн 2016'!$A$1:$B$549,2,0)</f>
        <v>Расходы на обеспечение функций органов местного самоуправления города Ставрополя</v>
      </c>
      <c r="M439" s="5"/>
      <c r="O439" s="45" t="s">
        <v>952</v>
      </c>
      <c r="P439" s="7" t="b">
        <f t="shared" si="25"/>
        <v>1</v>
      </c>
      <c r="Q439" s="7" t="b">
        <f t="shared" si="27"/>
        <v>1</v>
      </c>
    </row>
    <row r="440" spans="1:17" s="4" customFormat="1" ht="37.5">
      <c r="A440" s="352"/>
      <c r="B440" s="352"/>
      <c r="C440" s="352"/>
      <c r="D440" s="352"/>
      <c r="E440" s="350"/>
      <c r="F440" s="28">
        <v>70</v>
      </c>
      <c r="G440" s="28">
        <v>2</v>
      </c>
      <c r="H440" s="30" t="s">
        <v>12</v>
      </c>
      <c r="I440" s="59">
        <v>10020</v>
      </c>
      <c r="J440" s="309" t="s">
        <v>945</v>
      </c>
      <c r="K440" s="5" t="str">
        <f t="shared" si="26"/>
        <v>70 2 00 10020</v>
      </c>
      <c r="L440" s="265" t="str">
        <f>VLOOKUP(O440,'цср уточн 2016'!$A$1:$B$549,2,0)</f>
        <v>Расходы на выплаты по оплате труда работников органов местного самоуправления города Ставрополя</v>
      </c>
      <c r="M440" s="5"/>
      <c r="O440" s="45" t="s">
        <v>954</v>
      </c>
      <c r="P440" s="7" t="b">
        <f t="shared" si="25"/>
        <v>1</v>
      </c>
      <c r="Q440" s="7" t="b">
        <f t="shared" si="27"/>
        <v>1</v>
      </c>
    </row>
    <row r="441" spans="1:17" s="4" customFormat="1">
      <c r="A441" s="24">
        <v>70</v>
      </c>
      <c r="B441" s="24">
        <v>3</v>
      </c>
      <c r="C441" s="255">
        <v>0</v>
      </c>
      <c r="D441" s="224" t="s">
        <v>955</v>
      </c>
      <c r="E441" s="236" t="s">
        <v>956</v>
      </c>
      <c r="F441" s="24">
        <v>70</v>
      </c>
      <c r="G441" s="24">
        <v>3</v>
      </c>
      <c r="H441" s="25" t="s">
        <v>12</v>
      </c>
      <c r="I441" s="25" t="s">
        <v>13</v>
      </c>
      <c r="J441" s="236" t="s">
        <v>956</v>
      </c>
      <c r="K441" s="5" t="str">
        <f t="shared" si="26"/>
        <v>70 3 00 00000</v>
      </c>
      <c r="L441" s="265" t="str">
        <f>VLOOKUP(O441,'цср уточн 2016'!$A$1:$B$549,2,0)</f>
        <v>Депутаты представительного органа муниципального образования</v>
      </c>
      <c r="M441" s="5"/>
      <c r="O441" s="12" t="s">
        <v>957</v>
      </c>
      <c r="P441" s="7" t="b">
        <f t="shared" si="25"/>
        <v>1</v>
      </c>
      <c r="Q441" s="7" t="b">
        <f t="shared" si="27"/>
        <v>1</v>
      </c>
    </row>
    <row r="442" spans="1:17" s="4" customFormat="1" ht="37.5">
      <c r="A442" s="351">
        <v>70</v>
      </c>
      <c r="B442" s="351" t="s">
        <v>316</v>
      </c>
      <c r="C442" s="351">
        <v>1002</v>
      </c>
      <c r="D442" s="351" t="s">
        <v>959</v>
      </c>
      <c r="E442" s="349" t="s">
        <v>945</v>
      </c>
      <c r="F442" s="28">
        <v>70</v>
      </c>
      <c r="G442" s="28" t="s">
        <v>316</v>
      </c>
      <c r="H442" s="30" t="s">
        <v>12</v>
      </c>
      <c r="I442" s="59">
        <v>10010</v>
      </c>
      <c r="J442" s="309" t="s">
        <v>942</v>
      </c>
      <c r="K442" s="5" t="str">
        <f t="shared" si="26"/>
        <v>70 3 00 10010</v>
      </c>
      <c r="L442" s="265" t="str">
        <f>VLOOKUP(O442,'цср уточн 2016'!$A$1:$B$549,2,0)</f>
        <v>Расходы на обеспечение функций органов местного самоуправления города Ставрополя</v>
      </c>
      <c r="M442" s="5"/>
      <c r="O442" s="45" t="s">
        <v>958</v>
      </c>
      <c r="P442" s="7" t="b">
        <f t="shared" si="25"/>
        <v>1</v>
      </c>
      <c r="Q442" s="7" t="b">
        <f t="shared" si="27"/>
        <v>1</v>
      </c>
    </row>
    <row r="443" spans="1:17" s="4" customFormat="1" ht="37.5">
      <c r="A443" s="352">
        <v>70</v>
      </c>
      <c r="B443" s="352" t="s">
        <v>316</v>
      </c>
      <c r="C443" s="352">
        <v>1002</v>
      </c>
      <c r="D443" s="352" t="s">
        <v>959</v>
      </c>
      <c r="E443" s="350" t="s">
        <v>945</v>
      </c>
      <c r="F443" s="28">
        <v>70</v>
      </c>
      <c r="G443" s="28" t="s">
        <v>316</v>
      </c>
      <c r="H443" s="30" t="s">
        <v>12</v>
      </c>
      <c r="I443" s="59">
        <v>10020</v>
      </c>
      <c r="J443" s="309" t="s">
        <v>945</v>
      </c>
      <c r="K443" s="5" t="str">
        <f t="shared" si="26"/>
        <v>70 3 00 10020</v>
      </c>
      <c r="L443" s="265" t="str">
        <f>VLOOKUP(O443,'цср уточн 2016'!$A$1:$B$549,2,0)</f>
        <v>Расходы на выплаты по оплате труда работников органов местного самоуправления города Ставрополя</v>
      </c>
      <c r="M443" s="5"/>
      <c r="O443" s="45" t="s">
        <v>960</v>
      </c>
      <c r="P443" s="7" t="b">
        <f t="shared" si="25"/>
        <v>1</v>
      </c>
      <c r="Q443" s="7" t="b">
        <f t="shared" si="27"/>
        <v>1</v>
      </c>
    </row>
    <row r="444" spans="1:17" s="4" customFormat="1">
      <c r="A444" s="24">
        <v>70</v>
      </c>
      <c r="B444" s="24" t="s">
        <v>326</v>
      </c>
      <c r="C444" s="255">
        <v>0</v>
      </c>
      <c r="D444" s="224" t="s">
        <v>961</v>
      </c>
      <c r="E444" s="236" t="s">
        <v>962</v>
      </c>
      <c r="F444" s="24">
        <v>70</v>
      </c>
      <c r="G444" s="24" t="s">
        <v>326</v>
      </c>
      <c r="H444" s="25" t="s">
        <v>12</v>
      </c>
      <c r="I444" s="25" t="s">
        <v>13</v>
      </c>
      <c r="J444" s="236" t="s">
        <v>962</v>
      </c>
      <c r="K444" s="5" t="str">
        <f t="shared" si="26"/>
        <v>70 4 00 00000</v>
      </c>
      <c r="L444" s="265" t="str">
        <f>VLOOKUP(O444,'цср уточн 2016'!$A$1:$B$549,2,0)</f>
        <v>Контрольно-счетная палата города Ставрополя</v>
      </c>
      <c r="M444" s="5"/>
      <c r="O444" s="12" t="s">
        <v>963</v>
      </c>
      <c r="P444" s="7" t="b">
        <f t="shared" si="25"/>
        <v>1</v>
      </c>
      <c r="Q444" s="7" t="b">
        <f t="shared" si="27"/>
        <v>1</v>
      </c>
    </row>
    <row r="445" spans="1:17" s="4" customFormat="1" ht="37.5">
      <c r="A445" s="28">
        <v>70</v>
      </c>
      <c r="B445" s="28" t="s">
        <v>326</v>
      </c>
      <c r="C445" s="28" t="s">
        <v>964</v>
      </c>
      <c r="D445" s="28" t="s">
        <v>965</v>
      </c>
      <c r="E445" s="309" t="s">
        <v>942</v>
      </c>
      <c r="F445" s="28">
        <v>70</v>
      </c>
      <c r="G445" s="28" t="s">
        <v>326</v>
      </c>
      <c r="H445" s="30" t="s">
        <v>12</v>
      </c>
      <c r="I445" s="59">
        <v>10010</v>
      </c>
      <c r="J445" s="309" t="s">
        <v>942</v>
      </c>
      <c r="K445" s="5" t="str">
        <f t="shared" si="26"/>
        <v>70 4 00 10010</v>
      </c>
      <c r="L445" s="265" t="str">
        <f>VLOOKUP(O445,'цср уточн 2016'!$A$1:$B$549,2,0)</f>
        <v>Расходы на обеспечение функций органов местного самоуправления города Ставрополя</v>
      </c>
      <c r="M445" s="5"/>
      <c r="O445" s="45" t="s">
        <v>966</v>
      </c>
      <c r="P445" s="7" t="b">
        <f t="shared" si="25"/>
        <v>1</v>
      </c>
      <c r="Q445" s="7" t="b">
        <f t="shared" si="27"/>
        <v>1</v>
      </c>
    </row>
    <row r="446" spans="1:17" s="4" customFormat="1" ht="37.5">
      <c r="A446" s="28">
        <v>70</v>
      </c>
      <c r="B446" s="28" t="s">
        <v>326</v>
      </c>
      <c r="C446" s="28" t="s">
        <v>967</v>
      </c>
      <c r="D446" s="28" t="s">
        <v>968</v>
      </c>
      <c r="E446" s="309" t="s">
        <v>945</v>
      </c>
      <c r="F446" s="28">
        <v>70</v>
      </c>
      <c r="G446" s="28" t="s">
        <v>326</v>
      </c>
      <c r="H446" s="30" t="s">
        <v>12</v>
      </c>
      <c r="I446" s="59">
        <v>10020</v>
      </c>
      <c r="J446" s="309" t="s">
        <v>945</v>
      </c>
      <c r="K446" s="5" t="str">
        <f t="shared" si="26"/>
        <v>70 4 00 10020</v>
      </c>
      <c r="L446" s="265" t="str">
        <f>VLOOKUP(O446,'цср уточн 2016'!$A$1:$B$549,2,0)</f>
        <v>Расходы на выплаты по оплате труда работников органов местного самоуправления города Ставрополя</v>
      </c>
      <c r="M446" s="5"/>
      <c r="O446" s="45" t="s">
        <v>969</v>
      </c>
      <c r="P446" s="7" t="b">
        <f t="shared" si="25"/>
        <v>1</v>
      </c>
      <c r="Q446" s="7" t="b">
        <f t="shared" si="27"/>
        <v>1</v>
      </c>
    </row>
    <row r="447" spans="1:17" s="4" customFormat="1">
      <c r="A447" s="81"/>
      <c r="B447" s="81"/>
      <c r="C447" s="82"/>
      <c r="D447" s="83"/>
      <c r="E447" s="319"/>
      <c r="F447" s="24">
        <v>70</v>
      </c>
      <c r="G447" s="24" t="s">
        <v>336</v>
      </c>
      <c r="H447" s="25" t="s">
        <v>12</v>
      </c>
      <c r="I447" s="25" t="s">
        <v>13</v>
      </c>
      <c r="J447" s="236" t="s">
        <v>1023</v>
      </c>
      <c r="K447" s="5" t="str">
        <f t="shared" si="26"/>
        <v>70 5 00 00000</v>
      </c>
      <c r="L447" s="265" t="str">
        <f>VLOOKUP(O447,'цср уточн 2016'!$A$1:$B$549,2,0)</f>
        <v>Расходы, предусмотренные на иные цели</v>
      </c>
      <c r="M447" s="5"/>
      <c r="O447" s="12" t="s">
        <v>970</v>
      </c>
      <c r="P447" s="7" t="b">
        <f t="shared" si="25"/>
        <v>1</v>
      </c>
      <c r="Q447" s="7" t="b">
        <f t="shared" si="27"/>
        <v>1</v>
      </c>
    </row>
    <row r="448" spans="1:17" s="4" customFormat="1" ht="56.25">
      <c r="A448" s="84"/>
      <c r="B448" s="84"/>
      <c r="C448" s="84"/>
      <c r="D448" s="84"/>
      <c r="E448" s="203" t="s">
        <v>1545</v>
      </c>
      <c r="F448" s="28">
        <v>70</v>
      </c>
      <c r="G448" s="28" t="s">
        <v>336</v>
      </c>
      <c r="H448" s="30" t="s">
        <v>12</v>
      </c>
      <c r="I448" s="59">
        <v>20090</v>
      </c>
      <c r="J448" s="203" t="s">
        <v>736</v>
      </c>
      <c r="K448" s="5" t="str">
        <f t="shared" si="26"/>
        <v>70 5 00 20090</v>
      </c>
      <c r="L448" s="265" t="str">
        <f>VLOOKUP(O448,'цср уточн 2016'!$A$1:$B$549,2,0)</f>
        <v>Представительские расходы на организацию приема официальных лиц и делегаций городов стран дальнего и ближнего зарубежья, регионов России, представителей иностранных посольств и консульств</v>
      </c>
      <c r="M448" s="5"/>
      <c r="O448" s="45" t="s">
        <v>971</v>
      </c>
      <c r="P448" s="7" t="b">
        <f t="shared" si="25"/>
        <v>1</v>
      </c>
      <c r="Q448" s="7" t="b">
        <f t="shared" si="27"/>
        <v>1</v>
      </c>
    </row>
    <row r="449" spans="1:17" s="4" customFormat="1">
      <c r="A449" s="81"/>
      <c r="B449" s="81"/>
      <c r="C449" s="82"/>
      <c r="D449" s="83"/>
      <c r="E449" s="319"/>
      <c r="F449" s="24" t="s">
        <v>937</v>
      </c>
      <c r="G449" s="24" t="s">
        <v>346</v>
      </c>
      <c r="H449" s="25" t="s">
        <v>12</v>
      </c>
      <c r="I449" s="25" t="s">
        <v>13</v>
      </c>
      <c r="J449" s="236" t="s">
        <v>1473</v>
      </c>
      <c r="K449" s="5" t="str">
        <f t="shared" si="26"/>
        <v>70 6 00 00000</v>
      </c>
      <c r="L449" s="265" t="str">
        <f>VLOOKUP(O449,'цср уточн 2016'!$A$1:$B$549,2,0)</f>
        <v>Председатель представительного органа муниципального образования</v>
      </c>
      <c r="M449" s="5"/>
      <c r="O449" s="12" t="s">
        <v>1474</v>
      </c>
      <c r="P449" s="7" t="b">
        <f t="shared" si="25"/>
        <v>1</v>
      </c>
      <c r="Q449" s="7" t="b">
        <f t="shared" si="27"/>
        <v>1</v>
      </c>
    </row>
    <row r="450" spans="1:17" s="4" customFormat="1" ht="37.5">
      <c r="A450" s="84"/>
      <c r="B450" s="84"/>
      <c r="C450" s="84"/>
      <c r="D450" s="84"/>
      <c r="E450" s="203" t="s">
        <v>1545</v>
      </c>
      <c r="F450" s="28" t="s">
        <v>937</v>
      </c>
      <c r="G450" s="28" t="s">
        <v>346</v>
      </c>
      <c r="H450" s="30" t="s">
        <v>12</v>
      </c>
      <c r="I450" s="59">
        <v>10020</v>
      </c>
      <c r="J450" s="203" t="s">
        <v>945</v>
      </c>
      <c r="K450" s="5" t="str">
        <f t="shared" si="26"/>
        <v>70 6 00 10020</v>
      </c>
      <c r="L450" s="265" t="str">
        <f>VLOOKUP(O450,'цср уточн 2016'!$A$1:$B$549,2,0)</f>
        <v>Расходы на выплаты по оплате труда работников органов местного самоуправления города Ставрополя</v>
      </c>
      <c r="M450" s="5"/>
      <c r="O450" s="45" t="s">
        <v>1475</v>
      </c>
      <c r="P450" s="7" t="b">
        <f t="shared" si="25"/>
        <v>1</v>
      </c>
      <c r="Q450" s="7" t="b">
        <f t="shared" si="27"/>
        <v>1</v>
      </c>
    </row>
    <row r="451" spans="1:17" s="4" customFormat="1" ht="45">
      <c r="A451" s="23">
        <v>71</v>
      </c>
      <c r="B451" s="23" t="s">
        <v>8</v>
      </c>
      <c r="C451" s="23" t="s">
        <v>9</v>
      </c>
      <c r="D451" s="222" t="s">
        <v>972</v>
      </c>
      <c r="E451" s="149" t="s">
        <v>973</v>
      </c>
      <c r="F451" s="23">
        <v>71</v>
      </c>
      <c r="G451" s="23" t="s">
        <v>8</v>
      </c>
      <c r="H451" s="9" t="s">
        <v>12</v>
      </c>
      <c r="I451" s="9" t="s">
        <v>13</v>
      </c>
      <c r="J451" s="149" t="s">
        <v>973</v>
      </c>
      <c r="K451" s="5" t="str">
        <f t="shared" si="26"/>
        <v>71 0 00 00000</v>
      </c>
      <c r="L451" s="265" t="str">
        <f>VLOOKUP(O451,'цср уточн 2016'!$A$1:$B$549,2,0)</f>
        <v>Обеспечение деятельности администрации города Ставрополя</v>
      </c>
      <c r="M451" s="5"/>
      <c r="O451" s="11" t="s">
        <v>974</v>
      </c>
      <c r="P451" s="7" t="b">
        <f t="shared" si="25"/>
        <v>1</v>
      </c>
      <c r="Q451" s="7" t="b">
        <f t="shared" si="27"/>
        <v>1</v>
      </c>
    </row>
    <row r="452" spans="1:17" s="4" customFormat="1" ht="37.5">
      <c r="A452" s="24">
        <v>71</v>
      </c>
      <c r="B452" s="24" t="s">
        <v>15</v>
      </c>
      <c r="C452" s="255">
        <v>0</v>
      </c>
      <c r="D452" s="224" t="s">
        <v>975</v>
      </c>
      <c r="E452" s="236" t="s">
        <v>976</v>
      </c>
      <c r="F452" s="24">
        <v>71</v>
      </c>
      <c r="G452" s="24" t="s">
        <v>15</v>
      </c>
      <c r="H452" s="25" t="s">
        <v>12</v>
      </c>
      <c r="I452" s="25" t="s">
        <v>13</v>
      </c>
      <c r="J452" s="236" t="s">
        <v>976</v>
      </c>
      <c r="K452" s="5" t="str">
        <f t="shared" si="26"/>
        <v>71 1 00 00000</v>
      </c>
      <c r="L452" s="265" t="str">
        <f>VLOOKUP(O452,'цср уточн 2016'!$A$1:$B$549,2,0)</f>
        <v>Непрограммные расходы в рамках обеспечения деятельности администрации города Ставрополя</v>
      </c>
      <c r="M452" s="5"/>
      <c r="O452" s="12" t="s">
        <v>977</v>
      </c>
      <c r="P452" s="7" t="b">
        <f t="shared" si="25"/>
        <v>1</v>
      </c>
      <c r="Q452" s="7" t="b">
        <f t="shared" si="27"/>
        <v>1</v>
      </c>
    </row>
    <row r="453" spans="1:17" s="4" customFormat="1" ht="37.5">
      <c r="A453" s="28">
        <v>71</v>
      </c>
      <c r="B453" s="28" t="s">
        <v>15</v>
      </c>
      <c r="C453" s="28" t="s">
        <v>964</v>
      </c>
      <c r="D453" s="28" t="s">
        <v>978</v>
      </c>
      <c r="E453" s="309" t="s">
        <v>942</v>
      </c>
      <c r="F453" s="28">
        <v>71</v>
      </c>
      <c r="G453" s="28" t="s">
        <v>15</v>
      </c>
      <c r="H453" s="30" t="s">
        <v>12</v>
      </c>
      <c r="I453" s="59">
        <v>10010</v>
      </c>
      <c r="J453" s="309" t="s">
        <v>942</v>
      </c>
      <c r="K453" s="5" t="str">
        <f t="shared" si="26"/>
        <v>71 1 00 10010</v>
      </c>
      <c r="L453" s="265" t="str">
        <f>VLOOKUP(O453,'цср уточн 2016'!$A$1:$B$549,2,0)</f>
        <v>Расходы на обеспечение функций органов местного самоуправления города Ставрополя</v>
      </c>
      <c r="M453" s="5"/>
      <c r="O453" s="45" t="s">
        <v>979</v>
      </c>
      <c r="P453" s="7" t="b">
        <f t="shared" si="25"/>
        <v>1</v>
      </c>
      <c r="Q453" s="7" t="b">
        <f t="shared" si="27"/>
        <v>1</v>
      </c>
    </row>
    <row r="454" spans="1:17" s="4" customFormat="1" ht="37.5">
      <c r="A454" s="28">
        <v>71</v>
      </c>
      <c r="B454" s="28" t="s">
        <v>15</v>
      </c>
      <c r="C454" s="28" t="s">
        <v>967</v>
      </c>
      <c r="D454" s="28" t="s">
        <v>980</v>
      </c>
      <c r="E454" s="309" t="s">
        <v>945</v>
      </c>
      <c r="F454" s="28">
        <v>71</v>
      </c>
      <c r="G454" s="28" t="s">
        <v>15</v>
      </c>
      <c r="H454" s="30" t="s">
        <v>12</v>
      </c>
      <c r="I454" s="59">
        <v>10020</v>
      </c>
      <c r="J454" s="309" t="s">
        <v>945</v>
      </c>
      <c r="K454" s="5" t="str">
        <f t="shared" si="26"/>
        <v>71 1 00 10020</v>
      </c>
      <c r="L454" s="265" t="str">
        <f>VLOOKUP(O454,'цср уточн 2016'!$A$1:$B$549,2,0)</f>
        <v>Расходы на выплаты по оплате труда работников органов местного самоуправления города Ставрополя</v>
      </c>
      <c r="M454" s="5"/>
      <c r="O454" s="45" t="s">
        <v>981</v>
      </c>
      <c r="P454" s="7" t="b">
        <f t="shared" si="25"/>
        <v>1</v>
      </c>
      <c r="Q454" s="7" t="b">
        <f t="shared" si="27"/>
        <v>1</v>
      </c>
    </row>
    <row r="455" spans="1:17" s="4" customFormat="1" ht="37.5">
      <c r="A455" s="28">
        <v>71</v>
      </c>
      <c r="B455" s="28" t="s">
        <v>15</v>
      </c>
      <c r="C455" s="28" t="s">
        <v>982</v>
      </c>
      <c r="D455" s="28" t="s">
        <v>983</v>
      </c>
      <c r="E455" s="309" t="s">
        <v>984</v>
      </c>
      <c r="F455" s="28">
        <v>71</v>
      </c>
      <c r="G455" s="28" t="s">
        <v>15</v>
      </c>
      <c r="H455" s="30" t="s">
        <v>12</v>
      </c>
      <c r="I455" s="59">
        <v>11010</v>
      </c>
      <c r="J455" s="309" t="s">
        <v>34</v>
      </c>
      <c r="K455" s="5" t="str">
        <f t="shared" si="26"/>
        <v>71 1 00 11010</v>
      </c>
      <c r="L455" s="265" t="str">
        <f>VLOOKUP(O455,'цср уточн 2016'!$A$1:$B$549,2,0)</f>
        <v>Расходы на обеспечение деятельности (оказание услуг) муниципальных учреждений</v>
      </c>
      <c r="M455" s="5"/>
      <c r="O455" s="45" t="s">
        <v>985</v>
      </c>
      <c r="P455" s="7" t="b">
        <f t="shared" si="25"/>
        <v>1</v>
      </c>
      <c r="Q455" s="7" t="b">
        <f t="shared" si="27"/>
        <v>1</v>
      </c>
    </row>
    <row r="456" spans="1:17" s="4" customFormat="1">
      <c r="A456" s="28" t="s">
        <v>1725</v>
      </c>
      <c r="B456" s="28" t="s">
        <v>15</v>
      </c>
      <c r="C456" s="28" t="s">
        <v>1185</v>
      </c>
      <c r="D456" s="28" t="s">
        <v>1726</v>
      </c>
      <c r="E456" s="309" t="s">
        <v>666</v>
      </c>
      <c r="F456" s="28">
        <v>71</v>
      </c>
      <c r="G456" s="28" t="s">
        <v>15</v>
      </c>
      <c r="H456" s="30" t="s">
        <v>12</v>
      </c>
      <c r="I456" s="59">
        <v>20050</v>
      </c>
      <c r="J456" s="309" t="s">
        <v>666</v>
      </c>
      <c r="K456" s="5" t="str">
        <f t="shared" si="26"/>
        <v>71 1 00 20050</v>
      </c>
      <c r="L456" s="265" t="str">
        <f>VLOOKUP(O456,'цср уточн 2016'!$A$1:$B$549,2,0)</f>
        <v>Расходы на выплаты на основании исполнительных листов судебных органов</v>
      </c>
      <c r="M456" s="5"/>
      <c r="O456" s="45" t="s">
        <v>1476</v>
      </c>
      <c r="P456" s="7" t="b">
        <f t="shared" si="25"/>
        <v>1</v>
      </c>
      <c r="Q456" s="7" t="b">
        <f t="shared" si="27"/>
        <v>1</v>
      </c>
    </row>
    <row r="457" spans="1:17" s="4" customFormat="1" ht="112.5">
      <c r="A457" s="28">
        <v>71</v>
      </c>
      <c r="B457" s="28" t="s">
        <v>15</v>
      </c>
      <c r="C457" s="28" t="s">
        <v>989</v>
      </c>
      <c r="D457" s="28" t="s">
        <v>990</v>
      </c>
      <c r="E457" s="309" t="s">
        <v>991</v>
      </c>
      <c r="F457" s="28">
        <v>71</v>
      </c>
      <c r="G457" s="28" t="s">
        <v>15</v>
      </c>
      <c r="H457" s="30" t="s">
        <v>12</v>
      </c>
      <c r="I457" s="59">
        <v>76360</v>
      </c>
      <c r="J457" s="309" t="s">
        <v>1477</v>
      </c>
      <c r="K457" s="5" t="str">
        <f t="shared" si="26"/>
        <v>71 1 00 76360</v>
      </c>
      <c r="L457" s="265" t="str">
        <f>VLOOKUP(O457,'цср уточн 2016'!$A$1:$B$549,2,0)</f>
        <v>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</v>
      </c>
      <c r="M457" s="5"/>
      <c r="O457" s="22" t="s">
        <v>992</v>
      </c>
      <c r="P457" s="7" t="b">
        <f t="shared" si="25"/>
        <v>1</v>
      </c>
      <c r="Q457" s="7" t="b">
        <f t="shared" si="27"/>
        <v>1</v>
      </c>
    </row>
    <row r="458" spans="1:17" s="4" customFormat="1" ht="56.25">
      <c r="A458" s="28">
        <v>71</v>
      </c>
      <c r="B458" s="28" t="s">
        <v>15</v>
      </c>
      <c r="C458" s="28" t="s">
        <v>993</v>
      </c>
      <c r="D458" s="28" t="s">
        <v>994</v>
      </c>
      <c r="E458" s="309" t="s">
        <v>995</v>
      </c>
      <c r="F458" s="28">
        <v>71</v>
      </c>
      <c r="G458" s="28" t="s">
        <v>15</v>
      </c>
      <c r="H458" s="30" t="s">
        <v>12</v>
      </c>
      <c r="I458" s="59">
        <v>76610</v>
      </c>
      <c r="J458" s="309" t="s">
        <v>996</v>
      </c>
      <c r="K458" s="5" t="str">
        <f t="shared" si="26"/>
        <v>71 1 00 76610</v>
      </c>
      <c r="L458" s="265" t="str">
        <f>VLOOKUP(O458,'цср уточн 2016'!$A$1:$B$549,2,0)</f>
        <v>Возмещение расходов, связанных с материальным обеспечением деятельности депутатов Думы Ставропольского края и их помощников в Ставропольском крае</v>
      </c>
      <c r="M458" s="5"/>
      <c r="O458" s="22" t="s">
        <v>997</v>
      </c>
      <c r="P458" s="7" t="b">
        <f t="shared" si="25"/>
        <v>1</v>
      </c>
      <c r="Q458" s="7" t="b">
        <f t="shared" si="27"/>
        <v>1</v>
      </c>
    </row>
    <row r="459" spans="1:17" s="4" customFormat="1" ht="93.75">
      <c r="A459" s="28">
        <v>71</v>
      </c>
      <c r="B459" s="28" t="s">
        <v>15</v>
      </c>
      <c r="C459" s="28" t="s">
        <v>998</v>
      </c>
      <c r="D459" s="28" t="s">
        <v>999</v>
      </c>
      <c r="E459" s="309" t="s">
        <v>1000</v>
      </c>
      <c r="F459" s="28">
        <v>71</v>
      </c>
      <c r="G459" s="28" t="s">
        <v>15</v>
      </c>
      <c r="H459" s="30" t="s">
        <v>12</v>
      </c>
      <c r="I459" s="59">
        <v>76630</v>
      </c>
      <c r="J459" s="309" t="s">
        <v>1478</v>
      </c>
      <c r="K459" s="5" t="str">
        <f t="shared" si="26"/>
        <v>71 1 00 76630</v>
      </c>
      <c r="L459" s="265" t="str">
        <f>VLOOKUP(O459,'цср уточн 2016'!$A$1:$B$549,2,0)</f>
        <v>Расходы на осуществление переданных государственных полномочий Ставропольского края по формированию, содержанию и использованию Архивного фонда Ставропольского края</v>
      </c>
      <c r="M459" s="5"/>
      <c r="O459" s="22" t="s">
        <v>1001</v>
      </c>
      <c r="P459" s="7" t="b">
        <f t="shared" si="25"/>
        <v>1</v>
      </c>
      <c r="Q459" s="7" t="b">
        <f t="shared" si="27"/>
        <v>1</v>
      </c>
    </row>
    <row r="460" spans="1:17" s="4" customFormat="1" ht="112.5">
      <c r="A460" s="28">
        <v>71</v>
      </c>
      <c r="B460" s="28" t="s">
        <v>15</v>
      </c>
      <c r="C460" s="28" t="s">
        <v>1002</v>
      </c>
      <c r="D460" s="28" t="s">
        <v>1003</v>
      </c>
      <c r="E460" s="309" t="s">
        <v>1004</v>
      </c>
      <c r="F460" s="28">
        <v>71</v>
      </c>
      <c r="G460" s="28" t="s">
        <v>15</v>
      </c>
      <c r="H460" s="30" t="s">
        <v>12</v>
      </c>
      <c r="I460" s="59">
        <v>76930</v>
      </c>
      <c r="J460" s="309" t="s">
        <v>1479</v>
      </c>
      <c r="K460" s="5" t="str">
        <f t="shared" si="26"/>
        <v>71 1 00 76930</v>
      </c>
      <c r="L460" s="265" t="str">
        <f>VLOOKUP(O460,'цср уточн 2016'!$A$1:$B$549,2,0)</f>
        <v>Расходы на осуществление переданных государственных полномочий Ставропольского края по созданию административных комиссий</v>
      </c>
      <c r="M460" s="5"/>
      <c r="O460" s="22" t="s">
        <v>1005</v>
      </c>
      <c r="P460" s="7" t="b">
        <f t="shared" si="25"/>
        <v>1</v>
      </c>
      <c r="Q460" s="7" t="b">
        <f t="shared" si="27"/>
        <v>1</v>
      </c>
    </row>
    <row r="461" spans="1:17" s="4" customFormat="1" ht="37.5">
      <c r="A461" s="24">
        <v>71</v>
      </c>
      <c r="B461" s="24" t="s">
        <v>94</v>
      </c>
      <c r="C461" s="255">
        <v>0</v>
      </c>
      <c r="D461" s="224" t="s">
        <v>1006</v>
      </c>
      <c r="E461" s="236" t="s">
        <v>1007</v>
      </c>
      <c r="F461" s="24">
        <v>71</v>
      </c>
      <c r="G461" s="24" t="s">
        <v>94</v>
      </c>
      <c r="H461" s="25" t="s">
        <v>12</v>
      </c>
      <c r="I461" s="25" t="s">
        <v>13</v>
      </c>
      <c r="J461" s="236" t="s">
        <v>1007</v>
      </c>
      <c r="K461" s="5" t="str">
        <f t="shared" si="26"/>
        <v>71 2 00 00000</v>
      </c>
      <c r="L461" s="265" t="str">
        <f>VLOOKUP(O461,'цср уточн 2016'!$A$1:$B$549,2,0)</f>
        <v>Глава местной администрации (исполнительно-распорядительного органа муниципального образования)</v>
      </c>
      <c r="M461" s="5"/>
      <c r="O461" s="12" t="s">
        <v>1008</v>
      </c>
      <c r="P461" s="7" t="b">
        <f t="shared" si="25"/>
        <v>1</v>
      </c>
      <c r="Q461" s="7" t="b">
        <f t="shared" si="27"/>
        <v>1</v>
      </c>
    </row>
    <row r="462" spans="1:17" s="60" customFormat="1" ht="37.5">
      <c r="A462" s="351">
        <v>71</v>
      </c>
      <c r="B462" s="351" t="s">
        <v>94</v>
      </c>
      <c r="C462" s="351" t="s">
        <v>967</v>
      </c>
      <c r="D462" s="351" t="s">
        <v>1010</v>
      </c>
      <c r="E462" s="349" t="s">
        <v>945</v>
      </c>
      <c r="F462" s="28">
        <v>71</v>
      </c>
      <c r="G462" s="28" t="s">
        <v>94</v>
      </c>
      <c r="H462" s="30" t="s">
        <v>12</v>
      </c>
      <c r="I462" s="59">
        <v>10010</v>
      </c>
      <c r="J462" s="309" t="s">
        <v>942</v>
      </c>
      <c r="K462" s="5" t="str">
        <f t="shared" si="26"/>
        <v>71 2 00 10010</v>
      </c>
      <c r="L462" s="265" t="str">
        <f>VLOOKUP(O462,'цср уточн 2016'!$A$1:$B$549,2,0)</f>
        <v>Расходы на обеспечение функций органов местного самоуправления города Ставрополя</v>
      </c>
      <c r="M462" s="5"/>
      <c r="N462" s="4"/>
      <c r="O462" s="45" t="s">
        <v>1009</v>
      </c>
      <c r="P462" s="7" t="b">
        <f t="shared" si="25"/>
        <v>1</v>
      </c>
      <c r="Q462" s="7" t="b">
        <f t="shared" si="27"/>
        <v>1</v>
      </c>
    </row>
    <row r="463" spans="1:17" s="4" customFormat="1" ht="37.5">
      <c r="A463" s="352"/>
      <c r="B463" s="352"/>
      <c r="C463" s="352"/>
      <c r="D463" s="352"/>
      <c r="E463" s="350"/>
      <c r="F463" s="28">
        <v>71</v>
      </c>
      <c r="G463" s="28" t="s">
        <v>94</v>
      </c>
      <c r="H463" s="30" t="s">
        <v>12</v>
      </c>
      <c r="I463" s="59">
        <v>10020</v>
      </c>
      <c r="J463" s="309" t="s">
        <v>945</v>
      </c>
      <c r="K463" s="5" t="str">
        <f t="shared" si="26"/>
        <v>71 2 00 10020</v>
      </c>
      <c r="L463" s="265" t="str">
        <f>VLOOKUP(O463,'цср уточн 2016'!$A$1:$B$549,2,0)</f>
        <v>Расходы на выплаты по оплате труда работников органов местного самоуправления города Ставрополя</v>
      </c>
      <c r="M463" s="5"/>
      <c r="O463" s="45" t="s">
        <v>1011</v>
      </c>
      <c r="P463" s="7" t="b">
        <f t="shared" si="25"/>
        <v>1</v>
      </c>
      <c r="Q463" s="7" t="b">
        <f t="shared" si="27"/>
        <v>1</v>
      </c>
    </row>
    <row r="464" spans="1:17" s="4" customFormat="1">
      <c r="A464" s="81"/>
      <c r="B464" s="81"/>
      <c r="C464" s="82"/>
      <c r="D464" s="83"/>
      <c r="E464" s="319"/>
      <c r="F464" s="24">
        <v>71</v>
      </c>
      <c r="G464" s="24" t="s">
        <v>336</v>
      </c>
      <c r="H464" s="25" t="s">
        <v>12</v>
      </c>
      <c r="I464" s="25" t="s">
        <v>13</v>
      </c>
      <c r="J464" s="236" t="s">
        <v>950</v>
      </c>
      <c r="K464" s="5" t="str">
        <f t="shared" si="26"/>
        <v>71 5 00 00000</v>
      </c>
      <c r="L464" s="265" t="str">
        <f>VLOOKUP(O464,'цср уточн 2016'!$A$1:$B$549,2,0)</f>
        <v>Глава муниципального образования</v>
      </c>
      <c r="M464" s="5"/>
      <c r="N464" s="60"/>
      <c r="O464" s="12" t="s">
        <v>1480</v>
      </c>
      <c r="P464" s="7" t="b">
        <f t="shared" si="25"/>
        <v>1</v>
      </c>
      <c r="Q464" s="7" t="b">
        <f t="shared" si="27"/>
        <v>1</v>
      </c>
    </row>
    <row r="465" spans="1:17" s="4" customFormat="1" ht="37.5">
      <c r="A465" s="84"/>
      <c r="B465" s="84"/>
      <c r="C465" s="84"/>
      <c r="D465" s="84"/>
      <c r="E465" s="203" t="s">
        <v>1545</v>
      </c>
      <c r="F465" s="28">
        <v>71</v>
      </c>
      <c r="G465" s="28" t="s">
        <v>336</v>
      </c>
      <c r="H465" s="30" t="s">
        <v>12</v>
      </c>
      <c r="I465" s="59">
        <v>10020</v>
      </c>
      <c r="J465" s="203" t="s">
        <v>945</v>
      </c>
      <c r="K465" s="5" t="str">
        <f t="shared" si="26"/>
        <v>71 5 00 10020</v>
      </c>
      <c r="L465" s="265" t="str">
        <f>VLOOKUP(O465,'цср уточн 2016'!$A$1:$B$549,2,0)</f>
        <v>Расходы на выплаты по оплате труда работников органов местного самоуправления города Ставрополя</v>
      </c>
      <c r="M465" s="5"/>
      <c r="O465" s="45" t="s">
        <v>1481</v>
      </c>
      <c r="P465" s="7" t="b">
        <f t="shared" si="25"/>
        <v>1</v>
      </c>
      <c r="Q465" s="7" t="b">
        <f t="shared" si="27"/>
        <v>1</v>
      </c>
    </row>
    <row r="466" spans="1:17" s="4" customFormat="1" ht="45">
      <c r="A466" s="23">
        <v>72</v>
      </c>
      <c r="B466" s="23">
        <v>0</v>
      </c>
      <c r="C466" s="23" t="s">
        <v>9</v>
      </c>
      <c r="D466" s="222" t="s">
        <v>1012</v>
      </c>
      <c r="E466" s="149" t="s">
        <v>1013</v>
      </c>
      <c r="F466" s="23">
        <v>72</v>
      </c>
      <c r="G466" s="23">
        <v>0</v>
      </c>
      <c r="H466" s="9" t="s">
        <v>12</v>
      </c>
      <c r="I466" s="9" t="s">
        <v>13</v>
      </c>
      <c r="J466" s="149" t="s">
        <v>1013</v>
      </c>
      <c r="K466" s="5" t="str">
        <f t="shared" si="26"/>
        <v>72 0 00 00000</v>
      </c>
      <c r="L466" s="265" t="str">
        <f>VLOOKUP(O466,'цср уточн 2016'!$A$1:$B$549,2,0)</f>
        <v>Обеспечение деятельности комитета по управлению муниципальным имуществом города Ставрополя</v>
      </c>
      <c r="M466" s="5"/>
      <c r="O466" s="11" t="s">
        <v>1014</v>
      </c>
      <c r="P466" s="7" t="b">
        <f t="shared" si="25"/>
        <v>1</v>
      </c>
      <c r="Q466" s="7" t="b">
        <f t="shared" si="27"/>
        <v>1</v>
      </c>
    </row>
    <row r="467" spans="1:17" s="4" customFormat="1" ht="37.5">
      <c r="A467" s="24">
        <v>72</v>
      </c>
      <c r="B467" s="24" t="s">
        <v>15</v>
      </c>
      <c r="C467" s="255">
        <v>0</v>
      </c>
      <c r="D467" s="224" t="s">
        <v>1015</v>
      </c>
      <c r="E467" s="236" t="s">
        <v>1016</v>
      </c>
      <c r="F467" s="24">
        <v>72</v>
      </c>
      <c r="G467" s="24" t="s">
        <v>15</v>
      </c>
      <c r="H467" s="25" t="s">
        <v>12</v>
      </c>
      <c r="I467" s="25" t="s">
        <v>13</v>
      </c>
      <c r="J467" s="236" t="s">
        <v>1016</v>
      </c>
      <c r="K467" s="5" t="str">
        <f t="shared" si="26"/>
        <v>72 1 00 00000</v>
      </c>
      <c r="L467" s="265" t="str">
        <f>VLOOKUP(O467,'цср уточн 2016'!$A$1:$B$549,2,0)</f>
        <v>Непрограммные расходы в рамках обеспечения деятельности комитета по управлению муниципальным имуществом города Ставрополя</v>
      </c>
      <c r="M467" s="5"/>
      <c r="O467" s="12" t="s">
        <v>1017</v>
      </c>
      <c r="P467" s="7" t="b">
        <f t="shared" si="25"/>
        <v>1</v>
      </c>
      <c r="Q467" s="7" t="b">
        <f t="shared" si="27"/>
        <v>1</v>
      </c>
    </row>
    <row r="468" spans="1:17" s="4" customFormat="1" ht="37.5">
      <c r="A468" s="28">
        <v>72</v>
      </c>
      <c r="B468" s="28" t="s">
        <v>15</v>
      </c>
      <c r="C468" s="28" t="s">
        <v>964</v>
      </c>
      <c r="D468" s="28" t="s">
        <v>1018</v>
      </c>
      <c r="E468" s="309" t="s">
        <v>942</v>
      </c>
      <c r="F468" s="28">
        <v>72</v>
      </c>
      <c r="G468" s="28" t="s">
        <v>15</v>
      </c>
      <c r="H468" s="30" t="s">
        <v>12</v>
      </c>
      <c r="I468" s="59">
        <v>10010</v>
      </c>
      <c r="J468" s="309" t="s">
        <v>942</v>
      </c>
      <c r="K468" s="5" t="str">
        <f t="shared" si="26"/>
        <v>72 1 00 10010</v>
      </c>
      <c r="L468" s="265" t="str">
        <f>VLOOKUP(O468,'цср уточн 2016'!$A$1:$B$549,2,0)</f>
        <v>Расходы на обеспечение функций органов местного самоуправления города Ставрополя</v>
      </c>
      <c r="M468" s="5"/>
      <c r="O468" s="45" t="s">
        <v>1019</v>
      </c>
      <c r="P468" s="7" t="b">
        <f t="shared" si="25"/>
        <v>1</v>
      </c>
      <c r="Q468" s="7" t="b">
        <f t="shared" si="27"/>
        <v>1</v>
      </c>
    </row>
    <row r="469" spans="1:17" s="4" customFormat="1" ht="37.5">
      <c r="A469" s="28">
        <v>72</v>
      </c>
      <c r="B469" s="28" t="s">
        <v>15</v>
      </c>
      <c r="C469" s="28" t="s">
        <v>967</v>
      </c>
      <c r="D469" s="28" t="s">
        <v>1020</v>
      </c>
      <c r="E469" s="309" t="s">
        <v>945</v>
      </c>
      <c r="F469" s="28">
        <v>72</v>
      </c>
      <c r="G469" s="28" t="s">
        <v>15</v>
      </c>
      <c r="H469" s="30" t="s">
        <v>12</v>
      </c>
      <c r="I469" s="59">
        <v>10020</v>
      </c>
      <c r="J469" s="309" t="s">
        <v>945</v>
      </c>
      <c r="K469" s="5" t="str">
        <f t="shared" si="26"/>
        <v>72 1 00 10020</v>
      </c>
      <c r="L469" s="265" t="str">
        <f>VLOOKUP(O469,'цср уточн 2016'!$A$1:$B$549,2,0)</f>
        <v>Расходы на выплаты по оплате труда работников органов местного самоуправления города Ставрополя</v>
      </c>
      <c r="M469" s="5"/>
      <c r="O469" s="45" t="s">
        <v>1021</v>
      </c>
      <c r="P469" s="7" t="b">
        <f t="shared" si="25"/>
        <v>1</v>
      </c>
      <c r="Q469" s="7" t="b">
        <f t="shared" si="27"/>
        <v>1</v>
      </c>
    </row>
    <row r="470" spans="1:17" s="4" customFormat="1">
      <c r="A470" s="28" t="s">
        <v>1602</v>
      </c>
      <c r="B470" s="28" t="s">
        <v>15</v>
      </c>
      <c r="C470" s="28" t="s">
        <v>1185</v>
      </c>
      <c r="D470" s="28" t="s">
        <v>1727</v>
      </c>
      <c r="E470" s="309" t="s">
        <v>666</v>
      </c>
      <c r="F470" s="28">
        <v>72</v>
      </c>
      <c r="G470" s="28" t="s">
        <v>15</v>
      </c>
      <c r="H470" s="30" t="s">
        <v>12</v>
      </c>
      <c r="I470" s="59">
        <v>20050</v>
      </c>
      <c r="J470" s="309" t="s">
        <v>666</v>
      </c>
      <c r="K470" s="5" t="str">
        <f t="shared" si="26"/>
        <v>72 1 00 20050</v>
      </c>
      <c r="L470" s="265" t="str">
        <f>VLOOKUP(O470,'цср уточн 2016'!$A$1:$B$549,2,0)</f>
        <v>Расходы на выплаты на основании исполнительных листов судебных органов</v>
      </c>
      <c r="M470" s="5"/>
      <c r="O470" s="45" t="s">
        <v>1482</v>
      </c>
      <c r="P470" s="7" t="b">
        <f t="shared" si="25"/>
        <v>1</v>
      </c>
      <c r="Q470" s="7" t="b">
        <f t="shared" si="27"/>
        <v>1</v>
      </c>
    </row>
    <row r="471" spans="1:17" s="4" customFormat="1">
      <c r="A471" s="24">
        <v>72</v>
      </c>
      <c r="B471" s="24" t="s">
        <v>94</v>
      </c>
      <c r="C471" s="255">
        <v>0</v>
      </c>
      <c r="D471" s="224" t="s">
        <v>1022</v>
      </c>
      <c r="E471" s="236" t="s">
        <v>1023</v>
      </c>
      <c r="F471" s="24">
        <v>72</v>
      </c>
      <c r="G471" s="24" t="s">
        <v>94</v>
      </c>
      <c r="H471" s="25" t="s">
        <v>12</v>
      </c>
      <c r="I471" s="25" t="s">
        <v>13</v>
      </c>
      <c r="J471" s="236" t="s">
        <v>1023</v>
      </c>
      <c r="K471" s="5" t="str">
        <f t="shared" si="26"/>
        <v>72 2 00 00000</v>
      </c>
      <c r="L471" s="265" t="str">
        <f>VLOOKUP(O471,'цср уточн 2016'!$A$1:$B$549,2,0)</f>
        <v>Расходы, предусмотренные на иные цели</v>
      </c>
      <c r="M471" s="5"/>
      <c r="O471" s="12" t="s">
        <v>1024</v>
      </c>
      <c r="P471" s="7" t="b">
        <f t="shared" si="25"/>
        <v>1</v>
      </c>
      <c r="Q471" s="7" t="b">
        <f t="shared" si="27"/>
        <v>1</v>
      </c>
    </row>
    <row r="472" spans="1:17" s="4" customFormat="1" ht="56.25">
      <c r="A472" s="28"/>
      <c r="B472" s="28"/>
      <c r="C472" s="28"/>
      <c r="D472" s="28"/>
      <c r="E472" s="203" t="s">
        <v>1545</v>
      </c>
      <c r="F472" s="28">
        <v>72</v>
      </c>
      <c r="G472" s="28" t="s">
        <v>94</v>
      </c>
      <c r="H472" s="30" t="s">
        <v>12</v>
      </c>
      <c r="I472" s="325" t="s">
        <v>1600</v>
      </c>
      <c r="J472" s="203" t="s">
        <v>1483</v>
      </c>
      <c r="K472" s="5" t="str">
        <f t="shared" si="26"/>
        <v>72 2 00 20140</v>
      </c>
      <c r="L472" s="265" t="str">
        <f>VLOOKUP(O472,'цср уточн 2016'!$A$1:$B$549,2,0)</f>
        <v>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</v>
      </c>
      <c r="M472" s="5"/>
      <c r="O472" s="22" t="s">
        <v>1484</v>
      </c>
      <c r="P472" s="7" t="b">
        <f t="shared" si="25"/>
        <v>1</v>
      </c>
      <c r="Q472" s="7" t="b">
        <f t="shared" si="27"/>
        <v>1</v>
      </c>
    </row>
    <row r="473" spans="1:17" s="4" customFormat="1" ht="37.5">
      <c r="A473" s="28">
        <v>72</v>
      </c>
      <c r="B473" s="28" t="s">
        <v>94</v>
      </c>
      <c r="C473" s="28">
        <v>2097</v>
      </c>
      <c r="D473" s="28" t="s">
        <v>1728</v>
      </c>
      <c r="E473" s="309" t="s">
        <v>1485</v>
      </c>
      <c r="F473" s="28" t="s">
        <v>1602</v>
      </c>
      <c r="G473" s="28" t="s">
        <v>94</v>
      </c>
      <c r="H473" s="30" t="s">
        <v>12</v>
      </c>
      <c r="I473" s="325" t="s">
        <v>1601</v>
      </c>
      <c r="J473" s="309" t="s">
        <v>1485</v>
      </c>
      <c r="K473" s="5" t="str">
        <f t="shared" si="26"/>
        <v>72 2 00 20970</v>
      </c>
      <c r="L473" s="265" t="str">
        <f>VLOOKUP(O473,'цср уточн 2016'!$A$1:$B$549,2,0)</f>
        <v>Расходы на уплату налога на добавленную стоимость в связи с реализацией муниципального имущества физическим лицам</v>
      </c>
      <c r="M473" s="5"/>
      <c r="O473" s="22" t="s">
        <v>1486</v>
      </c>
      <c r="P473" s="7" t="b">
        <f t="shared" si="25"/>
        <v>1</v>
      </c>
      <c r="Q473" s="7" t="b">
        <f t="shared" si="27"/>
        <v>1</v>
      </c>
    </row>
    <row r="474" spans="1:17" s="4" customFormat="1" ht="93.75">
      <c r="A474" s="28">
        <v>72</v>
      </c>
      <c r="B474" s="28" t="s">
        <v>94</v>
      </c>
      <c r="C474" s="28" t="s">
        <v>1025</v>
      </c>
      <c r="D474" s="28" t="s">
        <v>1026</v>
      </c>
      <c r="E474" s="309" t="s">
        <v>1027</v>
      </c>
      <c r="F474" s="28">
        <v>72</v>
      </c>
      <c r="G474" s="28" t="s">
        <v>94</v>
      </c>
      <c r="H474" s="30" t="s">
        <v>12</v>
      </c>
      <c r="I474" s="59">
        <v>21120</v>
      </c>
      <c r="J474" s="309" t="s">
        <v>1487</v>
      </c>
      <c r="K474" s="5" t="str">
        <f t="shared" si="26"/>
        <v>72 2 00 21120</v>
      </c>
      <c r="L474" s="265" t="str">
        <f>VLOOKUP(O474,'цср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474" s="5"/>
      <c r="O474" s="22" t="s">
        <v>1028</v>
      </c>
      <c r="P474" s="7" t="b">
        <f t="shared" ref="P474:P537" si="28">K474=O474</f>
        <v>1</v>
      </c>
      <c r="Q474" s="7" t="b">
        <f t="shared" si="27"/>
        <v>1</v>
      </c>
    </row>
    <row r="475" spans="1:17" s="4" customFormat="1" ht="37.5">
      <c r="A475" s="28" t="s">
        <v>1602</v>
      </c>
      <c r="B475" s="28" t="s">
        <v>94</v>
      </c>
      <c r="C475" s="28" t="s">
        <v>1729</v>
      </c>
      <c r="D475" s="28" t="s">
        <v>1730</v>
      </c>
      <c r="E475" s="309" t="s">
        <v>1731</v>
      </c>
      <c r="F475" s="28"/>
      <c r="G475" s="28"/>
      <c r="H475" s="30"/>
      <c r="I475" s="59"/>
      <c r="J475" s="309" t="s">
        <v>1562</v>
      </c>
      <c r="K475" s="5"/>
      <c r="L475" s="265"/>
      <c r="M475" s="5"/>
      <c r="O475" s="22"/>
      <c r="P475" s="7"/>
      <c r="Q475" s="7"/>
    </row>
    <row r="476" spans="1:17" s="4" customFormat="1" ht="93.75">
      <c r="A476" s="28" t="s">
        <v>1602</v>
      </c>
      <c r="B476" s="28" t="s">
        <v>94</v>
      </c>
      <c r="C476" s="28" t="s">
        <v>1732</v>
      </c>
      <c r="D476" s="28" t="s">
        <v>1733</v>
      </c>
      <c r="E476" s="309" t="s">
        <v>1734</v>
      </c>
      <c r="F476" s="28"/>
      <c r="G476" s="28"/>
      <c r="H476" s="30"/>
      <c r="I476" s="59"/>
      <c r="J476" s="309" t="s">
        <v>1562</v>
      </c>
      <c r="K476" s="5"/>
      <c r="L476" s="265"/>
      <c r="M476" s="5"/>
      <c r="O476" s="22"/>
      <c r="P476" s="7"/>
      <c r="Q476" s="7"/>
    </row>
    <row r="477" spans="1:17" s="4" customFormat="1" ht="45">
      <c r="A477" s="23">
        <v>73</v>
      </c>
      <c r="B477" s="23">
        <v>0</v>
      </c>
      <c r="C477" s="23" t="s">
        <v>9</v>
      </c>
      <c r="D477" s="222" t="s">
        <v>1029</v>
      </c>
      <c r="E477" s="149" t="s">
        <v>1030</v>
      </c>
      <c r="F477" s="23">
        <v>73</v>
      </c>
      <c r="G477" s="23">
        <v>0</v>
      </c>
      <c r="H477" s="9" t="s">
        <v>12</v>
      </c>
      <c r="I477" s="9" t="s">
        <v>13</v>
      </c>
      <c r="J477" s="149" t="s">
        <v>1030</v>
      </c>
      <c r="K477" s="5" t="str">
        <f t="shared" si="26"/>
        <v>73 0 00 00000</v>
      </c>
      <c r="L477" s="265" t="str">
        <f>VLOOKUP(O477,'цср уточн 2016'!$A$1:$B$549,2,0)</f>
        <v>Обеспечение деятельности комитета финансов и бюджета администрации города Ставрополя</v>
      </c>
      <c r="M477" s="5"/>
      <c r="O477" s="11" t="s">
        <v>1031</v>
      </c>
      <c r="P477" s="7" t="b">
        <f t="shared" si="28"/>
        <v>1</v>
      </c>
      <c r="Q477" s="7" t="b">
        <f t="shared" si="27"/>
        <v>1</v>
      </c>
    </row>
    <row r="478" spans="1:17" s="4" customFormat="1" ht="37.5">
      <c r="A478" s="24">
        <v>73</v>
      </c>
      <c r="B478" s="24" t="s">
        <v>15</v>
      </c>
      <c r="C478" s="255">
        <v>0</v>
      </c>
      <c r="D478" s="224" t="s">
        <v>1032</v>
      </c>
      <c r="E478" s="236" t="s">
        <v>1033</v>
      </c>
      <c r="F478" s="24">
        <v>73</v>
      </c>
      <c r="G478" s="24" t="s">
        <v>15</v>
      </c>
      <c r="H478" s="25" t="s">
        <v>12</v>
      </c>
      <c r="I478" s="25" t="s">
        <v>13</v>
      </c>
      <c r="J478" s="236" t="s">
        <v>1033</v>
      </c>
      <c r="K478" s="5" t="str">
        <f t="shared" si="26"/>
        <v>73 1 00 00000</v>
      </c>
      <c r="L478" s="265" t="str">
        <f>VLOOKUP(O478,'цср уточн 2016'!$A$1:$B$549,2,0)</f>
        <v>Непрограммные расходы в рамках обеспечения деятельности комитета финансов и бюджета администрации города Ставрополя</v>
      </c>
      <c r="M478" s="5"/>
      <c r="O478" s="12" t="s">
        <v>1034</v>
      </c>
      <c r="P478" s="7" t="b">
        <f t="shared" si="28"/>
        <v>1</v>
      </c>
      <c r="Q478" s="7" t="b">
        <f t="shared" si="27"/>
        <v>1</v>
      </c>
    </row>
    <row r="479" spans="1:17" s="4" customFormat="1" ht="37.5">
      <c r="A479" s="28">
        <v>73</v>
      </c>
      <c r="B479" s="28" t="s">
        <v>15</v>
      </c>
      <c r="C479" s="28" t="s">
        <v>964</v>
      </c>
      <c r="D479" s="28" t="s">
        <v>1035</v>
      </c>
      <c r="E479" s="309" t="s">
        <v>942</v>
      </c>
      <c r="F479" s="28">
        <v>73</v>
      </c>
      <c r="G479" s="28" t="s">
        <v>15</v>
      </c>
      <c r="H479" s="30" t="s">
        <v>12</v>
      </c>
      <c r="I479" s="59">
        <v>10010</v>
      </c>
      <c r="J479" s="309" t="s">
        <v>942</v>
      </c>
      <c r="K479" s="5" t="str">
        <f t="shared" si="26"/>
        <v>73 1 00 10010</v>
      </c>
      <c r="L479" s="265" t="str">
        <f>VLOOKUP(O479,'цср уточн 2016'!$A$1:$B$549,2,0)</f>
        <v>Расходы на обеспечение функций органов местного самоуправления города Ставрополя</v>
      </c>
      <c r="M479" s="5"/>
      <c r="O479" s="45" t="s">
        <v>1036</v>
      </c>
      <c r="P479" s="7" t="b">
        <f t="shared" si="28"/>
        <v>1</v>
      </c>
      <c r="Q479" s="7" t="b">
        <f t="shared" si="27"/>
        <v>1</v>
      </c>
    </row>
    <row r="480" spans="1:17" s="4" customFormat="1" ht="37.5">
      <c r="A480" s="28">
        <v>73</v>
      </c>
      <c r="B480" s="28" t="s">
        <v>15</v>
      </c>
      <c r="C480" s="28" t="s">
        <v>967</v>
      </c>
      <c r="D480" s="28" t="s">
        <v>1037</v>
      </c>
      <c r="E480" s="309" t="s">
        <v>945</v>
      </c>
      <c r="F480" s="28">
        <v>73</v>
      </c>
      <c r="G480" s="28" t="s">
        <v>15</v>
      </c>
      <c r="H480" s="30" t="s">
        <v>12</v>
      </c>
      <c r="I480" s="59">
        <v>10020</v>
      </c>
      <c r="J480" s="309" t="s">
        <v>945</v>
      </c>
      <c r="K480" s="5" t="str">
        <f t="shared" si="26"/>
        <v>73 1 00 10020</v>
      </c>
      <c r="L480" s="265" t="str">
        <f>VLOOKUP(O480,'цср уточн 2016'!$A$1:$B$549,2,0)</f>
        <v>Расходы на выплаты по оплате труда работников органов местного самоуправления города Ставрополя</v>
      </c>
      <c r="M480" s="5"/>
      <c r="O480" s="45" t="s">
        <v>1038</v>
      </c>
      <c r="P480" s="7" t="b">
        <f t="shared" si="28"/>
        <v>1</v>
      </c>
      <c r="Q480" s="7" t="b">
        <f t="shared" si="27"/>
        <v>1</v>
      </c>
    </row>
    <row r="481" spans="1:17" s="4" customFormat="1" ht="45">
      <c r="A481" s="23">
        <v>74</v>
      </c>
      <c r="B481" s="23">
        <v>0</v>
      </c>
      <c r="C481" s="23" t="s">
        <v>9</v>
      </c>
      <c r="D481" s="222" t="s">
        <v>1046</v>
      </c>
      <c r="E481" s="149" t="s">
        <v>1047</v>
      </c>
      <c r="F481" s="23">
        <v>74</v>
      </c>
      <c r="G481" s="23">
        <v>0</v>
      </c>
      <c r="H481" s="9" t="s">
        <v>12</v>
      </c>
      <c r="I481" s="9" t="s">
        <v>13</v>
      </c>
      <c r="J481" s="149" t="s">
        <v>1047</v>
      </c>
      <c r="K481" s="5" t="str">
        <f t="shared" si="26"/>
        <v>74 0 00 00000</v>
      </c>
      <c r="L481" s="265" t="str">
        <f>VLOOKUP(O481,'цср уточн 2016'!$A$1:$B$549,2,0)</f>
        <v>Обеспечение деятельности комитета муниципального заказа и торговли администрации города Ставрополя</v>
      </c>
      <c r="M481" s="5"/>
      <c r="O481" s="11" t="s">
        <v>1048</v>
      </c>
      <c r="P481" s="7" t="b">
        <f t="shared" si="28"/>
        <v>1</v>
      </c>
      <c r="Q481" s="7" t="b">
        <f t="shared" si="27"/>
        <v>1</v>
      </c>
    </row>
    <row r="482" spans="1:17" s="4" customFormat="1" ht="37.5">
      <c r="A482" s="24">
        <v>74</v>
      </c>
      <c r="B482" s="24" t="s">
        <v>15</v>
      </c>
      <c r="C482" s="255">
        <v>0</v>
      </c>
      <c r="D482" s="224" t="s">
        <v>1049</v>
      </c>
      <c r="E482" s="236" t="s">
        <v>1050</v>
      </c>
      <c r="F482" s="24">
        <v>74</v>
      </c>
      <c r="G482" s="24" t="s">
        <v>15</v>
      </c>
      <c r="H482" s="25" t="s">
        <v>12</v>
      </c>
      <c r="I482" s="25" t="s">
        <v>13</v>
      </c>
      <c r="J482" s="236" t="s">
        <v>1050</v>
      </c>
      <c r="K482" s="5" t="str">
        <f t="shared" si="26"/>
        <v>74 1 00 00000</v>
      </c>
      <c r="L482" s="265" t="e">
        <f>VLOOKUP(O482,'цср уточн 2016'!$A$1:$B$549,2,0)</f>
        <v>#N/A</v>
      </c>
      <c r="M482" s="5"/>
      <c r="O482" s="11"/>
      <c r="P482" s="7" t="b">
        <f t="shared" si="28"/>
        <v>0</v>
      </c>
      <c r="Q482" s="7" t="e">
        <f t="shared" si="27"/>
        <v>#N/A</v>
      </c>
    </row>
    <row r="483" spans="1:17" s="4" customFormat="1" ht="37.5">
      <c r="A483" s="28">
        <v>74</v>
      </c>
      <c r="B483" s="28" t="s">
        <v>15</v>
      </c>
      <c r="C483" s="28" t="s">
        <v>964</v>
      </c>
      <c r="D483" s="28" t="s">
        <v>1051</v>
      </c>
      <c r="E483" s="309" t="s">
        <v>942</v>
      </c>
      <c r="F483" s="28">
        <v>74</v>
      </c>
      <c r="G483" s="28" t="s">
        <v>15</v>
      </c>
      <c r="H483" s="30" t="s">
        <v>12</v>
      </c>
      <c r="I483" s="59">
        <v>10010</v>
      </c>
      <c r="J483" s="309" t="s">
        <v>942</v>
      </c>
      <c r="K483" s="5" t="str">
        <f t="shared" si="26"/>
        <v>74 1 00 10010</v>
      </c>
      <c r="L483" s="265" t="str">
        <f>VLOOKUP(O483,'цср уточн 2016'!$A$1:$B$549,2,0)</f>
        <v>Расходы на обеспечение функций органов местного самоуправления города Ставрополя</v>
      </c>
      <c r="M483" s="5"/>
      <c r="O483" s="45" t="s">
        <v>1052</v>
      </c>
      <c r="P483" s="7" t="b">
        <f t="shared" si="28"/>
        <v>1</v>
      </c>
      <c r="Q483" s="7" t="b">
        <f t="shared" si="27"/>
        <v>1</v>
      </c>
    </row>
    <row r="484" spans="1:17" s="4" customFormat="1" ht="37.5">
      <c r="A484" s="28">
        <v>74</v>
      </c>
      <c r="B484" s="28" t="s">
        <v>15</v>
      </c>
      <c r="C484" s="28" t="s">
        <v>967</v>
      </c>
      <c r="D484" s="28" t="s">
        <v>1053</v>
      </c>
      <c r="E484" s="309" t="s">
        <v>945</v>
      </c>
      <c r="F484" s="28">
        <v>74</v>
      </c>
      <c r="G484" s="28" t="s">
        <v>15</v>
      </c>
      <c r="H484" s="30" t="s">
        <v>12</v>
      </c>
      <c r="I484" s="59">
        <v>10020</v>
      </c>
      <c r="J484" s="309" t="s">
        <v>945</v>
      </c>
      <c r="K484" s="5" t="str">
        <f t="shared" si="26"/>
        <v>74 1 00 10020</v>
      </c>
      <c r="L484" s="265" t="str">
        <f>VLOOKUP(O484,'цср уточн 2016'!$A$1:$B$549,2,0)</f>
        <v>Расходы на выплаты по оплате труда работников органов местного самоуправления города Ставрополя</v>
      </c>
      <c r="M484" s="5"/>
      <c r="O484" s="45" t="s">
        <v>1054</v>
      </c>
      <c r="P484" s="7" t="b">
        <f t="shared" si="28"/>
        <v>1</v>
      </c>
      <c r="Q484" s="7" t="b">
        <f t="shared" si="27"/>
        <v>1</v>
      </c>
    </row>
    <row r="485" spans="1:17" s="4" customFormat="1" ht="37.5">
      <c r="A485" s="28"/>
      <c r="B485" s="28"/>
      <c r="C485" s="28"/>
      <c r="D485" s="28"/>
      <c r="E485" s="203" t="s">
        <v>1545</v>
      </c>
      <c r="F485" s="28">
        <v>74</v>
      </c>
      <c r="G485" s="28" t="s">
        <v>15</v>
      </c>
      <c r="H485" s="30" t="s">
        <v>12</v>
      </c>
      <c r="I485" s="59">
        <v>77250</v>
      </c>
      <c r="J485" s="203" t="s">
        <v>1233</v>
      </c>
      <c r="K485" s="5" t="str">
        <f t="shared" si="26"/>
        <v>74 1 00 77250</v>
      </c>
      <c r="L485" s="265" t="str">
        <f>VLOOKUP(O485,'цср уточн 2016'!$A$1:$B$549,2,0)</f>
        <v>Расходы на обеспечение выплаты работникам организаций минимального размера оплаты труда</v>
      </c>
      <c r="M485" s="5"/>
      <c r="O485" s="45" t="s">
        <v>1488</v>
      </c>
      <c r="P485" s="7" t="b">
        <f t="shared" si="28"/>
        <v>1</v>
      </c>
      <c r="Q485" s="7" t="b">
        <f t="shared" si="27"/>
        <v>1</v>
      </c>
    </row>
    <row r="486" spans="1:17" s="4" customFormat="1">
      <c r="A486" s="24">
        <v>74</v>
      </c>
      <c r="B486" s="24" t="s">
        <v>94</v>
      </c>
      <c r="C486" s="255">
        <v>0</v>
      </c>
      <c r="D486" s="224" t="s">
        <v>1735</v>
      </c>
      <c r="E486" s="236" t="s">
        <v>1023</v>
      </c>
      <c r="F486" s="24"/>
      <c r="G486" s="24"/>
      <c r="H486" s="25"/>
      <c r="I486" s="25"/>
      <c r="J486" s="236"/>
      <c r="K486" s="5"/>
      <c r="L486" s="265"/>
      <c r="M486" s="5"/>
      <c r="O486" s="11"/>
      <c r="P486" s="7"/>
      <c r="Q486" s="7"/>
    </row>
    <row r="487" spans="1:17" s="4" customFormat="1" ht="56.25">
      <c r="A487" s="28" t="s">
        <v>1737</v>
      </c>
      <c r="B487" s="28" t="s">
        <v>94</v>
      </c>
      <c r="C487" s="28" t="s">
        <v>1738</v>
      </c>
      <c r="D487" s="28" t="s">
        <v>1739</v>
      </c>
      <c r="E487" s="309" t="s">
        <v>1736</v>
      </c>
      <c r="F487" s="28"/>
      <c r="G487" s="28"/>
      <c r="H487" s="30"/>
      <c r="I487" s="59"/>
      <c r="J487" s="309" t="s">
        <v>1562</v>
      </c>
      <c r="K487" s="5"/>
      <c r="L487" s="265"/>
      <c r="M487" s="5"/>
      <c r="O487" s="45"/>
      <c r="P487" s="7"/>
      <c r="Q487" s="7"/>
    </row>
    <row r="488" spans="1:17" s="4" customFormat="1" ht="45">
      <c r="A488" s="23">
        <v>75</v>
      </c>
      <c r="B488" s="23">
        <v>0</v>
      </c>
      <c r="C488" s="23" t="s">
        <v>9</v>
      </c>
      <c r="D488" s="222" t="s">
        <v>1055</v>
      </c>
      <c r="E488" s="149" t="s">
        <v>1056</v>
      </c>
      <c r="F488" s="23">
        <v>75</v>
      </c>
      <c r="G488" s="23">
        <v>0</v>
      </c>
      <c r="H488" s="9" t="s">
        <v>12</v>
      </c>
      <c r="I488" s="9" t="s">
        <v>13</v>
      </c>
      <c r="J488" s="149" t="s">
        <v>1056</v>
      </c>
      <c r="K488" s="5" t="str">
        <f t="shared" ref="K488:K551" si="29">CONCATENATE(F488," ",G488," ",H488," ",I488)</f>
        <v>75 0 00 00000</v>
      </c>
      <c r="L488" s="265" t="str">
        <f>VLOOKUP(O488,'цср уточн 2016'!$A$1:$B$549,2,0)</f>
        <v>Обеспечение деятельности комитета образования администрации города Ставрополя</v>
      </c>
      <c r="M488" s="5"/>
      <c r="O488" s="11" t="s">
        <v>1057</v>
      </c>
      <c r="P488" s="7" t="b">
        <f t="shared" si="28"/>
        <v>1</v>
      </c>
      <c r="Q488" s="7" t="b">
        <f t="shared" si="27"/>
        <v>1</v>
      </c>
    </row>
    <row r="489" spans="1:17" s="4" customFormat="1" ht="37.5">
      <c r="A489" s="24">
        <v>75</v>
      </c>
      <c r="B489" s="24" t="s">
        <v>15</v>
      </c>
      <c r="C489" s="255">
        <v>0</v>
      </c>
      <c r="D489" s="224" t="s">
        <v>1058</v>
      </c>
      <c r="E489" s="236" t="s">
        <v>1059</v>
      </c>
      <c r="F489" s="24">
        <v>75</v>
      </c>
      <c r="G489" s="24" t="s">
        <v>15</v>
      </c>
      <c r="H489" s="25" t="s">
        <v>12</v>
      </c>
      <c r="I489" s="25" t="s">
        <v>13</v>
      </c>
      <c r="J489" s="236" t="s">
        <v>1059</v>
      </c>
      <c r="K489" s="5" t="str">
        <f t="shared" si="29"/>
        <v>75 1 00 00000</v>
      </c>
      <c r="L489" s="265" t="str">
        <f>VLOOKUP(O489,'цср уточн 2016'!$A$1:$B$549,2,0)</f>
        <v>Непрограммные расходы в рамках обеспечения деятельности комитета образования администрации города Ставрополя</v>
      </c>
      <c r="M489" s="5"/>
      <c r="O489" s="12" t="s">
        <v>1060</v>
      </c>
      <c r="P489" s="7" t="b">
        <f t="shared" si="28"/>
        <v>1</v>
      </c>
      <c r="Q489" s="7" t="b">
        <f t="shared" ref="Q489:Q552" si="30">J489=L489</f>
        <v>1</v>
      </c>
    </row>
    <row r="490" spans="1:17" s="4" customFormat="1" ht="37.5">
      <c r="A490" s="28">
        <v>75</v>
      </c>
      <c r="B490" s="28" t="s">
        <v>15</v>
      </c>
      <c r="C490" s="28" t="s">
        <v>964</v>
      </c>
      <c r="D490" s="28" t="s">
        <v>1061</v>
      </c>
      <c r="E490" s="309" t="s">
        <v>942</v>
      </c>
      <c r="F490" s="28">
        <v>75</v>
      </c>
      <c r="G490" s="28" t="s">
        <v>15</v>
      </c>
      <c r="H490" s="30" t="s">
        <v>12</v>
      </c>
      <c r="I490" s="59">
        <v>10010</v>
      </c>
      <c r="J490" s="309" t="s">
        <v>942</v>
      </c>
      <c r="K490" s="5" t="str">
        <f t="shared" si="29"/>
        <v>75 1 00 10010</v>
      </c>
      <c r="L490" s="265" t="str">
        <f>VLOOKUP(O490,'цср уточн 2016'!$A$1:$B$549,2,0)</f>
        <v>Расходы на обеспечение функций органов местного самоуправления города Ставрополя</v>
      </c>
      <c r="M490" s="5"/>
      <c r="O490" s="50" t="s">
        <v>1062</v>
      </c>
      <c r="P490" s="7" t="b">
        <f t="shared" si="28"/>
        <v>1</v>
      </c>
      <c r="Q490" s="7" t="b">
        <f t="shared" si="30"/>
        <v>1</v>
      </c>
    </row>
    <row r="491" spans="1:17" s="4" customFormat="1" ht="37.5">
      <c r="A491" s="28">
        <v>75</v>
      </c>
      <c r="B491" s="28" t="s">
        <v>15</v>
      </c>
      <c r="C491" s="28" t="s">
        <v>967</v>
      </c>
      <c r="D491" s="28" t="s">
        <v>1063</v>
      </c>
      <c r="E491" s="309" t="s">
        <v>945</v>
      </c>
      <c r="F491" s="28">
        <v>75</v>
      </c>
      <c r="G491" s="28" t="s">
        <v>15</v>
      </c>
      <c r="H491" s="30" t="s">
        <v>12</v>
      </c>
      <c r="I491" s="59">
        <v>10020</v>
      </c>
      <c r="J491" s="309" t="s">
        <v>945</v>
      </c>
      <c r="K491" s="5" t="str">
        <f t="shared" si="29"/>
        <v>75 1 00 10020</v>
      </c>
      <c r="L491" s="265" t="str">
        <f>VLOOKUP(O491,'цср уточн 2016'!$A$1:$B$549,2,0)</f>
        <v>Расходы на выплаты по оплате труда работников органов местного самоуправления города Ставрополя</v>
      </c>
      <c r="M491" s="5"/>
      <c r="O491" s="50" t="s">
        <v>1064</v>
      </c>
      <c r="P491" s="7" t="b">
        <f t="shared" si="28"/>
        <v>1</v>
      </c>
      <c r="Q491" s="7" t="b">
        <f t="shared" si="30"/>
        <v>1</v>
      </c>
    </row>
    <row r="492" spans="1:17" s="4" customFormat="1" ht="112.5">
      <c r="A492" s="28">
        <v>75</v>
      </c>
      <c r="B492" s="28" t="s">
        <v>15</v>
      </c>
      <c r="C492" s="28" t="s">
        <v>1065</v>
      </c>
      <c r="D492" s="28" t="s">
        <v>1066</v>
      </c>
      <c r="E492" s="309" t="s">
        <v>1067</v>
      </c>
      <c r="F492" s="28">
        <v>75</v>
      </c>
      <c r="G492" s="28" t="s">
        <v>15</v>
      </c>
      <c r="H492" s="30" t="s">
        <v>12</v>
      </c>
      <c r="I492" s="59">
        <v>76200</v>
      </c>
      <c r="J492" s="309" t="s">
        <v>1489</v>
      </c>
      <c r="K492" s="5" t="str">
        <f t="shared" si="29"/>
        <v>75 1 00 76200</v>
      </c>
      <c r="L492" s="265" t="str">
        <f>VLOOKUP(O492,'цср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492" s="5"/>
      <c r="O492" s="50" t="s">
        <v>1068</v>
      </c>
      <c r="P492" s="7" t="b">
        <f t="shared" si="28"/>
        <v>1</v>
      </c>
      <c r="Q492" s="7" t="b">
        <f t="shared" si="30"/>
        <v>1</v>
      </c>
    </row>
    <row r="493" spans="1:17" s="4" customFormat="1" ht="45">
      <c r="A493" s="23">
        <v>76</v>
      </c>
      <c r="B493" s="23">
        <v>0</v>
      </c>
      <c r="C493" s="23" t="s">
        <v>9</v>
      </c>
      <c r="D493" s="222" t="s">
        <v>1069</v>
      </c>
      <c r="E493" s="149" t="s">
        <v>1070</v>
      </c>
      <c r="F493" s="23">
        <v>76</v>
      </c>
      <c r="G493" s="23">
        <v>0</v>
      </c>
      <c r="H493" s="9" t="s">
        <v>12</v>
      </c>
      <c r="I493" s="9" t="s">
        <v>13</v>
      </c>
      <c r="J493" s="149" t="s">
        <v>1490</v>
      </c>
      <c r="K493" s="5" t="str">
        <f t="shared" si="29"/>
        <v>76 0 00 00000</v>
      </c>
      <c r="L493" s="265" t="str">
        <f>VLOOKUP(O493,'цср уточн 2016'!$A$1:$B$549,2,0)</f>
        <v>Обеспечение деятельности комитета культуры и молодежной политики администрации города Ставрополя</v>
      </c>
      <c r="M493" s="5"/>
      <c r="O493" s="11" t="s">
        <v>1071</v>
      </c>
      <c r="P493" s="7" t="b">
        <f t="shared" si="28"/>
        <v>1</v>
      </c>
      <c r="Q493" s="7" t="b">
        <f t="shared" si="30"/>
        <v>1</v>
      </c>
    </row>
    <row r="494" spans="1:17" s="4" customFormat="1" ht="37.5">
      <c r="A494" s="24">
        <v>76</v>
      </c>
      <c r="B494" s="24" t="s">
        <v>15</v>
      </c>
      <c r="C494" s="255">
        <v>0</v>
      </c>
      <c r="D494" s="224" t="s">
        <v>1072</v>
      </c>
      <c r="E494" s="236" t="s">
        <v>1073</v>
      </c>
      <c r="F494" s="24">
        <v>76</v>
      </c>
      <c r="G494" s="24" t="s">
        <v>15</v>
      </c>
      <c r="H494" s="25" t="s">
        <v>12</v>
      </c>
      <c r="I494" s="25" t="s">
        <v>13</v>
      </c>
      <c r="J494" s="236" t="s">
        <v>1491</v>
      </c>
      <c r="K494" s="5" t="str">
        <f t="shared" si="29"/>
        <v>76 1 00 00000</v>
      </c>
      <c r="L494" s="265" t="str">
        <f>VLOOKUP(O494,'цср уточн 2016'!$A$1:$B$549,2,0)</f>
        <v>Непрограммные расходы в рамках обеспечения деятельности комитета культуры и молодежной политики администрации города Ставрополя</v>
      </c>
      <c r="M494" s="5"/>
      <c r="O494" s="12" t="s">
        <v>1074</v>
      </c>
      <c r="P494" s="7" t="b">
        <f t="shared" si="28"/>
        <v>1</v>
      </c>
      <c r="Q494" s="7" t="b">
        <f t="shared" si="30"/>
        <v>1</v>
      </c>
    </row>
    <row r="495" spans="1:17" s="4" customFormat="1" ht="37.5">
      <c r="A495" s="28">
        <v>76</v>
      </c>
      <c r="B495" s="28" t="s">
        <v>15</v>
      </c>
      <c r="C495" s="28" t="s">
        <v>964</v>
      </c>
      <c r="D495" s="28" t="s">
        <v>1075</v>
      </c>
      <c r="E495" s="309" t="s">
        <v>942</v>
      </c>
      <c r="F495" s="28">
        <v>76</v>
      </c>
      <c r="G495" s="28" t="s">
        <v>15</v>
      </c>
      <c r="H495" s="30" t="s">
        <v>12</v>
      </c>
      <c r="I495" s="59">
        <v>10010</v>
      </c>
      <c r="J495" s="309" t="s">
        <v>942</v>
      </c>
      <c r="K495" s="5" t="str">
        <f t="shared" si="29"/>
        <v>76 1 00 10010</v>
      </c>
      <c r="L495" s="265" t="str">
        <f>VLOOKUP(O495,'цср уточн 2016'!$A$1:$B$549,2,0)</f>
        <v>Расходы на обеспечение функций органов местного самоуправления города Ставрополя</v>
      </c>
      <c r="M495" s="5"/>
      <c r="O495" s="22" t="s">
        <v>1076</v>
      </c>
      <c r="P495" s="7" t="b">
        <f t="shared" si="28"/>
        <v>1</v>
      </c>
      <c r="Q495" s="7" t="b">
        <f t="shared" si="30"/>
        <v>1</v>
      </c>
    </row>
    <row r="496" spans="1:17" s="4" customFormat="1" ht="37.5">
      <c r="A496" s="28">
        <v>76</v>
      </c>
      <c r="B496" s="28" t="s">
        <v>15</v>
      </c>
      <c r="C496" s="28" t="s">
        <v>967</v>
      </c>
      <c r="D496" s="28" t="s">
        <v>1077</v>
      </c>
      <c r="E496" s="309" t="s">
        <v>945</v>
      </c>
      <c r="F496" s="28">
        <v>76</v>
      </c>
      <c r="G496" s="28" t="s">
        <v>15</v>
      </c>
      <c r="H496" s="30" t="s">
        <v>12</v>
      </c>
      <c r="I496" s="59">
        <v>10020</v>
      </c>
      <c r="J496" s="309" t="s">
        <v>945</v>
      </c>
      <c r="K496" s="5" t="str">
        <f t="shared" si="29"/>
        <v>76 1 00 10020</v>
      </c>
      <c r="L496" s="265" t="str">
        <f>VLOOKUP(O496,'цср уточн 2016'!$A$1:$B$549,2,0)</f>
        <v>Расходы на выплаты по оплате труда работников органов местного самоуправления города Ставрополя</v>
      </c>
      <c r="M496" s="5"/>
      <c r="O496" s="22" t="s">
        <v>1078</v>
      </c>
      <c r="P496" s="7" t="b">
        <f t="shared" si="28"/>
        <v>1</v>
      </c>
      <c r="Q496" s="7" t="b">
        <f t="shared" si="30"/>
        <v>1</v>
      </c>
    </row>
    <row r="497" spans="1:17" s="4" customFormat="1">
      <c r="A497" s="24">
        <v>76</v>
      </c>
      <c r="B497" s="24" t="s">
        <v>94</v>
      </c>
      <c r="C497" s="255">
        <v>0</v>
      </c>
      <c r="D497" s="224" t="s">
        <v>1082</v>
      </c>
      <c r="E497" s="236" t="s">
        <v>1023</v>
      </c>
      <c r="F497" s="24">
        <v>76</v>
      </c>
      <c r="G497" s="24" t="s">
        <v>94</v>
      </c>
      <c r="H497" s="25" t="s">
        <v>12</v>
      </c>
      <c r="I497" s="25" t="s">
        <v>13</v>
      </c>
      <c r="J497" s="236" t="s">
        <v>1023</v>
      </c>
      <c r="K497" s="5" t="str">
        <f t="shared" si="29"/>
        <v>76 2 00 00000</v>
      </c>
      <c r="L497" s="265" t="str">
        <f>VLOOKUP(O497,'цср уточн 2016'!$A$1:$B$549,2,0)</f>
        <v>Расходы, предусмотренные на иные цели</v>
      </c>
      <c r="M497" s="5"/>
      <c r="O497" s="12" t="s">
        <v>1083</v>
      </c>
      <c r="P497" s="7" t="b">
        <f t="shared" si="28"/>
        <v>1</v>
      </c>
      <c r="Q497" s="7" t="b">
        <f t="shared" si="30"/>
        <v>1</v>
      </c>
    </row>
    <row r="498" spans="1:17" s="4" customFormat="1" ht="56.25">
      <c r="A498" s="28">
        <v>76</v>
      </c>
      <c r="B498" s="28" t="s">
        <v>15</v>
      </c>
      <c r="C498" s="28" t="s">
        <v>1079</v>
      </c>
      <c r="D498" s="28" t="s">
        <v>1080</v>
      </c>
      <c r="E498" s="309" t="s">
        <v>1081</v>
      </c>
      <c r="F498" s="28">
        <v>76</v>
      </c>
      <c r="G498" s="28" t="s">
        <v>94</v>
      </c>
      <c r="H498" s="30" t="s">
        <v>12</v>
      </c>
      <c r="I498" s="59">
        <v>20250</v>
      </c>
      <c r="J498" s="309" t="s">
        <v>1492</v>
      </c>
      <c r="K498" s="5" t="str">
        <f t="shared" si="29"/>
        <v>76 2 00 20250</v>
      </c>
      <c r="L498" s="265" t="str">
        <f>VLOOKUP(O498,'цср уточн 2016'!$A$1:$B$549,2,0)</f>
        <v>Расходы на выполнение мероприятий в сфере культуры и кинематографии комитета культуры и молодежной политики администрации города Ставрополя</v>
      </c>
      <c r="M498" s="5"/>
      <c r="O498" s="22" t="s">
        <v>1493</v>
      </c>
      <c r="P498" s="7" t="b">
        <f t="shared" si="28"/>
        <v>1</v>
      </c>
      <c r="Q498" s="7" t="b">
        <f t="shared" si="30"/>
        <v>1</v>
      </c>
    </row>
    <row r="499" spans="1:17" s="4" customFormat="1" ht="56.25">
      <c r="A499" s="28">
        <v>76</v>
      </c>
      <c r="B499" s="28" t="s">
        <v>94</v>
      </c>
      <c r="C499" s="28" t="s">
        <v>1740</v>
      </c>
      <c r="D499" s="28" t="s">
        <v>1741</v>
      </c>
      <c r="E499" s="309" t="s">
        <v>1742</v>
      </c>
      <c r="F499" s="28"/>
      <c r="G499" s="28"/>
      <c r="H499" s="30"/>
      <c r="I499" s="59"/>
      <c r="J499" s="309" t="s">
        <v>1562</v>
      </c>
      <c r="K499" s="5"/>
      <c r="L499" s="265"/>
      <c r="M499" s="5"/>
      <c r="O499" s="22"/>
      <c r="P499" s="7"/>
      <c r="Q499" s="7"/>
    </row>
    <row r="500" spans="1:17" s="4" customFormat="1" ht="37.5">
      <c r="A500" s="28">
        <v>76</v>
      </c>
      <c r="B500" s="28" t="s">
        <v>94</v>
      </c>
      <c r="C500" s="28" t="s">
        <v>1743</v>
      </c>
      <c r="D500" s="28" t="s">
        <v>1744</v>
      </c>
      <c r="E500" s="309" t="s">
        <v>1745</v>
      </c>
      <c r="F500" s="28"/>
      <c r="G500" s="28"/>
      <c r="H500" s="30"/>
      <c r="I500" s="59"/>
      <c r="J500" s="309" t="s">
        <v>1562</v>
      </c>
      <c r="K500" s="5"/>
      <c r="L500" s="265"/>
      <c r="M500" s="5"/>
      <c r="O500" s="22"/>
      <c r="P500" s="7"/>
      <c r="Q500" s="7"/>
    </row>
    <row r="501" spans="1:17" s="4" customFormat="1" ht="45">
      <c r="A501" s="23">
        <v>77</v>
      </c>
      <c r="B501" s="23">
        <v>0</v>
      </c>
      <c r="C501" s="23" t="s">
        <v>9</v>
      </c>
      <c r="D501" s="222" t="s">
        <v>1087</v>
      </c>
      <c r="E501" s="149" t="s">
        <v>1088</v>
      </c>
      <c r="F501" s="23">
        <v>77</v>
      </c>
      <c r="G501" s="23">
        <v>0</v>
      </c>
      <c r="H501" s="9" t="s">
        <v>12</v>
      </c>
      <c r="I501" s="9" t="s">
        <v>13</v>
      </c>
      <c r="J501" s="149" t="s">
        <v>1088</v>
      </c>
      <c r="K501" s="5" t="str">
        <f t="shared" si="29"/>
        <v>77 0 00 00000</v>
      </c>
      <c r="L501" s="265" t="str">
        <f>VLOOKUP(O501,'цср уточн 2016'!$A$1:$B$549,2,0)</f>
        <v>Обеспечение деятельности комитета труда и социальной защиты населения администрации города Ставрополя</v>
      </c>
      <c r="M501" s="5"/>
      <c r="N501" s="60"/>
      <c r="O501" s="11" t="s">
        <v>1089</v>
      </c>
      <c r="P501" s="7" t="b">
        <f t="shared" si="28"/>
        <v>1</v>
      </c>
      <c r="Q501" s="7" t="b">
        <f t="shared" si="30"/>
        <v>1</v>
      </c>
    </row>
    <row r="502" spans="1:17" s="4" customFormat="1" ht="56.25">
      <c r="A502" s="24">
        <v>77</v>
      </c>
      <c r="B502" s="24" t="s">
        <v>15</v>
      </c>
      <c r="C502" s="255">
        <v>0</v>
      </c>
      <c r="D502" s="224" t="s">
        <v>1090</v>
      </c>
      <c r="E502" s="236" t="s">
        <v>1091</v>
      </c>
      <c r="F502" s="24">
        <v>77</v>
      </c>
      <c r="G502" s="24" t="s">
        <v>15</v>
      </c>
      <c r="H502" s="25" t="s">
        <v>12</v>
      </c>
      <c r="I502" s="25" t="s">
        <v>13</v>
      </c>
      <c r="J502" s="236" t="s">
        <v>1091</v>
      </c>
      <c r="K502" s="5" t="str">
        <f t="shared" si="29"/>
        <v>77 1 00 00000</v>
      </c>
      <c r="L502" s="265" t="str">
        <f>VLOOKUP(O502,'цср уточн 2016'!$A$1:$B$549,2,0)</f>
        <v>Непрограммные расходы в рамках обеспечения деятельности комитета труда и социальной защиты населения администрации города Ставрополя</v>
      </c>
      <c r="M502" s="5"/>
      <c r="O502" s="12" t="s">
        <v>1092</v>
      </c>
      <c r="P502" s="7" t="b">
        <f t="shared" si="28"/>
        <v>1</v>
      </c>
      <c r="Q502" s="7" t="b">
        <f t="shared" si="30"/>
        <v>1</v>
      </c>
    </row>
    <row r="503" spans="1:17" s="4" customFormat="1" ht="37.5">
      <c r="A503" s="28">
        <v>77</v>
      </c>
      <c r="B503" s="28" t="s">
        <v>15</v>
      </c>
      <c r="C503" s="28" t="s">
        <v>964</v>
      </c>
      <c r="D503" s="28" t="s">
        <v>1093</v>
      </c>
      <c r="E503" s="309" t="s">
        <v>942</v>
      </c>
      <c r="F503" s="28">
        <v>77</v>
      </c>
      <c r="G503" s="28" t="s">
        <v>15</v>
      </c>
      <c r="H503" s="30" t="s">
        <v>12</v>
      </c>
      <c r="I503" s="59">
        <v>10010</v>
      </c>
      <c r="J503" s="309" t="s">
        <v>942</v>
      </c>
      <c r="K503" s="5" t="str">
        <f t="shared" si="29"/>
        <v>77 1 00 10010</v>
      </c>
      <c r="L503" s="265" t="str">
        <f>VLOOKUP(O503,'цср уточн 2016'!$A$1:$B$549,2,0)</f>
        <v>Расходы на обеспечение функций органов местного самоуправления города Ставрополя</v>
      </c>
      <c r="M503" s="5"/>
      <c r="O503" s="22" t="s">
        <v>1094</v>
      </c>
      <c r="P503" s="7" t="b">
        <f t="shared" si="28"/>
        <v>1</v>
      </c>
      <c r="Q503" s="7" t="b">
        <f t="shared" si="30"/>
        <v>1</v>
      </c>
    </row>
    <row r="504" spans="1:17" s="4" customFormat="1" ht="37.5">
      <c r="A504" s="28">
        <v>77</v>
      </c>
      <c r="B504" s="28" t="s">
        <v>15</v>
      </c>
      <c r="C504" s="28" t="s">
        <v>967</v>
      </c>
      <c r="D504" s="28" t="s">
        <v>1095</v>
      </c>
      <c r="E504" s="309" t="s">
        <v>945</v>
      </c>
      <c r="F504" s="28">
        <v>77</v>
      </c>
      <c r="G504" s="28" t="s">
        <v>15</v>
      </c>
      <c r="H504" s="30" t="s">
        <v>12</v>
      </c>
      <c r="I504" s="59">
        <v>10020</v>
      </c>
      <c r="J504" s="309" t="s">
        <v>945</v>
      </c>
      <c r="K504" s="5" t="str">
        <f t="shared" si="29"/>
        <v>77 1 00 10020</v>
      </c>
      <c r="L504" s="265" t="str">
        <f>VLOOKUP(O504,'цср уточн 2016'!$A$1:$B$549,2,0)</f>
        <v>Расходы на выплаты по оплате труда работников органов местного самоуправления города Ставрополя</v>
      </c>
      <c r="M504" s="5"/>
      <c r="O504" s="22" t="s">
        <v>1096</v>
      </c>
      <c r="P504" s="7" t="b">
        <f t="shared" si="28"/>
        <v>1</v>
      </c>
      <c r="Q504" s="7" t="b">
        <f t="shared" si="30"/>
        <v>1</v>
      </c>
    </row>
    <row r="505" spans="1:17" s="4" customFormat="1" ht="112.5">
      <c r="A505" s="28">
        <v>77</v>
      </c>
      <c r="B505" s="28" t="s">
        <v>15</v>
      </c>
      <c r="C505" s="28" t="s">
        <v>1097</v>
      </c>
      <c r="D505" s="28" t="s">
        <v>1098</v>
      </c>
      <c r="E505" s="309" t="s">
        <v>1099</v>
      </c>
      <c r="F505" s="28">
        <v>77</v>
      </c>
      <c r="G505" s="28" t="s">
        <v>15</v>
      </c>
      <c r="H505" s="30" t="s">
        <v>12</v>
      </c>
      <c r="I505" s="59">
        <v>76100</v>
      </c>
      <c r="J505" s="309" t="s">
        <v>1494</v>
      </c>
      <c r="K505" s="5" t="str">
        <f t="shared" si="29"/>
        <v>77 1 00 76100</v>
      </c>
      <c r="L505" s="265" t="str">
        <f>VLOOKUP(O505,'цср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v>
      </c>
      <c r="M505" s="5"/>
      <c r="O505" s="22" t="s">
        <v>1100</v>
      </c>
      <c r="P505" s="7" t="b">
        <f t="shared" si="28"/>
        <v>1</v>
      </c>
      <c r="Q505" s="7" t="b">
        <f t="shared" si="30"/>
        <v>1</v>
      </c>
    </row>
    <row r="506" spans="1:17" s="4" customFormat="1" ht="187.5">
      <c r="A506" s="28">
        <v>77</v>
      </c>
      <c r="B506" s="28" t="s">
        <v>15</v>
      </c>
      <c r="C506" s="28" t="s">
        <v>1101</v>
      </c>
      <c r="D506" s="28" t="s">
        <v>1102</v>
      </c>
      <c r="E506" s="309" t="s">
        <v>1103</v>
      </c>
      <c r="F506" s="28">
        <v>77</v>
      </c>
      <c r="G506" s="28" t="s">
        <v>15</v>
      </c>
      <c r="H506" s="30" t="s">
        <v>12</v>
      </c>
      <c r="I506" s="59">
        <v>76210</v>
      </c>
      <c r="J506" s="309" t="s">
        <v>1495</v>
      </c>
      <c r="K506" s="5" t="str">
        <f t="shared" si="29"/>
        <v>77 1 00 76210</v>
      </c>
      <c r="L506" s="265" t="str">
        <f>VLOOKUP(O506,'цср уточн 2016'!$A$1:$B$549,2,0)</f>
        <v>Расходы на осуществление переданных государственных полномочий Ставропольского края в области труда и социальной защиты отдельных категорий граждан</v>
      </c>
      <c r="M506" s="5"/>
      <c r="O506" s="22" t="s">
        <v>1104</v>
      </c>
      <c r="P506" s="7" t="b">
        <f t="shared" si="28"/>
        <v>1</v>
      </c>
      <c r="Q506" s="7" t="b">
        <f t="shared" si="30"/>
        <v>1</v>
      </c>
    </row>
    <row r="507" spans="1:17" s="4" customFormat="1">
      <c r="A507" s="24">
        <v>77</v>
      </c>
      <c r="B507" s="24" t="s">
        <v>94</v>
      </c>
      <c r="C507" s="255">
        <v>0</v>
      </c>
      <c r="D507" s="224" t="s">
        <v>1105</v>
      </c>
      <c r="E507" s="236" t="s">
        <v>1023</v>
      </c>
      <c r="F507" s="24">
        <v>77</v>
      </c>
      <c r="G507" s="24" t="s">
        <v>94</v>
      </c>
      <c r="H507" s="25" t="s">
        <v>12</v>
      </c>
      <c r="I507" s="25" t="s">
        <v>13</v>
      </c>
      <c r="J507" s="236" t="s">
        <v>1023</v>
      </c>
      <c r="K507" s="5" t="str">
        <f t="shared" si="29"/>
        <v>77 2 00 00000</v>
      </c>
      <c r="L507" s="265" t="str">
        <f>VLOOKUP(O507,'цср уточн 2016'!$A$1:$B$549,2,0)</f>
        <v>Расходы, предусмотренные на иные цели</v>
      </c>
      <c r="M507" s="5"/>
      <c r="O507" s="45" t="s">
        <v>1106</v>
      </c>
      <c r="P507" s="7" t="b">
        <f t="shared" si="28"/>
        <v>1</v>
      </c>
      <c r="Q507" s="7" t="b">
        <f t="shared" si="30"/>
        <v>1</v>
      </c>
    </row>
    <row r="508" spans="1:17" s="4" customFormat="1" ht="75">
      <c r="A508" s="28" t="s">
        <v>1746</v>
      </c>
      <c r="B508" s="28" t="s">
        <v>94</v>
      </c>
      <c r="C508" s="28" t="s">
        <v>1747</v>
      </c>
      <c r="D508" s="28" t="s">
        <v>1748</v>
      </c>
      <c r="E508" s="309" t="s">
        <v>1749</v>
      </c>
      <c r="F508" s="28"/>
      <c r="G508" s="28"/>
      <c r="H508" s="30"/>
      <c r="I508" s="59"/>
      <c r="J508" s="309" t="s">
        <v>1562</v>
      </c>
      <c r="K508" s="5"/>
      <c r="L508" s="265"/>
      <c r="M508" s="5"/>
      <c r="O508" s="22"/>
      <c r="P508" s="7"/>
      <c r="Q508" s="7"/>
    </row>
    <row r="509" spans="1:17" s="4" customFormat="1" ht="93.75">
      <c r="A509" s="28">
        <v>77</v>
      </c>
      <c r="B509" s="28" t="s">
        <v>94</v>
      </c>
      <c r="C509" s="28" t="s">
        <v>1025</v>
      </c>
      <c r="D509" s="28" t="s">
        <v>1107</v>
      </c>
      <c r="E509" s="309" t="s">
        <v>1027</v>
      </c>
      <c r="F509" s="28">
        <v>77</v>
      </c>
      <c r="G509" s="28" t="s">
        <v>94</v>
      </c>
      <c r="H509" s="30" t="s">
        <v>12</v>
      </c>
      <c r="I509" s="59">
        <v>21120</v>
      </c>
      <c r="J509" s="309" t="s">
        <v>1487</v>
      </c>
      <c r="K509" s="5" t="str">
        <f t="shared" si="29"/>
        <v>77 2 00 21120</v>
      </c>
      <c r="L509" s="265" t="str">
        <f>VLOOKUP(O509,'цср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09" s="5"/>
      <c r="O509" s="22" t="s">
        <v>1108</v>
      </c>
      <c r="P509" s="7" t="b">
        <f t="shared" si="28"/>
        <v>1</v>
      </c>
      <c r="Q509" s="7" t="b">
        <f t="shared" si="30"/>
        <v>1</v>
      </c>
    </row>
    <row r="510" spans="1:17" s="4" customFormat="1" ht="67.5">
      <c r="A510" s="23">
        <v>78</v>
      </c>
      <c r="B510" s="23">
        <v>0</v>
      </c>
      <c r="C510" s="23" t="s">
        <v>9</v>
      </c>
      <c r="D510" s="222" t="s">
        <v>1109</v>
      </c>
      <c r="E510" s="149" t="s">
        <v>1110</v>
      </c>
      <c r="F510" s="23">
        <v>78</v>
      </c>
      <c r="G510" s="23">
        <v>0</v>
      </c>
      <c r="H510" s="9" t="s">
        <v>12</v>
      </c>
      <c r="I510" s="9" t="s">
        <v>13</v>
      </c>
      <c r="J510" s="149" t="s">
        <v>1496</v>
      </c>
      <c r="K510" s="5" t="str">
        <f t="shared" si="29"/>
        <v>78 0 00 00000</v>
      </c>
      <c r="L510" s="265" t="str">
        <f>VLOOKUP(O510,'цср уточн 2016'!$A$1:$B$549,2,0)</f>
        <v>Обеспечение деятельности комитета физической культуры и спорта администрации города Ставрополя</v>
      </c>
      <c r="M510" s="5"/>
      <c r="O510" s="11" t="s">
        <v>1111</v>
      </c>
      <c r="P510" s="7" t="b">
        <f t="shared" si="28"/>
        <v>1</v>
      </c>
      <c r="Q510" s="7" t="b">
        <f t="shared" si="30"/>
        <v>1</v>
      </c>
    </row>
    <row r="511" spans="1:17" s="4" customFormat="1" ht="56.25">
      <c r="A511" s="24">
        <v>78</v>
      </c>
      <c r="B511" s="24" t="s">
        <v>15</v>
      </c>
      <c r="C511" s="255">
        <v>0</v>
      </c>
      <c r="D511" s="224" t="s">
        <v>1112</v>
      </c>
      <c r="E511" s="236" t="s">
        <v>1113</v>
      </c>
      <c r="F511" s="24">
        <v>78</v>
      </c>
      <c r="G511" s="24" t="s">
        <v>15</v>
      </c>
      <c r="H511" s="25" t="s">
        <v>12</v>
      </c>
      <c r="I511" s="25" t="s">
        <v>13</v>
      </c>
      <c r="J511" s="236" t="s">
        <v>1497</v>
      </c>
      <c r="K511" s="5" t="str">
        <f t="shared" si="29"/>
        <v>78 1 00 00000</v>
      </c>
      <c r="L511" s="265" t="str">
        <f>VLOOKUP(O511,'цср уточн 2016'!$A$1:$B$549,2,0)</f>
        <v>Непрограммные расходы в рамках обеспечения деятельности комитета физической культуры и спорта администрации города Ставрополя</v>
      </c>
      <c r="M511" s="5"/>
      <c r="O511" s="12" t="s">
        <v>1114</v>
      </c>
      <c r="P511" s="7" t="b">
        <f t="shared" si="28"/>
        <v>1</v>
      </c>
      <c r="Q511" s="7" t="b">
        <f t="shared" si="30"/>
        <v>1</v>
      </c>
    </row>
    <row r="512" spans="1:17" s="4" customFormat="1" ht="37.5">
      <c r="A512" s="28">
        <v>78</v>
      </c>
      <c r="B512" s="28" t="s">
        <v>15</v>
      </c>
      <c r="C512" s="28" t="s">
        <v>964</v>
      </c>
      <c r="D512" s="28" t="s">
        <v>1115</v>
      </c>
      <c r="E512" s="309" t="s">
        <v>942</v>
      </c>
      <c r="F512" s="28">
        <v>78</v>
      </c>
      <c r="G512" s="28" t="s">
        <v>15</v>
      </c>
      <c r="H512" s="30" t="s">
        <v>12</v>
      </c>
      <c r="I512" s="59">
        <v>10010</v>
      </c>
      <c r="J512" s="309" t="s">
        <v>942</v>
      </c>
      <c r="K512" s="5" t="str">
        <f t="shared" si="29"/>
        <v>78 1 00 10010</v>
      </c>
      <c r="L512" s="265" t="str">
        <f>VLOOKUP(O512,'цср уточн 2016'!$A$1:$B$549,2,0)</f>
        <v>Расходы на обеспечение функций органов местного самоуправления города Ставрополя</v>
      </c>
      <c r="M512" s="5"/>
      <c r="N512" s="6"/>
      <c r="O512" s="22" t="s">
        <v>1116</v>
      </c>
      <c r="P512" s="7" t="b">
        <f t="shared" si="28"/>
        <v>1</v>
      </c>
      <c r="Q512" s="7" t="b">
        <f t="shared" si="30"/>
        <v>1</v>
      </c>
    </row>
    <row r="513" spans="1:17" ht="37.5">
      <c r="A513" s="28">
        <v>78</v>
      </c>
      <c r="B513" s="28" t="s">
        <v>15</v>
      </c>
      <c r="C513" s="28" t="s">
        <v>967</v>
      </c>
      <c r="D513" s="28" t="s">
        <v>1117</v>
      </c>
      <c r="E513" s="309" t="s">
        <v>945</v>
      </c>
      <c r="F513" s="28">
        <v>78</v>
      </c>
      <c r="G513" s="28" t="s">
        <v>15</v>
      </c>
      <c r="H513" s="30" t="s">
        <v>12</v>
      </c>
      <c r="I513" s="59">
        <v>10020</v>
      </c>
      <c r="J513" s="309" t="s">
        <v>945</v>
      </c>
      <c r="K513" s="5" t="str">
        <f t="shared" si="29"/>
        <v>78 1 00 10020</v>
      </c>
      <c r="L513" s="265" t="str">
        <f>VLOOKUP(O513,'цср уточн 2016'!$A$1:$B$549,2,0)</f>
        <v>Расходы на выплаты по оплате труда работников органов местного самоуправления города Ставрополя</v>
      </c>
      <c r="O513" s="22" t="s">
        <v>1118</v>
      </c>
      <c r="P513" s="7" t="b">
        <f t="shared" si="28"/>
        <v>1</v>
      </c>
      <c r="Q513" s="7" t="b">
        <f t="shared" si="30"/>
        <v>1</v>
      </c>
    </row>
    <row r="514" spans="1:17">
      <c r="A514" s="28"/>
      <c r="B514" s="28"/>
      <c r="C514" s="28"/>
      <c r="D514" s="28"/>
      <c r="E514" s="203" t="s">
        <v>1545</v>
      </c>
      <c r="F514" s="28">
        <v>78</v>
      </c>
      <c r="G514" s="28" t="s">
        <v>15</v>
      </c>
      <c r="H514" s="30" t="s">
        <v>12</v>
      </c>
      <c r="I514" s="59">
        <v>20050</v>
      </c>
      <c r="J514" s="309" t="s">
        <v>666</v>
      </c>
      <c r="K514" s="5" t="str">
        <f t="shared" si="29"/>
        <v>78 1 00 20050</v>
      </c>
      <c r="L514" s="265" t="str">
        <f>VLOOKUP(O514,'цср уточн 2016'!$A$1:$B$549,2,0)</f>
        <v>Расходы на выплаты на основании исполнительных листов судебных органов</v>
      </c>
      <c r="O514" s="42" t="s">
        <v>1498</v>
      </c>
      <c r="P514" s="7" t="b">
        <f t="shared" si="28"/>
        <v>1</v>
      </c>
      <c r="Q514" s="7" t="b">
        <f t="shared" si="30"/>
        <v>1</v>
      </c>
    </row>
    <row r="515" spans="1:17" s="261" customFormat="1">
      <c r="A515" s="256"/>
      <c r="B515" s="256"/>
      <c r="C515" s="256"/>
      <c r="D515" s="256"/>
      <c r="E515" s="320"/>
      <c r="F515" s="258">
        <v>78</v>
      </c>
      <c r="G515" s="258" t="s">
        <v>94</v>
      </c>
      <c r="H515" s="259" t="s">
        <v>12</v>
      </c>
      <c r="I515" s="259" t="s">
        <v>13</v>
      </c>
      <c r="J515" s="310" t="s">
        <v>1023</v>
      </c>
      <c r="K515" s="260" t="str">
        <f t="shared" si="29"/>
        <v>78 2 00 00000</v>
      </c>
      <c r="L515" s="265" t="e">
        <f>VLOOKUP(O515,'цср уточн 2016'!$A$1:$B$549,2,0)</f>
        <v>#N/A</v>
      </c>
      <c r="M515" s="260"/>
      <c r="P515" s="7" t="b">
        <f t="shared" si="28"/>
        <v>0</v>
      </c>
      <c r="Q515" s="7" t="e">
        <f t="shared" si="30"/>
        <v>#N/A</v>
      </c>
    </row>
    <row r="516" spans="1:17" ht="75">
      <c r="A516" s="28"/>
      <c r="B516" s="28"/>
      <c r="C516" s="28"/>
      <c r="D516" s="28"/>
      <c r="E516" s="29" t="s">
        <v>1545</v>
      </c>
      <c r="F516" s="28">
        <v>78</v>
      </c>
      <c r="G516" s="28" t="s">
        <v>94</v>
      </c>
      <c r="H516" s="30" t="s">
        <v>12</v>
      </c>
      <c r="I516" s="59">
        <v>20730</v>
      </c>
      <c r="J516" s="309" t="s">
        <v>1604</v>
      </c>
      <c r="K516" s="5" t="str">
        <f t="shared" si="29"/>
        <v>78 2 00 20730</v>
      </c>
      <c r="L516" s="265" t="e">
        <f>VLOOKUP(O516,'цср уточн 2016'!$A$1:$B$549,2,0)</f>
        <v>#N/A</v>
      </c>
      <c r="O516" s="22"/>
      <c r="P516" s="7" t="b">
        <f t="shared" si="28"/>
        <v>0</v>
      </c>
      <c r="Q516" s="7" t="e">
        <f t="shared" si="30"/>
        <v>#N/A</v>
      </c>
    </row>
    <row r="517" spans="1:17" ht="45">
      <c r="A517" s="23">
        <v>80</v>
      </c>
      <c r="B517" s="23">
        <v>0</v>
      </c>
      <c r="C517" s="23" t="s">
        <v>9</v>
      </c>
      <c r="D517" s="222" t="s">
        <v>1122</v>
      </c>
      <c r="E517" s="149" t="s">
        <v>1123</v>
      </c>
      <c r="F517" s="23">
        <v>80</v>
      </c>
      <c r="G517" s="23">
        <v>0</v>
      </c>
      <c r="H517" s="9" t="s">
        <v>12</v>
      </c>
      <c r="I517" s="9" t="s">
        <v>13</v>
      </c>
      <c r="J517" s="149" t="s">
        <v>1123</v>
      </c>
      <c r="K517" s="5" t="str">
        <f t="shared" si="29"/>
        <v>80 0 00 00000</v>
      </c>
      <c r="L517" s="265" t="str">
        <f>VLOOKUP(O517,'цср уточн 2016'!$A$1:$B$549,2,0)</f>
        <v>Обеспечение деятельности администрации Ленинского района города Ставрополя</v>
      </c>
      <c r="O517" s="11" t="s">
        <v>1124</v>
      </c>
      <c r="P517" s="7" t="b">
        <f t="shared" si="28"/>
        <v>1</v>
      </c>
      <c r="Q517" s="7" t="b">
        <f t="shared" si="30"/>
        <v>1</v>
      </c>
    </row>
    <row r="518" spans="1:17" ht="37.5">
      <c r="A518" s="24">
        <v>80</v>
      </c>
      <c r="B518" s="24" t="s">
        <v>15</v>
      </c>
      <c r="C518" s="255">
        <v>0</v>
      </c>
      <c r="D518" s="224" t="s">
        <v>1125</v>
      </c>
      <c r="E518" s="236" t="s">
        <v>1126</v>
      </c>
      <c r="F518" s="24">
        <v>80</v>
      </c>
      <c r="G518" s="24" t="s">
        <v>15</v>
      </c>
      <c r="H518" s="25" t="s">
        <v>12</v>
      </c>
      <c r="I518" s="25" t="s">
        <v>13</v>
      </c>
      <c r="J518" s="236" t="s">
        <v>1126</v>
      </c>
      <c r="K518" s="5" t="str">
        <f t="shared" si="29"/>
        <v>80 1 00 00000</v>
      </c>
      <c r="L518" s="265" t="str">
        <f>VLOOKUP(O518,'цср уточн 2016'!$A$1:$B$549,2,0)</f>
        <v>Непрограммные расходы в рамках обеспечения деятельности администрации Ленинского района города Ставрополя</v>
      </c>
      <c r="O518" s="12" t="s">
        <v>1127</v>
      </c>
      <c r="P518" s="7" t="b">
        <f t="shared" si="28"/>
        <v>1</v>
      </c>
      <c r="Q518" s="7" t="b">
        <f t="shared" si="30"/>
        <v>1</v>
      </c>
    </row>
    <row r="519" spans="1:17" ht="37.5">
      <c r="A519" s="28">
        <v>80</v>
      </c>
      <c r="B519" s="28" t="s">
        <v>15</v>
      </c>
      <c r="C519" s="28" t="s">
        <v>964</v>
      </c>
      <c r="D519" s="28" t="s">
        <v>1128</v>
      </c>
      <c r="E519" s="309" t="s">
        <v>942</v>
      </c>
      <c r="F519" s="28">
        <v>80</v>
      </c>
      <c r="G519" s="28" t="s">
        <v>15</v>
      </c>
      <c r="H519" s="30" t="s">
        <v>12</v>
      </c>
      <c r="I519" s="59">
        <v>10010</v>
      </c>
      <c r="J519" s="309" t="s">
        <v>942</v>
      </c>
      <c r="K519" s="5" t="str">
        <f t="shared" si="29"/>
        <v>80 1 00 10010</v>
      </c>
      <c r="L519" s="265" t="str">
        <f>VLOOKUP(O519,'цср уточн 2016'!$A$1:$B$549,2,0)</f>
        <v>Расходы на обеспечение функций органов местного самоуправления города Ставрополя</v>
      </c>
      <c r="O519" s="22" t="s">
        <v>1129</v>
      </c>
      <c r="P519" s="7" t="b">
        <f t="shared" si="28"/>
        <v>1</v>
      </c>
      <c r="Q519" s="7" t="b">
        <f t="shared" si="30"/>
        <v>1</v>
      </c>
    </row>
    <row r="520" spans="1:17" ht="37.5">
      <c r="A520" s="28">
        <v>80</v>
      </c>
      <c r="B520" s="28" t="s">
        <v>15</v>
      </c>
      <c r="C520" s="28" t="s">
        <v>967</v>
      </c>
      <c r="D520" s="28" t="s">
        <v>1130</v>
      </c>
      <c r="E520" s="309" t="s">
        <v>945</v>
      </c>
      <c r="F520" s="28">
        <v>80</v>
      </c>
      <c r="G520" s="28" t="s">
        <v>15</v>
      </c>
      <c r="H520" s="30" t="s">
        <v>12</v>
      </c>
      <c r="I520" s="59">
        <v>10020</v>
      </c>
      <c r="J520" s="309" t="s">
        <v>945</v>
      </c>
      <c r="K520" s="5" t="str">
        <f t="shared" si="29"/>
        <v>80 1 00 10020</v>
      </c>
      <c r="L520" s="265" t="str">
        <f>VLOOKUP(O520,'цср уточн 2016'!$A$1:$B$549,2,0)</f>
        <v>Расходы на выплаты по оплате труда работников органов местного самоуправления города Ставрополя</v>
      </c>
      <c r="O520" s="22" t="s">
        <v>1131</v>
      </c>
      <c r="P520" s="7" t="b">
        <f t="shared" si="28"/>
        <v>1</v>
      </c>
      <c r="Q520" s="7" t="b">
        <f t="shared" si="30"/>
        <v>1</v>
      </c>
    </row>
    <row r="521" spans="1:17">
      <c r="A521" s="28" t="s">
        <v>1140</v>
      </c>
      <c r="B521" s="28" t="s">
        <v>15</v>
      </c>
      <c r="C521" s="28" t="s">
        <v>1185</v>
      </c>
      <c r="D521" s="28" t="s">
        <v>1750</v>
      </c>
      <c r="E521" s="309" t="s">
        <v>666</v>
      </c>
      <c r="F521" s="28">
        <v>80</v>
      </c>
      <c r="G521" s="28" t="s">
        <v>15</v>
      </c>
      <c r="H521" s="30" t="s">
        <v>12</v>
      </c>
      <c r="I521" s="59">
        <v>20050</v>
      </c>
      <c r="J521" s="309" t="s">
        <v>666</v>
      </c>
      <c r="K521" s="5" t="str">
        <f t="shared" si="29"/>
        <v>80 1 00 20050</v>
      </c>
      <c r="L521" s="265" t="str">
        <f>VLOOKUP(O521,'цср уточн 2016'!$A$1:$B$549,2,0)</f>
        <v>Расходы на выплаты на основании исполнительных листов судебных органов</v>
      </c>
      <c r="O521" s="22" t="s">
        <v>1499</v>
      </c>
      <c r="P521" s="7" t="b">
        <f t="shared" si="28"/>
        <v>1</v>
      </c>
      <c r="Q521" s="7" t="b">
        <f t="shared" si="30"/>
        <v>1</v>
      </c>
    </row>
    <row r="522" spans="1:17" ht="112.5">
      <c r="A522" s="28">
        <v>80</v>
      </c>
      <c r="B522" s="28" t="s">
        <v>15</v>
      </c>
      <c r="C522" s="28" t="s">
        <v>1065</v>
      </c>
      <c r="D522" s="28" t="s">
        <v>1132</v>
      </c>
      <c r="E522" s="309" t="s">
        <v>1067</v>
      </c>
      <c r="F522" s="28">
        <v>80</v>
      </c>
      <c r="G522" s="28" t="s">
        <v>15</v>
      </c>
      <c r="H522" s="30" t="s">
        <v>12</v>
      </c>
      <c r="I522" s="59">
        <v>76200</v>
      </c>
      <c r="J522" s="309" t="s">
        <v>1489</v>
      </c>
      <c r="K522" s="5" t="str">
        <f t="shared" si="29"/>
        <v>80 1 00 76200</v>
      </c>
      <c r="L522" s="265" t="str">
        <f>VLOOKUP(O522,'цср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522" s="22" t="s">
        <v>1133</v>
      </c>
      <c r="P522" s="7" t="b">
        <f t="shared" si="28"/>
        <v>1</v>
      </c>
      <c r="Q522" s="7" t="b">
        <f t="shared" si="30"/>
        <v>1</v>
      </c>
    </row>
    <row r="523" spans="1:17" s="49" customFormat="1" ht="112.5">
      <c r="A523" s="28">
        <v>80</v>
      </c>
      <c r="B523" s="28" t="s">
        <v>15</v>
      </c>
      <c r="C523" s="28" t="s">
        <v>989</v>
      </c>
      <c r="D523" s="28" t="s">
        <v>1134</v>
      </c>
      <c r="E523" s="309" t="s">
        <v>991</v>
      </c>
      <c r="F523" s="28">
        <v>80</v>
      </c>
      <c r="G523" s="28" t="s">
        <v>15</v>
      </c>
      <c r="H523" s="30" t="s">
        <v>12</v>
      </c>
      <c r="I523" s="59">
        <v>76360</v>
      </c>
      <c r="J523" s="309" t="s">
        <v>1500</v>
      </c>
      <c r="K523" s="5" t="str">
        <f t="shared" si="29"/>
        <v>80 1 00 76360</v>
      </c>
      <c r="L523" s="265" t="str">
        <f>VLOOKUP(O523,'цср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23" s="5"/>
      <c r="N523" s="6"/>
      <c r="O523" s="22" t="s">
        <v>1135</v>
      </c>
      <c r="P523" s="7" t="b">
        <f t="shared" si="28"/>
        <v>1</v>
      </c>
      <c r="Q523" s="7" t="b">
        <f t="shared" si="30"/>
        <v>1</v>
      </c>
    </row>
    <row r="524" spans="1:17" s="49" customFormat="1">
      <c r="A524" s="24">
        <v>80</v>
      </c>
      <c r="B524" s="24" t="s">
        <v>94</v>
      </c>
      <c r="C524" s="255">
        <v>0</v>
      </c>
      <c r="D524" s="224" t="s">
        <v>1136</v>
      </c>
      <c r="E524" s="236" t="s">
        <v>1023</v>
      </c>
      <c r="F524" s="24">
        <v>80</v>
      </c>
      <c r="G524" s="24" t="s">
        <v>94</v>
      </c>
      <c r="H524" s="25" t="s">
        <v>12</v>
      </c>
      <c r="I524" s="25" t="s">
        <v>13</v>
      </c>
      <c r="J524" s="236" t="s">
        <v>1023</v>
      </c>
      <c r="K524" s="5" t="str">
        <f t="shared" si="29"/>
        <v>80 2 00 00000</v>
      </c>
      <c r="L524" s="265" t="str">
        <f>VLOOKUP(O524,'цср уточн 2016'!$A$1:$B$549,2,0)</f>
        <v>Расходы, предусмотренные на иные цели</v>
      </c>
      <c r="M524" s="5"/>
      <c r="N524" s="6"/>
      <c r="O524" s="12" t="s">
        <v>1137</v>
      </c>
      <c r="P524" s="7" t="b">
        <f t="shared" si="28"/>
        <v>1</v>
      </c>
      <c r="Q524" s="7" t="b">
        <f t="shared" si="30"/>
        <v>1</v>
      </c>
    </row>
    <row r="525" spans="1:17" s="49" customFormat="1" ht="93.75">
      <c r="A525" s="28">
        <v>80</v>
      </c>
      <c r="B525" s="28" t="s">
        <v>94</v>
      </c>
      <c r="C525" s="28" t="s">
        <v>1025</v>
      </c>
      <c r="D525" s="28" t="s">
        <v>1138</v>
      </c>
      <c r="E525" s="309" t="s">
        <v>1027</v>
      </c>
      <c r="F525" s="28">
        <v>80</v>
      </c>
      <c r="G525" s="28" t="s">
        <v>94</v>
      </c>
      <c r="H525" s="30" t="s">
        <v>12</v>
      </c>
      <c r="I525" s="59">
        <v>21120</v>
      </c>
      <c r="J525" s="309" t="s">
        <v>1487</v>
      </c>
      <c r="K525" s="5" t="str">
        <f t="shared" si="29"/>
        <v>80 2 00 21120</v>
      </c>
      <c r="L525" s="265" t="str">
        <f>VLOOKUP(O525,'цср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25" s="5"/>
      <c r="N525" s="6"/>
      <c r="O525" s="22" t="s">
        <v>1139</v>
      </c>
      <c r="P525" s="7" t="b">
        <f t="shared" si="28"/>
        <v>1</v>
      </c>
      <c r="Q525" s="7" t="b">
        <f t="shared" si="30"/>
        <v>1</v>
      </c>
    </row>
    <row r="526" spans="1:17" s="49" customFormat="1" ht="37.5">
      <c r="A526" s="69"/>
      <c r="B526" s="69"/>
      <c r="C526" s="69"/>
      <c r="D526" s="69"/>
      <c r="E526" s="203" t="s">
        <v>1545</v>
      </c>
      <c r="F526" s="14" t="s">
        <v>1140</v>
      </c>
      <c r="G526" s="14" t="s">
        <v>94</v>
      </c>
      <c r="H526" s="325" t="s">
        <v>12</v>
      </c>
      <c r="I526" s="17">
        <v>21270</v>
      </c>
      <c r="J526" s="203" t="s">
        <v>1501</v>
      </c>
      <c r="K526" s="5" t="str">
        <f t="shared" si="29"/>
        <v>80 2 00 21270</v>
      </c>
      <c r="L526" s="265" t="str">
        <f>VLOOKUP(O526,'цср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526" s="5"/>
      <c r="N526" s="6"/>
      <c r="O526" s="22" t="s">
        <v>1502</v>
      </c>
      <c r="P526" s="7" t="b">
        <f t="shared" si="28"/>
        <v>1</v>
      </c>
      <c r="Q526" s="7" t="b">
        <f t="shared" si="30"/>
        <v>1</v>
      </c>
    </row>
    <row r="527" spans="1:17" s="49" customFormat="1" ht="45">
      <c r="A527" s="23">
        <v>81</v>
      </c>
      <c r="B527" s="23">
        <v>0</v>
      </c>
      <c r="C527" s="23" t="s">
        <v>9</v>
      </c>
      <c r="D527" s="222" t="s">
        <v>1141</v>
      </c>
      <c r="E527" s="149" t="s">
        <v>1142</v>
      </c>
      <c r="F527" s="23">
        <v>81</v>
      </c>
      <c r="G527" s="23">
        <v>0</v>
      </c>
      <c r="H527" s="9" t="s">
        <v>12</v>
      </c>
      <c r="I527" s="9" t="s">
        <v>13</v>
      </c>
      <c r="J527" s="149" t="s">
        <v>1142</v>
      </c>
      <c r="K527" s="5" t="str">
        <f t="shared" si="29"/>
        <v>81 0 00 00000</v>
      </c>
      <c r="L527" s="265" t="str">
        <f>VLOOKUP(O527,'цср уточн 2016'!$A$1:$B$549,2,0)</f>
        <v>Обеспечение деятельности администрации Октябрьского района города Ставрополя</v>
      </c>
      <c r="M527" s="5"/>
      <c r="N527" s="6"/>
      <c r="O527" s="11" t="s">
        <v>1143</v>
      </c>
      <c r="P527" s="7" t="b">
        <f t="shared" si="28"/>
        <v>1</v>
      </c>
      <c r="Q527" s="7" t="b">
        <f t="shared" si="30"/>
        <v>1</v>
      </c>
    </row>
    <row r="528" spans="1:17" s="49" customFormat="1" ht="37.5">
      <c r="A528" s="24">
        <v>81</v>
      </c>
      <c r="B528" s="24" t="s">
        <v>15</v>
      </c>
      <c r="C528" s="255">
        <v>0</v>
      </c>
      <c r="D528" s="224" t="s">
        <v>1144</v>
      </c>
      <c r="E528" s="236" t="s">
        <v>1145</v>
      </c>
      <c r="F528" s="24">
        <v>81</v>
      </c>
      <c r="G528" s="24" t="s">
        <v>15</v>
      </c>
      <c r="H528" s="25" t="s">
        <v>12</v>
      </c>
      <c r="I528" s="25" t="s">
        <v>13</v>
      </c>
      <c r="J528" s="236" t="s">
        <v>1145</v>
      </c>
      <c r="K528" s="5" t="str">
        <f t="shared" si="29"/>
        <v>81 1 00 00000</v>
      </c>
      <c r="L528" s="265" t="str">
        <f>VLOOKUP(O528,'цср уточн 2016'!$A$1:$B$549,2,0)</f>
        <v>Непрограммные расходы в рамках обеспечения деятельности администрации Октябрьского района города Ставрополя</v>
      </c>
      <c r="M528" s="5"/>
      <c r="N528" s="6"/>
      <c r="O528" s="12" t="s">
        <v>1146</v>
      </c>
      <c r="P528" s="7" t="b">
        <f t="shared" si="28"/>
        <v>1</v>
      </c>
      <c r="Q528" s="7" t="b">
        <f t="shared" si="30"/>
        <v>1</v>
      </c>
    </row>
    <row r="529" spans="1:17" s="49" customFormat="1" ht="37.5">
      <c r="A529" s="28">
        <v>81</v>
      </c>
      <c r="B529" s="28" t="s">
        <v>15</v>
      </c>
      <c r="C529" s="28" t="s">
        <v>964</v>
      </c>
      <c r="D529" s="28" t="s">
        <v>1147</v>
      </c>
      <c r="E529" s="309" t="s">
        <v>942</v>
      </c>
      <c r="F529" s="28">
        <v>81</v>
      </c>
      <c r="G529" s="28" t="s">
        <v>15</v>
      </c>
      <c r="H529" s="30" t="s">
        <v>12</v>
      </c>
      <c r="I529" s="59">
        <v>10010</v>
      </c>
      <c r="J529" s="309" t="s">
        <v>942</v>
      </c>
      <c r="K529" s="5" t="str">
        <f t="shared" si="29"/>
        <v>81 1 00 10010</v>
      </c>
      <c r="L529" s="265" t="str">
        <f>VLOOKUP(O529,'цср уточн 2016'!$A$1:$B$549,2,0)</f>
        <v>Расходы на обеспечение функций органов местного самоуправления города Ставрополя</v>
      </c>
      <c r="M529" s="5"/>
      <c r="N529" s="6"/>
      <c r="O529" s="22" t="s">
        <v>1148</v>
      </c>
      <c r="P529" s="7" t="b">
        <f t="shared" si="28"/>
        <v>1</v>
      </c>
      <c r="Q529" s="7" t="b">
        <f t="shared" si="30"/>
        <v>1</v>
      </c>
    </row>
    <row r="530" spans="1:17" s="49" customFormat="1" ht="37.5">
      <c r="A530" s="28">
        <v>81</v>
      </c>
      <c r="B530" s="28" t="s">
        <v>15</v>
      </c>
      <c r="C530" s="28" t="s">
        <v>967</v>
      </c>
      <c r="D530" s="28" t="s">
        <v>1149</v>
      </c>
      <c r="E530" s="309" t="s">
        <v>945</v>
      </c>
      <c r="F530" s="28">
        <v>81</v>
      </c>
      <c r="G530" s="28" t="s">
        <v>15</v>
      </c>
      <c r="H530" s="30" t="s">
        <v>12</v>
      </c>
      <c r="I530" s="59">
        <v>10020</v>
      </c>
      <c r="J530" s="309" t="s">
        <v>945</v>
      </c>
      <c r="K530" s="5" t="str">
        <f t="shared" si="29"/>
        <v>81 1 00 10020</v>
      </c>
      <c r="L530" s="265" t="str">
        <f>VLOOKUP(O530,'цср уточн 2016'!$A$1:$B$549,2,0)</f>
        <v>Расходы на выплаты по оплате труда работников органов местного самоуправления города Ставрополя</v>
      </c>
      <c r="M530" s="5"/>
      <c r="N530" s="6"/>
      <c r="O530" s="22" t="s">
        <v>1150</v>
      </c>
      <c r="P530" s="7" t="b">
        <f t="shared" si="28"/>
        <v>1</v>
      </c>
      <c r="Q530" s="7" t="b">
        <f t="shared" si="30"/>
        <v>1</v>
      </c>
    </row>
    <row r="531" spans="1:17" s="49" customFormat="1">
      <c r="A531" s="28" t="s">
        <v>1751</v>
      </c>
      <c r="B531" s="28" t="s">
        <v>15</v>
      </c>
      <c r="C531" s="28" t="s">
        <v>1185</v>
      </c>
      <c r="D531" s="28" t="s">
        <v>1752</v>
      </c>
      <c r="E531" s="309" t="s">
        <v>666</v>
      </c>
      <c r="F531" s="28">
        <v>81</v>
      </c>
      <c r="G531" s="28" t="s">
        <v>15</v>
      </c>
      <c r="H531" s="30" t="s">
        <v>12</v>
      </c>
      <c r="I531" s="59">
        <v>20050</v>
      </c>
      <c r="J531" s="309" t="s">
        <v>666</v>
      </c>
      <c r="K531" s="5" t="str">
        <f t="shared" si="29"/>
        <v>81 1 00 20050</v>
      </c>
      <c r="L531" s="265" t="str">
        <f>VLOOKUP(O531,'цср уточн 2016'!$A$1:$B$549,2,0)</f>
        <v>Расходы на выплаты на основании исполнительных листов судебных органов</v>
      </c>
      <c r="M531" s="5"/>
      <c r="N531" s="6"/>
      <c r="O531" s="22" t="s">
        <v>1503</v>
      </c>
      <c r="P531" s="7" t="b">
        <f t="shared" si="28"/>
        <v>1</v>
      </c>
      <c r="Q531" s="7" t="b">
        <f t="shared" si="30"/>
        <v>1</v>
      </c>
    </row>
    <row r="532" spans="1:17" s="49" customFormat="1" ht="112.5">
      <c r="A532" s="28">
        <v>81</v>
      </c>
      <c r="B532" s="28" t="s">
        <v>15</v>
      </c>
      <c r="C532" s="28" t="s">
        <v>1065</v>
      </c>
      <c r="D532" s="28" t="s">
        <v>1151</v>
      </c>
      <c r="E532" s="309" t="s">
        <v>1067</v>
      </c>
      <c r="F532" s="28">
        <v>81</v>
      </c>
      <c r="G532" s="28" t="s">
        <v>15</v>
      </c>
      <c r="H532" s="30" t="s">
        <v>12</v>
      </c>
      <c r="I532" s="59">
        <v>76200</v>
      </c>
      <c r="J532" s="309" t="s">
        <v>1489</v>
      </c>
      <c r="K532" s="5" t="str">
        <f t="shared" si="29"/>
        <v>81 1 00 76200</v>
      </c>
      <c r="L532" s="265" t="str">
        <f>VLOOKUP(O532,'цср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M532" s="5"/>
      <c r="N532" s="6"/>
      <c r="O532" s="22" t="s">
        <v>1152</v>
      </c>
      <c r="P532" s="7" t="b">
        <f t="shared" si="28"/>
        <v>1</v>
      </c>
      <c r="Q532" s="7" t="b">
        <f t="shared" si="30"/>
        <v>1</v>
      </c>
    </row>
    <row r="533" spans="1:17" s="49" customFormat="1" ht="112.5">
      <c r="A533" s="28">
        <v>81</v>
      </c>
      <c r="B533" s="28" t="s">
        <v>15</v>
      </c>
      <c r="C533" s="28" t="s">
        <v>989</v>
      </c>
      <c r="D533" s="28" t="s">
        <v>1153</v>
      </c>
      <c r="E533" s="309" t="s">
        <v>991</v>
      </c>
      <c r="F533" s="28">
        <v>81</v>
      </c>
      <c r="G533" s="28" t="s">
        <v>15</v>
      </c>
      <c r="H533" s="30" t="s">
        <v>12</v>
      </c>
      <c r="I533" s="59">
        <v>76360</v>
      </c>
      <c r="J533" s="309" t="s">
        <v>1500</v>
      </c>
      <c r="K533" s="5" t="str">
        <f t="shared" si="29"/>
        <v>81 1 00 76360</v>
      </c>
      <c r="L533" s="265" t="str">
        <f>VLOOKUP(O533,'цср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33" s="5"/>
      <c r="N533" s="6"/>
      <c r="O533" s="22" t="s">
        <v>1154</v>
      </c>
      <c r="P533" s="7" t="b">
        <f t="shared" si="28"/>
        <v>1</v>
      </c>
      <c r="Q533" s="7" t="b">
        <f t="shared" si="30"/>
        <v>1</v>
      </c>
    </row>
    <row r="534" spans="1:17" s="49" customFormat="1" ht="37.5">
      <c r="A534" s="84"/>
      <c r="B534" s="84"/>
      <c r="C534" s="84"/>
      <c r="D534" s="84"/>
      <c r="E534" s="203" t="s">
        <v>1545</v>
      </c>
      <c r="F534" s="28">
        <v>81</v>
      </c>
      <c r="G534" s="28" t="s">
        <v>15</v>
      </c>
      <c r="H534" s="30" t="s">
        <v>12</v>
      </c>
      <c r="I534" s="59">
        <v>77250</v>
      </c>
      <c r="J534" s="203" t="s">
        <v>1233</v>
      </c>
      <c r="K534" s="5" t="str">
        <f t="shared" si="29"/>
        <v>81 1 00 77250</v>
      </c>
      <c r="L534" s="265" t="str">
        <f>VLOOKUP(O534,'цср уточн 2016'!$A$1:$B$549,2,0)</f>
        <v>Расходы на обеспечение выплаты работникам организаций минимального размера оплаты труда</v>
      </c>
      <c r="M534" s="5"/>
      <c r="N534" s="6"/>
      <c r="O534" s="22" t="s">
        <v>1504</v>
      </c>
      <c r="P534" s="7" t="b">
        <f t="shared" si="28"/>
        <v>1</v>
      </c>
      <c r="Q534" s="7" t="b">
        <f t="shared" si="30"/>
        <v>1</v>
      </c>
    </row>
    <row r="535" spans="1:17" s="49" customFormat="1" ht="45">
      <c r="A535" s="23">
        <v>82</v>
      </c>
      <c r="B535" s="23">
        <v>0</v>
      </c>
      <c r="C535" s="23" t="s">
        <v>9</v>
      </c>
      <c r="D535" s="222" t="s">
        <v>1155</v>
      </c>
      <c r="E535" s="149" t="s">
        <v>1156</v>
      </c>
      <c r="F535" s="23">
        <v>82</v>
      </c>
      <c r="G535" s="23">
        <v>0</v>
      </c>
      <c r="H535" s="9" t="s">
        <v>12</v>
      </c>
      <c r="I535" s="9" t="s">
        <v>13</v>
      </c>
      <c r="J535" s="149" t="s">
        <v>1156</v>
      </c>
      <c r="K535" s="5" t="str">
        <f t="shared" si="29"/>
        <v>82 0 00 00000</v>
      </c>
      <c r="L535" s="265" t="str">
        <f>VLOOKUP(O535,'цср уточн 2016'!$A$1:$B$549,2,0)</f>
        <v>Обеспечение деятельности администрации Промышленного района города Ставрополя</v>
      </c>
      <c r="M535" s="5"/>
      <c r="N535" s="6"/>
      <c r="O535" s="22" t="s">
        <v>1157</v>
      </c>
      <c r="P535" s="7" t="b">
        <f t="shared" si="28"/>
        <v>1</v>
      </c>
      <c r="Q535" s="7" t="b">
        <f t="shared" si="30"/>
        <v>1</v>
      </c>
    </row>
    <row r="536" spans="1:17" s="49" customFormat="1" ht="37.5">
      <c r="A536" s="24">
        <v>82</v>
      </c>
      <c r="B536" s="24" t="s">
        <v>15</v>
      </c>
      <c r="C536" s="255">
        <v>0</v>
      </c>
      <c r="D536" s="224" t="s">
        <v>1158</v>
      </c>
      <c r="E536" s="236" t="s">
        <v>1159</v>
      </c>
      <c r="F536" s="24">
        <v>82</v>
      </c>
      <c r="G536" s="24" t="s">
        <v>15</v>
      </c>
      <c r="H536" s="25" t="s">
        <v>12</v>
      </c>
      <c r="I536" s="25" t="s">
        <v>13</v>
      </c>
      <c r="J536" s="236" t="s">
        <v>1159</v>
      </c>
      <c r="K536" s="5" t="str">
        <f t="shared" si="29"/>
        <v>82 1 00 00000</v>
      </c>
      <c r="L536" s="265" t="str">
        <f>VLOOKUP(O536,'цср уточн 2016'!$A$1:$B$549,2,0)</f>
        <v>Непрограммные расходы в рамках обеспечения деятельности администрации Промышленного района города Ставрополя</v>
      </c>
      <c r="M536" s="5"/>
      <c r="N536" s="6"/>
      <c r="O536" s="22" t="s">
        <v>1160</v>
      </c>
      <c r="P536" s="7" t="b">
        <f t="shared" si="28"/>
        <v>1</v>
      </c>
      <c r="Q536" s="7" t="b">
        <f t="shared" si="30"/>
        <v>1</v>
      </c>
    </row>
    <row r="537" spans="1:17" ht="37.5">
      <c r="A537" s="28">
        <v>82</v>
      </c>
      <c r="B537" s="28" t="s">
        <v>15</v>
      </c>
      <c r="C537" s="28" t="s">
        <v>964</v>
      </c>
      <c r="D537" s="28" t="s">
        <v>1161</v>
      </c>
      <c r="E537" s="309" t="s">
        <v>942</v>
      </c>
      <c r="F537" s="28">
        <v>82</v>
      </c>
      <c r="G537" s="28" t="s">
        <v>15</v>
      </c>
      <c r="H537" s="30" t="s">
        <v>12</v>
      </c>
      <c r="I537" s="59">
        <v>10010</v>
      </c>
      <c r="J537" s="309" t="s">
        <v>942</v>
      </c>
      <c r="K537" s="5" t="str">
        <f t="shared" si="29"/>
        <v>82 1 00 10010</v>
      </c>
      <c r="L537" s="265" t="str">
        <f>VLOOKUP(O537,'цср уточн 2016'!$A$1:$B$549,2,0)</f>
        <v>Расходы на обеспечение функций органов местного самоуправления города Ставрополя</v>
      </c>
      <c r="O537" s="22" t="s">
        <v>1162</v>
      </c>
      <c r="P537" s="7" t="b">
        <f t="shared" si="28"/>
        <v>1</v>
      </c>
      <c r="Q537" s="7" t="b">
        <f t="shared" si="30"/>
        <v>1</v>
      </c>
    </row>
    <row r="538" spans="1:17" ht="37.5">
      <c r="A538" s="28">
        <v>82</v>
      </c>
      <c r="B538" s="28" t="s">
        <v>15</v>
      </c>
      <c r="C538" s="28" t="s">
        <v>967</v>
      </c>
      <c r="D538" s="28" t="s">
        <v>1163</v>
      </c>
      <c r="E538" s="309" t="s">
        <v>945</v>
      </c>
      <c r="F538" s="28">
        <v>82</v>
      </c>
      <c r="G538" s="28" t="s">
        <v>15</v>
      </c>
      <c r="H538" s="30" t="s">
        <v>12</v>
      </c>
      <c r="I538" s="59">
        <v>10020</v>
      </c>
      <c r="J538" s="309" t="s">
        <v>945</v>
      </c>
      <c r="K538" s="5" t="str">
        <f t="shared" si="29"/>
        <v>82 1 00 10020</v>
      </c>
      <c r="L538" s="265" t="str">
        <f>VLOOKUP(O538,'цср уточн 2016'!$A$1:$B$549,2,0)</f>
        <v>Расходы на выплаты по оплате труда работников органов местного самоуправления города Ставрополя</v>
      </c>
      <c r="O538" s="22" t="s">
        <v>1164</v>
      </c>
      <c r="P538" s="7" t="b">
        <f t="shared" ref="P538:P598" si="31">K538=O538</f>
        <v>1</v>
      </c>
      <c r="Q538" s="7" t="b">
        <f t="shared" si="30"/>
        <v>1</v>
      </c>
    </row>
    <row r="539" spans="1:17">
      <c r="A539" s="28" t="s">
        <v>1173</v>
      </c>
      <c r="B539" s="28" t="s">
        <v>15</v>
      </c>
      <c r="C539" s="28" t="s">
        <v>1185</v>
      </c>
      <c r="D539" s="28" t="s">
        <v>1753</v>
      </c>
      <c r="E539" s="309" t="s">
        <v>666</v>
      </c>
      <c r="F539" s="28">
        <v>82</v>
      </c>
      <c r="G539" s="28" t="s">
        <v>15</v>
      </c>
      <c r="H539" s="30" t="s">
        <v>12</v>
      </c>
      <c r="I539" s="59">
        <v>20050</v>
      </c>
      <c r="J539" s="309" t="s">
        <v>666</v>
      </c>
      <c r="K539" s="5" t="str">
        <f t="shared" si="29"/>
        <v>82 1 00 20050</v>
      </c>
      <c r="L539" s="265" t="str">
        <f>VLOOKUP(O539,'цср уточн 2016'!$A$1:$B$549,2,0)</f>
        <v>Расходы на выплаты на основании исполнительных листов судебных органов</v>
      </c>
      <c r="O539" s="22" t="s">
        <v>1505</v>
      </c>
      <c r="P539" s="7" t="b">
        <f t="shared" si="31"/>
        <v>1</v>
      </c>
      <c r="Q539" s="7" t="b">
        <f t="shared" si="30"/>
        <v>1</v>
      </c>
    </row>
    <row r="540" spans="1:17" ht="112.5">
      <c r="A540" s="28">
        <v>82</v>
      </c>
      <c r="B540" s="28" t="s">
        <v>15</v>
      </c>
      <c r="C540" s="28" t="s">
        <v>1065</v>
      </c>
      <c r="D540" s="28" t="s">
        <v>1165</v>
      </c>
      <c r="E540" s="309" t="s">
        <v>1067</v>
      </c>
      <c r="F540" s="28">
        <v>82</v>
      </c>
      <c r="G540" s="28" t="s">
        <v>15</v>
      </c>
      <c r="H540" s="30" t="s">
        <v>12</v>
      </c>
      <c r="I540" s="59">
        <v>76200</v>
      </c>
      <c r="J540" s="309" t="s">
        <v>1489</v>
      </c>
      <c r="K540" s="5" t="str">
        <f t="shared" si="29"/>
        <v>82 1 00 76200</v>
      </c>
      <c r="L540" s="265" t="str">
        <f>VLOOKUP(O540,'цср уточн 2016'!$A$1:$B$549,2,0)</f>
        <v>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</v>
      </c>
      <c r="O540" s="22" t="s">
        <v>1166</v>
      </c>
      <c r="P540" s="7" t="b">
        <f t="shared" si="31"/>
        <v>1</v>
      </c>
      <c r="Q540" s="7" t="b">
        <f t="shared" si="30"/>
        <v>1</v>
      </c>
    </row>
    <row r="541" spans="1:17" s="4" customFormat="1" ht="112.5">
      <c r="A541" s="28">
        <v>82</v>
      </c>
      <c r="B541" s="28" t="s">
        <v>15</v>
      </c>
      <c r="C541" s="28" t="s">
        <v>989</v>
      </c>
      <c r="D541" s="28" t="s">
        <v>1167</v>
      </c>
      <c r="E541" s="309" t="s">
        <v>991</v>
      </c>
      <c r="F541" s="28">
        <v>82</v>
      </c>
      <c r="G541" s="28" t="s">
        <v>15</v>
      </c>
      <c r="H541" s="30" t="s">
        <v>12</v>
      </c>
      <c r="I541" s="59">
        <v>76360</v>
      </c>
      <c r="J541" s="309" t="s">
        <v>1500</v>
      </c>
      <c r="K541" s="5" t="str">
        <f t="shared" si="29"/>
        <v>82 1 00 76360</v>
      </c>
      <c r="L541" s="265" t="str">
        <f>VLOOKUP(O541,'цср уточн 2016'!$A$1:$B$549,2,0)</f>
        <v>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</v>
      </c>
      <c r="M541" s="5"/>
      <c r="N541" s="6"/>
      <c r="O541" s="22" t="s">
        <v>1168</v>
      </c>
      <c r="P541" s="7" t="b">
        <f t="shared" si="31"/>
        <v>1</v>
      </c>
      <c r="Q541" s="7" t="b">
        <f t="shared" si="30"/>
        <v>1</v>
      </c>
    </row>
    <row r="542" spans="1:17" s="4" customFormat="1">
      <c r="A542" s="24">
        <v>82</v>
      </c>
      <c r="B542" s="24" t="s">
        <v>94</v>
      </c>
      <c r="C542" s="255">
        <v>0</v>
      </c>
      <c r="D542" s="224" t="s">
        <v>1169</v>
      </c>
      <c r="E542" s="236" t="s">
        <v>1023</v>
      </c>
      <c r="F542" s="24">
        <v>82</v>
      </c>
      <c r="G542" s="24" t="s">
        <v>94</v>
      </c>
      <c r="H542" s="25" t="s">
        <v>12</v>
      </c>
      <c r="I542" s="25" t="s">
        <v>13</v>
      </c>
      <c r="J542" s="236" t="s">
        <v>1023</v>
      </c>
      <c r="K542" s="5" t="str">
        <f t="shared" si="29"/>
        <v>82 2 00 00000</v>
      </c>
      <c r="L542" s="265" t="str">
        <f>VLOOKUP(O542,'цср уточн 2016'!$A$1:$B$549,2,0)</f>
        <v>Расходы, предусмотренные на иные цели</v>
      </c>
      <c r="M542" s="5"/>
      <c r="N542" s="6"/>
      <c r="O542" s="12" t="s">
        <v>1170</v>
      </c>
      <c r="P542" s="7" t="b">
        <f t="shared" si="31"/>
        <v>1</v>
      </c>
      <c r="Q542" s="7" t="b">
        <f t="shared" si="30"/>
        <v>1</v>
      </c>
    </row>
    <row r="543" spans="1:17" s="4" customFormat="1">
      <c r="A543" s="67"/>
      <c r="B543" s="67"/>
      <c r="C543" s="156"/>
      <c r="D543" s="251"/>
      <c r="E543" s="203" t="s">
        <v>1545</v>
      </c>
      <c r="F543" s="28">
        <v>82</v>
      </c>
      <c r="G543" s="28" t="s">
        <v>94</v>
      </c>
      <c r="H543" s="30" t="s">
        <v>12</v>
      </c>
      <c r="I543" s="325" t="s">
        <v>379</v>
      </c>
      <c r="J543" s="203" t="s">
        <v>378</v>
      </c>
      <c r="K543" s="5" t="str">
        <f t="shared" si="29"/>
        <v>82 2 00 20200</v>
      </c>
      <c r="L543" s="265" t="str">
        <f>VLOOKUP(O543,'цср уточн 2016'!$A$1:$B$549,2,0)</f>
        <v>Расходы на мероприятия в области жилищного хозяйства</v>
      </c>
      <c r="M543" s="5"/>
      <c r="N543" s="6"/>
      <c r="O543" s="22" t="s">
        <v>1506</v>
      </c>
      <c r="P543" s="7" t="b">
        <f t="shared" si="31"/>
        <v>1</v>
      </c>
      <c r="Q543" s="7" t="b">
        <f t="shared" si="30"/>
        <v>1</v>
      </c>
    </row>
    <row r="544" spans="1:17" s="4" customFormat="1">
      <c r="A544" s="28" t="s">
        <v>1173</v>
      </c>
      <c r="B544" s="28" t="s">
        <v>94</v>
      </c>
      <c r="C544" s="28">
        <v>2104</v>
      </c>
      <c r="D544" s="28" t="s">
        <v>1754</v>
      </c>
      <c r="E544" s="309" t="s">
        <v>1508</v>
      </c>
      <c r="F544" s="28"/>
      <c r="G544" s="28"/>
      <c r="H544" s="30"/>
      <c r="I544" s="325"/>
      <c r="J544" s="309" t="s">
        <v>1562</v>
      </c>
      <c r="K544" s="5"/>
      <c r="L544" s="265"/>
      <c r="M544" s="5"/>
      <c r="N544" s="6"/>
      <c r="O544" s="22"/>
      <c r="P544" s="7"/>
      <c r="Q544" s="7"/>
    </row>
    <row r="545" spans="1:17" s="4" customFormat="1" ht="93.75">
      <c r="A545" s="28">
        <v>82</v>
      </c>
      <c r="B545" s="28" t="s">
        <v>94</v>
      </c>
      <c r="C545" s="28" t="s">
        <v>1025</v>
      </c>
      <c r="D545" s="28" t="s">
        <v>1171</v>
      </c>
      <c r="E545" s="309" t="s">
        <v>1027</v>
      </c>
      <c r="F545" s="28">
        <v>82</v>
      </c>
      <c r="G545" s="28" t="s">
        <v>94</v>
      </c>
      <c r="H545" s="30" t="s">
        <v>12</v>
      </c>
      <c r="I545" s="59">
        <v>21120</v>
      </c>
      <c r="J545" s="309" t="s">
        <v>1487</v>
      </c>
      <c r="K545" s="5" t="str">
        <f t="shared" si="29"/>
        <v>82 2 00 21120</v>
      </c>
      <c r="L545" s="265" t="str">
        <f>VLOOKUP(O545,'цср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края, на 2014 - 2043 годы»</v>
      </c>
      <c r="M545" s="5"/>
      <c r="N545" s="6"/>
      <c r="O545" s="22" t="s">
        <v>1172</v>
      </c>
      <c r="P545" s="7" t="b">
        <f t="shared" si="31"/>
        <v>1</v>
      </c>
      <c r="Q545" s="7" t="b">
        <f t="shared" si="30"/>
        <v>1</v>
      </c>
    </row>
    <row r="546" spans="1:17" s="4" customFormat="1" ht="37.5">
      <c r="A546" s="84"/>
      <c r="B546" s="84"/>
      <c r="C546" s="84"/>
      <c r="D546" s="84"/>
      <c r="E546" s="203" t="s">
        <v>1545</v>
      </c>
      <c r="F546" s="28" t="s">
        <v>1173</v>
      </c>
      <c r="G546" s="28" t="s">
        <v>94</v>
      </c>
      <c r="H546" s="30" t="s">
        <v>12</v>
      </c>
      <c r="I546" s="59">
        <v>21270</v>
      </c>
      <c r="J546" s="203" t="s">
        <v>1501</v>
      </c>
      <c r="K546" s="5" t="str">
        <f t="shared" si="29"/>
        <v>82 2 00 21270</v>
      </c>
      <c r="L546" s="265" t="str">
        <f>VLOOKUP(O546,'цср уточн 2016'!$A$1:$B$549,2,0)</f>
        <v>Расходы на проведение работ по ремонту помещений избирательных участков, являющихся муниципальной собственностью города Ставрополя</v>
      </c>
      <c r="M546" s="5"/>
      <c r="N546" s="6"/>
      <c r="O546" s="22" t="s">
        <v>1507</v>
      </c>
      <c r="P546" s="7" t="b">
        <f t="shared" si="31"/>
        <v>1</v>
      </c>
      <c r="Q546" s="7" t="b">
        <f t="shared" si="30"/>
        <v>1</v>
      </c>
    </row>
    <row r="547" spans="1:17" s="4" customFormat="1" ht="45">
      <c r="A547" s="23">
        <v>83</v>
      </c>
      <c r="B547" s="23">
        <v>0</v>
      </c>
      <c r="C547" s="23" t="s">
        <v>9</v>
      </c>
      <c r="D547" s="222" t="s">
        <v>1174</v>
      </c>
      <c r="E547" s="149" t="s">
        <v>1175</v>
      </c>
      <c r="F547" s="23">
        <v>83</v>
      </c>
      <c r="G547" s="23">
        <v>0</v>
      </c>
      <c r="H547" s="9" t="s">
        <v>12</v>
      </c>
      <c r="I547" s="9" t="s">
        <v>13</v>
      </c>
      <c r="J547" s="149" t="s">
        <v>1175</v>
      </c>
      <c r="K547" s="5" t="str">
        <f t="shared" si="29"/>
        <v>83 0 00 00000</v>
      </c>
      <c r="L547" s="265" t="str">
        <f>VLOOKUP(O547,'цср уточн 2016'!$A$1:$B$549,2,0)</f>
        <v>Обеспечение деятельности комитета городского хозяйства администрации города Ставрополя</v>
      </c>
      <c r="M547" s="5"/>
      <c r="N547" s="6"/>
      <c r="O547" s="11" t="s">
        <v>1176</v>
      </c>
      <c r="P547" s="7" t="b">
        <f t="shared" si="31"/>
        <v>1</v>
      </c>
      <c r="Q547" s="7" t="b">
        <f t="shared" si="30"/>
        <v>1</v>
      </c>
    </row>
    <row r="548" spans="1:17" s="4" customFormat="1" ht="37.5">
      <c r="A548" s="24">
        <v>83</v>
      </c>
      <c r="B548" s="24" t="s">
        <v>15</v>
      </c>
      <c r="C548" s="255">
        <v>0</v>
      </c>
      <c r="D548" s="224" t="s">
        <v>1177</v>
      </c>
      <c r="E548" s="236" t="s">
        <v>1178</v>
      </c>
      <c r="F548" s="24">
        <v>83</v>
      </c>
      <c r="G548" s="24" t="s">
        <v>15</v>
      </c>
      <c r="H548" s="25" t="s">
        <v>12</v>
      </c>
      <c r="I548" s="25" t="s">
        <v>13</v>
      </c>
      <c r="J548" s="236" t="s">
        <v>1178</v>
      </c>
      <c r="K548" s="5" t="str">
        <f t="shared" si="29"/>
        <v>83 1 00 00000</v>
      </c>
      <c r="L548" s="265" t="str">
        <f>VLOOKUP(O548,'цср уточн 2016'!$A$1:$B$549,2,0)</f>
        <v>Непрограммные расходы в рамках обеспечения деятельности комитета городского хозяйства администрации города Ставрополя</v>
      </c>
      <c r="M548" s="5"/>
      <c r="N548" s="6"/>
      <c r="O548" s="12" t="s">
        <v>1179</v>
      </c>
      <c r="P548" s="7" t="b">
        <f t="shared" si="31"/>
        <v>1</v>
      </c>
      <c r="Q548" s="7" t="b">
        <f t="shared" si="30"/>
        <v>1</v>
      </c>
    </row>
    <row r="549" spans="1:17" s="4" customFormat="1" ht="37.5">
      <c r="A549" s="28">
        <v>83</v>
      </c>
      <c r="B549" s="28" t="s">
        <v>15</v>
      </c>
      <c r="C549" s="28" t="s">
        <v>964</v>
      </c>
      <c r="D549" s="28" t="s">
        <v>1180</v>
      </c>
      <c r="E549" s="309" t="s">
        <v>942</v>
      </c>
      <c r="F549" s="28">
        <v>83</v>
      </c>
      <c r="G549" s="28" t="s">
        <v>15</v>
      </c>
      <c r="H549" s="30" t="s">
        <v>12</v>
      </c>
      <c r="I549" s="59">
        <v>10010</v>
      </c>
      <c r="J549" s="309" t="s">
        <v>942</v>
      </c>
      <c r="K549" s="5" t="str">
        <f t="shared" si="29"/>
        <v>83 1 00 10010</v>
      </c>
      <c r="L549" s="265" t="str">
        <f>VLOOKUP(O549,'цср уточн 2016'!$A$1:$B$549,2,0)</f>
        <v>Расходы на обеспечение функций органов местного самоуправления города Ставрополя</v>
      </c>
      <c r="M549" s="5"/>
      <c r="N549" s="6"/>
      <c r="O549" s="22" t="s">
        <v>1181</v>
      </c>
      <c r="P549" s="7" t="b">
        <f t="shared" si="31"/>
        <v>1</v>
      </c>
      <c r="Q549" s="7" t="b">
        <f t="shared" si="30"/>
        <v>1</v>
      </c>
    </row>
    <row r="550" spans="1:17" s="4" customFormat="1" ht="37.5">
      <c r="A550" s="28">
        <v>83</v>
      </c>
      <c r="B550" s="28" t="s">
        <v>15</v>
      </c>
      <c r="C550" s="28" t="s">
        <v>967</v>
      </c>
      <c r="D550" s="28" t="s">
        <v>1182</v>
      </c>
      <c r="E550" s="309" t="s">
        <v>945</v>
      </c>
      <c r="F550" s="28">
        <v>83</v>
      </c>
      <c r="G550" s="28" t="s">
        <v>15</v>
      </c>
      <c r="H550" s="30" t="s">
        <v>12</v>
      </c>
      <c r="I550" s="59">
        <v>10020</v>
      </c>
      <c r="J550" s="309" t="s">
        <v>945</v>
      </c>
      <c r="K550" s="5" t="str">
        <f t="shared" si="29"/>
        <v>83 1 00 10020</v>
      </c>
      <c r="L550" s="265" t="str">
        <f>VLOOKUP(O550,'цср уточн 2016'!$A$1:$B$549,2,0)</f>
        <v>Расходы на выплаты по оплате труда работников органов местного самоуправления города Ставрополя</v>
      </c>
      <c r="M550" s="5"/>
      <c r="N550" s="6"/>
      <c r="O550" s="61" t="s">
        <v>1183</v>
      </c>
      <c r="P550" s="7" t="b">
        <f t="shared" si="31"/>
        <v>1</v>
      </c>
      <c r="Q550" s="7" t="b">
        <f t="shared" si="30"/>
        <v>1</v>
      </c>
    </row>
    <row r="551" spans="1:17" s="4" customFormat="1">
      <c r="A551" s="28" t="s">
        <v>1184</v>
      </c>
      <c r="B551" s="28" t="s">
        <v>15</v>
      </c>
      <c r="C551" s="28" t="s">
        <v>1185</v>
      </c>
      <c r="D551" s="28" t="s">
        <v>1186</v>
      </c>
      <c r="E551" s="309" t="s">
        <v>666</v>
      </c>
      <c r="F551" s="28" t="s">
        <v>1184</v>
      </c>
      <c r="G551" s="28" t="s">
        <v>15</v>
      </c>
      <c r="H551" s="30" t="s">
        <v>12</v>
      </c>
      <c r="I551" s="59">
        <v>20050</v>
      </c>
      <c r="J551" s="309" t="s">
        <v>666</v>
      </c>
      <c r="K551" s="5" t="str">
        <f t="shared" si="29"/>
        <v>83 1 00 20050</v>
      </c>
      <c r="L551" s="265" t="str">
        <f>VLOOKUP(O551,'цср уточн 2016'!$A$1:$B$549,2,0)</f>
        <v>Расходы на выплаты на основании исполнительных листов судебных органов</v>
      </c>
      <c r="M551" s="5"/>
      <c r="N551" s="6"/>
      <c r="O551" s="61" t="s">
        <v>1187</v>
      </c>
      <c r="P551" s="7" t="b">
        <f t="shared" si="31"/>
        <v>1</v>
      </c>
      <c r="Q551" s="7" t="b">
        <f t="shared" si="30"/>
        <v>1</v>
      </c>
    </row>
    <row r="552" spans="1:17" s="4" customFormat="1">
      <c r="A552" s="28" t="s">
        <v>1184</v>
      </c>
      <c r="B552" s="28" t="s">
        <v>94</v>
      </c>
      <c r="C552" s="28" t="s">
        <v>1763</v>
      </c>
      <c r="D552" s="28" t="s">
        <v>1764</v>
      </c>
      <c r="E552" s="309" t="s">
        <v>1508</v>
      </c>
      <c r="F552" s="28" t="s">
        <v>1184</v>
      </c>
      <c r="G552" s="28" t="s">
        <v>15</v>
      </c>
      <c r="H552" s="30" t="s">
        <v>12</v>
      </c>
      <c r="I552" s="59">
        <v>21040</v>
      </c>
      <c r="J552" s="309" t="s">
        <v>1508</v>
      </c>
      <c r="K552" s="5" t="str">
        <f t="shared" ref="K552:K626" si="32">CONCATENATE(F552," ",G552," ",H552," ",I552)</f>
        <v>83 1 00 21040</v>
      </c>
      <c r="L552" s="265" t="str">
        <f>VLOOKUP(O552,'цср уточн 2016'!$A$1:$B$549,2,0)</f>
        <v>Расходы на уплату административного штрафа</v>
      </c>
      <c r="M552" s="5"/>
      <c r="N552" s="6"/>
      <c r="O552" s="22" t="s">
        <v>1509</v>
      </c>
      <c r="P552" s="7" t="b">
        <f t="shared" si="31"/>
        <v>1</v>
      </c>
      <c r="Q552" s="7" t="b">
        <f t="shared" si="30"/>
        <v>1</v>
      </c>
    </row>
    <row r="553" spans="1:17" s="4" customFormat="1">
      <c r="A553" s="24">
        <v>83</v>
      </c>
      <c r="B553" s="24" t="s">
        <v>94</v>
      </c>
      <c r="C553" s="255">
        <v>0</v>
      </c>
      <c r="D553" s="224" t="s">
        <v>1188</v>
      </c>
      <c r="E553" s="236" t="s">
        <v>1023</v>
      </c>
      <c r="F553" s="24">
        <v>83</v>
      </c>
      <c r="G553" s="24" t="s">
        <v>94</v>
      </c>
      <c r="H553" s="25" t="s">
        <v>12</v>
      </c>
      <c r="I553" s="25" t="s">
        <v>13</v>
      </c>
      <c r="J553" s="236" t="s">
        <v>1023</v>
      </c>
      <c r="K553" s="5" t="str">
        <f t="shared" si="32"/>
        <v>83 2 00 00000</v>
      </c>
      <c r="L553" s="265" t="str">
        <f>VLOOKUP(O553,'цср уточн 2016'!$A$1:$B$549,2,0)</f>
        <v>Расходы, предусмотренные на иные цели</v>
      </c>
      <c r="M553" s="5"/>
      <c r="N553" s="6"/>
      <c r="O553" s="12" t="s">
        <v>1189</v>
      </c>
      <c r="P553" s="7" t="b">
        <f t="shared" si="31"/>
        <v>1</v>
      </c>
      <c r="Q553" s="7" t="b">
        <f t="shared" ref="Q553:Q590" si="33">J553=L553</f>
        <v>1</v>
      </c>
    </row>
    <row r="554" spans="1:17" s="4" customFormat="1">
      <c r="A554" s="28"/>
      <c r="B554" s="28"/>
      <c r="C554" s="28"/>
      <c r="D554" s="28"/>
      <c r="E554" s="29" t="s">
        <v>1545</v>
      </c>
      <c r="F554" s="28" t="s">
        <v>1184</v>
      </c>
      <c r="G554" s="28" t="s">
        <v>94</v>
      </c>
      <c r="H554" s="30" t="s">
        <v>12</v>
      </c>
      <c r="I554" s="59" t="s">
        <v>379</v>
      </c>
      <c r="J554" s="309" t="s">
        <v>378</v>
      </c>
      <c r="K554" s="5"/>
      <c r="L554" s="265"/>
      <c r="M554" s="5"/>
      <c r="N554" s="6"/>
      <c r="O554" s="61"/>
      <c r="P554" s="7"/>
      <c r="Q554" s="7"/>
    </row>
    <row r="555" spans="1:17" s="4" customFormat="1" ht="37.5">
      <c r="A555" s="28" t="s">
        <v>1184</v>
      </c>
      <c r="B555" s="28" t="s">
        <v>94</v>
      </c>
      <c r="C555" s="28" t="s">
        <v>474</v>
      </c>
      <c r="D555" s="28" t="s">
        <v>1781</v>
      </c>
      <c r="E555" s="29" t="s">
        <v>476</v>
      </c>
      <c r="F555" s="28"/>
      <c r="G555" s="28"/>
      <c r="H555" s="30"/>
      <c r="I555" s="59"/>
      <c r="J555" s="309" t="s">
        <v>1562</v>
      </c>
      <c r="K555" s="5"/>
      <c r="L555" s="265"/>
      <c r="M555" s="5"/>
      <c r="N555" s="6"/>
      <c r="O555" s="61"/>
      <c r="P555" s="7"/>
      <c r="Q555" s="7"/>
    </row>
    <row r="556" spans="1:17" s="4" customFormat="1" ht="75">
      <c r="A556" s="28">
        <v>83</v>
      </c>
      <c r="B556" s="28">
        <v>2</v>
      </c>
      <c r="C556" s="28">
        <v>2093</v>
      </c>
      <c r="D556" s="28" t="s">
        <v>1755</v>
      </c>
      <c r="E556" s="309" t="s">
        <v>1756</v>
      </c>
      <c r="F556" s="28" t="s">
        <v>1184</v>
      </c>
      <c r="G556" s="28" t="s">
        <v>94</v>
      </c>
      <c r="H556" s="30" t="s">
        <v>12</v>
      </c>
      <c r="I556" s="59" t="s">
        <v>1605</v>
      </c>
      <c r="J556" s="309" t="s">
        <v>1510</v>
      </c>
      <c r="K556" s="5" t="str">
        <f t="shared" si="32"/>
        <v>83 2 00 20930</v>
      </c>
      <c r="L556" s="265" t="str">
        <f>VLOOKUP(O556,'цср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2011 - 2013 годы» (остатки на 01.01.2016)</v>
      </c>
      <c r="M556" s="5"/>
      <c r="N556" s="6"/>
      <c r="O556" s="61" t="s">
        <v>1511</v>
      </c>
      <c r="P556" s="7" t="b">
        <f t="shared" si="31"/>
        <v>1</v>
      </c>
      <c r="Q556" s="7" t="b">
        <f t="shared" ref="Q556:Q598" si="34">J556=L556</f>
        <v>1</v>
      </c>
    </row>
    <row r="557" spans="1:17" s="4" customFormat="1" ht="75">
      <c r="A557" s="28">
        <v>83</v>
      </c>
      <c r="B557" s="28">
        <v>2</v>
      </c>
      <c r="C557" s="28">
        <v>2094</v>
      </c>
      <c r="D557" s="28" t="s">
        <v>1757</v>
      </c>
      <c r="E557" s="309" t="s">
        <v>1758</v>
      </c>
      <c r="F557" s="28" t="s">
        <v>1184</v>
      </c>
      <c r="G557" s="28" t="s">
        <v>94</v>
      </c>
      <c r="H557" s="30" t="s">
        <v>12</v>
      </c>
      <c r="I557" s="59" t="s">
        <v>1606</v>
      </c>
      <c r="J557" s="309" t="s">
        <v>1512</v>
      </c>
      <c r="K557" s="5" t="str">
        <f t="shared" si="32"/>
        <v>83 2 00 20940</v>
      </c>
      <c r="L557" s="265" t="str">
        <f>VLOOKUP(O557,'цср уточн 2016'!$A$1:$B$549,2,0)</f>
        <v>Расходы на выполнение мероприятий ведомственной (отраслевой) муниципальной целевой программы «Переселение граждан из аварийного жилищного фонда в городе Ставрополе на 2010 - 2011 годы» (остатки на 01.01.2016)</v>
      </c>
      <c r="M557" s="5"/>
      <c r="N557" s="6"/>
      <c r="O557" s="61" t="s">
        <v>1513</v>
      </c>
      <c r="P557" s="7" t="b">
        <f t="shared" si="31"/>
        <v>1</v>
      </c>
      <c r="Q557" s="7" t="b">
        <f t="shared" si="34"/>
        <v>1</v>
      </c>
    </row>
    <row r="558" spans="1:17" s="4" customFormat="1" ht="56.25">
      <c r="A558" s="28">
        <v>83</v>
      </c>
      <c r="B558" s="28">
        <v>2</v>
      </c>
      <c r="C558" s="28">
        <v>2095</v>
      </c>
      <c r="D558" s="28" t="str">
        <f t="shared" ref="D558" si="35">CONCATENATE(TEXT(A558,"00")," ",B558," ",C558)</f>
        <v>83 2 2095</v>
      </c>
      <c r="E558" s="309" t="s">
        <v>1190</v>
      </c>
      <c r="F558" s="28" t="s">
        <v>1184</v>
      </c>
      <c r="G558" s="28" t="s">
        <v>94</v>
      </c>
      <c r="H558" s="30" t="s">
        <v>12</v>
      </c>
      <c r="I558" s="59">
        <v>20950</v>
      </c>
      <c r="J558" s="309" t="s">
        <v>1191</v>
      </c>
      <c r="K558" s="5" t="str">
        <f t="shared" si="32"/>
        <v>83 2 00 20950</v>
      </c>
      <c r="L558" s="265" t="e">
        <f>VLOOKUP(O558,'цср уточн 2016'!$A$1:$B$549,2,0)</f>
        <v>#N/A</v>
      </c>
      <c r="M558" s="5"/>
      <c r="N558" s="6"/>
      <c r="O558" s="144"/>
      <c r="P558" s="7" t="b">
        <f t="shared" si="31"/>
        <v>0</v>
      </c>
      <c r="Q558" s="7" t="e">
        <f t="shared" si="34"/>
        <v>#N/A</v>
      </c>
    </row>
    <row r="559" spans="1:17" s="4" customFormat="1" ht="75">
      <c r="A559" s="28" t="s">
        <v>1184</v>
      </c>
      <c r="B559" s="28" t="s">
        <v>94</v>
      </c>
      <c r="C559" s="28" t="s">
        <v>489</v>
      </c>
      <c r="D559" s="28" t="s">
        <v>1759</v>
      </c>
      <c r="E559" s="309" t="s">
        <v>1348</v>
      </c>
      <c r="F559" s="28"/>
      <c r="G559" s="28"/>
      <c r="H559" s="30"/>
      <c r="I559" s="59"/>
      <c r="J559" s="309" t="s">
        <v>1562</v>
      </c>
      <c r="K559" s="5"/>
      <c r="L559" s="265"/>
      <c r="M559" s="5"/>
      <c r="N559" s="6"/>
      <c r="O559" s="144"/>
      <c r="P559" s="7"/>
      <c r="Q559" s="7"/>
    </row>
    <row r="560" spans="1:17" s="4" customFormat="1" ht="75">
      <c r="A560" s="28" t="s">
        <v>1184</v>
      </c>
      <c r="B560" s="28" t="s">
        <v>94</v>
      </c>
      <c r="C560" s="28" t="s">
        <v>1760</v>
      </c>
      <c r="D560" s="28" t="s">
        <v>1761</v>
      </c>
      <c r="E560" s="309" t="s">
        <v>1762</v>
      </c>
      <c r="F560" s="28"/>
      <c r="G560" s="28"/>
      <c r="H560" s="30"/>
      <c r="I560" s="59"/>
      <c r="J560" s="309" t="s">
        <v>1562</v>
      </c>
      <c r="K560" s="5"/>
      <c r="L560" s="265"/>
      <c r="M560" s="5"/>
      <c r="N560" s="6"/>
      <c r="O560" s="144"/>
      <c r="P560" s="7"/>
      <c r="Q560" s="7"/>
    </row>
    <row r="561" spans="1:17" s="4" customFormat="1" ht="93.75">
      <c r="A561" s="28" t="s">
        <v>1184</v>
      </c>
      <c r="B561" s="28" t="s">
        <v>94</v>
      </c>
      <c r="C561" s="28" t="s">
        <v>1025</v>
      </c>
      <c r="D561" s="28" t="s">
        <v>1765</v>
      </c>
      <c r="E561" s="309" t="s">
        <v>1766</v>
      </c>
      <c r="F561" s="28" t="s">
        <v>1184</v>
      </c>
      <c r="G561" s="28" t="s">
        <v>94</v>
      </c>
      <c r="H561" s="30" t="s">
        <v>12</v>
      </c>
      <c r="I561" s="59">
        <v>21120</v>
      </c>
      <c r="J561" s="309" t="s">
        <v>1515</v>
      </c>
      <c r="K561" s="5" t="str">
        <f t="shared" si="32"/>
        <v>83 2 00 21120</v>
      </c>
      <c r="L561" s="265" t="str">
        <f>VLOOKUP(O561,'цср уточн 2016'!$A$1:$B$549,2,0)</f>
        <v>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г. № 225-п «О региональной программе «Капитальный ремонт общего имущества в многоквартирных домах, расположенных на территории Ставропольского края на 2014 - 2043 годы»</v>
      </c>
      <c r="M561" s="5"/>
      <c r="N561" s="6"/>
      <c r="O561" s="22" t="s">
        <v>1193</v>
      </c>
      <c r="P561" s="7" t="b">
        <f t="shared" si="31"/>
        <v>1</v>
      </c>
      <c r="Q561" s="7" t="b">
        <f t="shared" si="34"/>
        <v>1</v>
      </c>
    </row>
    <row r="562" spans="1:17" s="4" customFormat="1" ht="75">
      <c r="A562" s="84"/>
      <c r="B562" s="84"/>
      <c r="C562" s="84"/>
      <c r="D562" s="84"/>
      <c r="E562" s="203" t="s">
        <v>1545</v>
      </c>
      <c r="F562" s="28" t="s">
        <v>1184</v>
      </c>
      <c r="G562" s="28" t="s">
        <v>94</v>
      </c>
      <c r="H562" s="30" t="s">
        <v>12</v>
      </c>
      <c r="I562" s="59">
        <v>21310</v>
      </c>
      <c r="J562" s="203" t="s">
        <v>1516</v>
      </c>
      <c r="K562" s="5" t="str">
        <f t="shared" si="32"/>
        <v>83 2 00 21310</v>
      </c>
      <c r="L562" s="265" t="str">
        <f>VLOOKUP(O562,'цср уточн 2016'!$A$1:$B$549,2,0)</f>
        <v>Возврат средств за квартиры, приобретенные с использованием средств государственной корпорации - Фонда содействия реформированию жилищно-коммунального хозяйства по программе переселения граждан из аварийного жилищного фонда в городе Ставрополе</v>
      </c>
      <c r="M562" s="5"/>
      <c r="N562" s="6"/>
      <c r="O562" s="22" t="s">
        <v>1517</v>
      </c>
      <c r="P562" s="7" t="b">
        <f t="shared" si="31"/>
        <v>1</v>
      </c>
      <c r="Q562" s="7" t="b">
        <f t="shared" si="34"/>
        <v>1</v>
      </c>
    </row>
    <row r="563" spans="1:17" s="4" customFormat="1" ht="56.25">
      <c r="A563" s="84"/>
      <c r="B563" s="84"/>
      <c r="C563" s="84"/>
      <c r="D563" s="84"/>
      <c r="E563" s="203" t="s">
        <v>1545</v>
      </c>
      <c r="F563" s="28" t="s">
        <v>1184</v>
      </c>
      <c r="G563" s="28" t="s">
        <v>94</v>
      </c>
      <c r="H563" s="30" t="s">
        <v>12</v>
      </c>
      <c r="I563" s="59">
        <v>21320</v>
      </c>
      <c r="J563" s="203" t="s">
        <v>1518</v>
      </c>
      <c r="K563" s="5" t="str">
        <f t="shared" si="32"/>
        <v>83 2 00 21320</v>
      </c>
      <c r="L563" s="265" t="str">
        <f>VLOOKUP(O563,'цср уточн 2016'!$A$1:$B$549,2,0)</f>
        <v>Возврат средств за квартиры,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</v>
      </c>
      <c r="M563" s="5"/>
      <c r="N563" s="6"/>
      <c r="O563" s="22" t="s">
        <v>1519</v>
      </c>
      <c r="P563" s="7" t="b">
        <f t="shared" si="31"/>
        <v>1</v>
      </c>
      <c r="Q563" s="7" t="b">
        <f t="shared" si="34"/>
        <v>1</v>
      </c>
    </row>
    <row r="564" spans="1:17" s="4" customFormat="1" ht="45">
      <c r="A564" s="23">
        <v>84</v>
      </c>
      <c r="B564" s="23">
        <v>0</v>
      </c>
      <c r="C564" s="23" t="s">
        <v>9</v>
      </c>
      <c r="D564" s="222" t="s">
        <v>1194</v>
      </c>
      <c r="E564" s="149" t="s">
        <v>1195</v>
      </c>
      <c r="F564" s="23">
        <v>84</v>
      </c>
      <c r="G564" s="23">
        <v>0</v>
      </c>
      <c r="H564" s="9" t="s">
        <v>12</v>
      </c>
      <c r="I564" s="9" t="s">
        <v>13</v>
      </c>
      <c r="J564" s="149" t="s">
        <v>1195</v>
      </c>
      <c r="K564" s="5" t="str">
        <f t="shared" si="32"/>
        <v>84 0 00 00000</v>
      </c>
      <c r="L564" s="265" t="str">
        <f>VLOOKUP(O564,'цср уточн 2016'!$A$1:$B$549,2,0)</f>
        <v xml:space="preserve">Обеспечение деятельности комитета градостроительства администрации города Ставрополя </v>
      </c>
      <c r="M564" s="5"/>
      <c r="N564" s="6"/>
      <c r="O564" s="11" t="s">
        <v>1196</v>
      </c>
      <c r="P564" s="7" t="b">
        <f t="shared" si="31"/>
        <v>1</v>
      </c>
      <c r="Q564" s="7" t="b">
        <f t="shared" si="34"/>
        <v>1</v>
      </c>
    </row>
    <row r="565" spans="1:17" s="4" customFormat="1" ht="37.5">
      <c r="A565" s="24">
        <v>84</v>
      </c>
      <c r="B565" s="24" t="s">
        <v>15</v>
      </c>
      <c r="C565" s="255">
        <v>0</v>
      </c>
      <c r="D565" s="224" t="s">
        <v>1197</v>
      </c>
      <c r="E565" s="236" t="s">
        <v>1198</v>
      </c>
      <c r="F565" s="24">
        <v>84</v>
      </c>
      <c r="G565" s="24" t="s">
        <v>15</v>
      </c>
      <c r="H565" s="25" t="s">
        <v>12</v>
      </c>
      <c r="I565" s="25" t="s">
        <v>13</v>
      </c>
      <c r="J565" s="236" t="s">
        <v>1198</v>
      </c>
      <c r="K565" s="5" t="str">
        <f t="shared" si="32"/>
        <v>84 1 00 00000</v>
      </c>
      <c r="L565" s="265" t="str">
        <f>VLOOKUP(O565,'цср уточн 2016'!$A$1:$B$549,2,0)</f>
        <v xml:space="preserve">Непрограммные расходы в рамках обеспечения деятельности комитета градостроительства администрации города Ставрополя </v>
      </c>
      <c r="M565" s="5"/>
      <c r="N565" s="6"/>
      <c r="O565" s="12" t="s">
        <v>1199</v>
      </c>
      <c r="P565" s="7" t="b">
        <f t="shared" si="31"/>
        <v>1</v>
      </c>
      <c r="Q565" s="7" t="b">
        <f t="shared" si="34"/>
        <v>1</v>
      </c>
    </row>
    <row r="566" spans="1:17" s="4" customFormat="1" ht="37.5">
      <c r="A566" s="28">
        <v>84</v>
      </c>
      <c r="B566" s="28" t="s">
        <v>15</v>
      </c>
      <c r="C566" s="28" t="s">
        <v>964</v>
      </c>
      <c r="D566" s="28" t="s">
        <v>1200</v>
      </c>
      <c r="E566" s="309" t="s">
        <v>942</v>
      </c>
      <c r="F566" s="28">
        <v>84</v>
      </c>
      <c r="G566" s="28" t="s">
        <v>15</v>
      </c>
      <c r="H566" s="30" t="s">
        <v>12</v>
      </c>
      <c r="I566" s="59">
        <v>10010</v>
      </c>
      <c r="J566" s="309" t="s">
        <v>942</v>
      </c>
      <c r="K566" s="5" t="str">
        <f t="shared" si="32"/>
        <v>84 1 00 10010</v>
      </c>
      <c r="L566" s="265" t="str">
        <f>VLOOKUP(O566,'цср уточн 2016'!$A$1:$B$549,2,0)</f>
        <v>Расходы на обеспечение функций органов местного самоуправления города Ставрополя</v>
      </c>
      <c r="M566" s="5"/>
      <c r="N566" s="6"/>
      <c r="O566" s="22" t="s">
        <v>1201</v>
      </c>
      <c r="P566" s="7" t="b">
        <f t="shared" si="31"/>
        <v>1</v>
      </c>
      <c r="Q566" s="7" t="b">
        <f t="shared" si="34"/>
        <v>1</v>
      </c>
    </row>
    <row r="567" spans="1:17" s="4" customFormat="1" ht="37.5">
      <c r="A567" s="28">
        <v>84</v>
      </c>
      <c r="B567" s="28" t="s">
        <v>15</v>
      </c>
      <c r="C567" s="28" t="s">
        <v>967</v>
      </c>
      <c r="D567" s="28" t="s">
        <v>1202</v>
      </c>
      <c r="E567" s="309" t="s">
        <v>945</v>
      </c>
      <c r="F567" s="28">
        <v>84</v>
      </c>
      <c r="G567" s="28" t="s">
        <v>15</v>
      </c>
      <c r="H567" s="30" t="s">
        <v>12</v>
      </c>
      <c r="I567" s="59">
        <v>10020</v>
      </c>
      <c r="J567" s="309" t="s">
        <v>945</v>
      </c>
      <c r="K567" s="5" t="str">
        <f t="shared" si="32"/>
        <v>84 1 00 10020</v>
      </c>
      <c r="L567" s="265" t="str">
        <f>VLOOKUP(O567,'цср уточн 2016'!$A$1:$B$549,2,0)</f>
        <v>Расходы на выплаты по оплате труда работников органов местного самоуправления города Ставрополя</v>
      </c>
      <c r="M567" s="5"/>
      <c r="N567" s="6"/>
      <c r="O567" s="22" t="s">
        <v>1203</v>
      </c>
      <c r="P567" s="7" t="b">
        <f t="shared" si="31"/>
        <v>1</v>
      </c>
      <c r="Q567" s="7" t="b">
        <f t="shared" si="34"/>
        <v>1</v>
      </c>
    </row>
    <row r="568" spans="1:17" s="4" customFormat="1">
      <c r="A568" s="28" t="s">
        <v>1767</v>
      </c>
      <c r="B568" s="28" t="s">
        <v>15</v>
      </c>
      <c r="C568" s="28" t="s">
        <v>1185</v>
      </c>
      <c r="D568" s="28" t="s">
        <v>1768</v>
      </c>
      <c r="E568" s="309" t="s">
        <v>666</v>
      </c>
      <c r="F568" s="28">
        <v>84</v>
      </c>
      <c r="G568" s="28" t="s">
        <v>15</v>
      </c>
      <c r="H568" s="30" t="s">
        <v>12</v>
      </c>
      <c r="I568" s="59">
        <v>20050</v>
      </c>
      <c r="J568" s="309" t="s">
        <v>666</v>
      </c>
      <c r="K568" s="5" t="str">
        <f t="shared" si="32"/>
        <v>84 1 00 20050</v>
      </c>
      <c r="L568" s="265" t="str">
        <f>VLOOKUP(O568,'цср уточн 2016'!$A$1:$B$549,2,0)</f>
        <v>Расходы на выплаты на основании исполнительных листов судебных органов</v>
      </c>
      <c r="M568" s="5"/>
      <c r="N568" s="6"/>
      <c r="O568" s="22" t="s">
        <v>1520</v>
      </c>
      <c r="P568" s="7" t="b">
        <f t="shared" si="31"/>
        <v>1</v>
      </c>
      <c r="Q568" s="7" t="b">
        <f t="shared" si="34"/>
        <v>1</v>
      </c>
    </row>
    <row r="569" spans="1:17" s="4" customFormat="1" ht="37.5">
      <c r="A569" s="28">
        <v>84</v>
      </c>
      <c r="B569" s="28" t="s">
        <v>15</v>
      </c>
      <c r="C569" s="28" t="s">
        <v>1204</v>
      </c>
      <c r="D569" s="28" t="s">
        <v>1205</v>
      </c>
      <c r="E569" s="309" t="s">
        <v>1206</v>
      </c>
      <c r="F569" s="28">
        <v>84</v>
      </c>
      <c r="G569" s="28" t="s">
        <v>15</v>
      </c>
      <c r="H569" s="30" t="s">
        <v>12</v>
      </c>
      <c r="I569" s="59">
        <v>20740</v>
      </c>
      <c r="J569" s="309" t="s">
        <v>1206</v>
      </c>
      <c r="K569" s="5" t="str">
        <f t="shared" si="32"/>
        <v>84 1 00 20740</v>
      </c>
      <c r="L569" s="265" t="str">
        <f>VLOOKUP(O569,'цср уточн 2016'!$A$1:$B$549,2,0)</f>
        <v>Расходы на судебные издержки комитета градостроительства администрации города Ставрополя по искам о сносе самовольных построек</v>
      </c>
      <c r="M569" s="5"/>
      <c r="N569" s="6"/>
      <c r="O569" s="22" t="s">
        <v>1207</v>
      </c>
      <c r="P569" s="7" t="b">
        <f t="shared" si="31"/>
        <v>1</v>
      </c>
      <c r="Q569" s="7" t="b">
        <f t="shared" si="34"/>
        <v>1</v>
      </c>
    </row>
    <row r="570" spans="1:17" s="4" customFormat="1" ht="37.5">
      <c r="A570" s="28">
        <v>84</v>
      </c>
      <c r="B570" s="28" t="s">
        <v>15</v>
      </c>
      <c r="C570" s="28" t="s">
        <v>1769</v>
      </c>
      <c r="D570" s="28" t="s">
        <v>1770</v>
      </c>
      <c r="E570" s="309" t="s">
        <v>1771</v>
      </c>
      <c r="F570" s="28"/>
      <c r="G570" s="28"/>
      <c r="H570" s="30"/>
      <c r="I570" s="59"/>
      <c r="J570" s="309" t="s">
        <v>1562</v>
      </c>
      <c r="K570" s="5"/>
      <c r="L570" s="265"/>
      <c r="M570" s="5"/>
      <c r="N570" s="6"/>
      <c r="O570" s="22"/>
      <c r="P570" s="7"/>
      <c r="Q570" s="7"/>
    </row>
    <row r="571" spans="1:17" s="4" customFormat="1">
      <c r="A571" s="24">
        <v>84</v>
      </c>
      <c r="B571" s="24" t="s">
        <v>94</v>
      </c>
      <c r="C571" s="255">
        <v>0</v>
      </c>
      <c r="D571" s="224" t="s">
        <v>1208</v>
      </c>
      <c r="E571" s="236" t="s">
        <v>1023</v>
      </c>
      <c r="F571" s="24">
        <v>84</v>
      </c>
      <c r="G571" s="24" t="s">
        <v>94</v>
      </c>
      <c r="H571" s="25" t="s">
        <v>12</v>
      </c>
      <c r="I571" s="25" t="s">
        <v>13</v>
      </c>
      <c r="J571" s="236" t="s">
        <v>1023</v>
      </c>
      <c r="K571" s="5" t="str">
        <f t="shared" si="32"/>
        <v>84 2 00 00000</v>
      </c>
      <c r="L571" s="265" t="str">
        <f>VLOOKUP(O571,'цср уточн 2016'!$A$1:$B$549,2,0)</f>
        <v>Расходы, предусмотренные на иные цели</v>
      </c>
      <c r="M571" s="5"/>
      <c r="N571" s="6"/>
      <c r="O571" s="12" t="s">
        <v>1209</v>
      </c>
      <c r="P571" s="7" t="b">
        <f t="shared" si="31"/>
        <v>1</v>
      </c>
      <c r="Q571" s="7" t="b">
        <f t="shared" si="34"/>
        <v>1</v>
      </c>
    </row>
    <row r="572" spans="1:17" s="4" customFormat="1" ht="37.5">
      <c r="A572" s="28">
        <v>84</v>
      </c>
      <c r="B572" s="28" t="s">
        <v>94</v>
      </c>
      <c r="C572" s="28" t="s">
        <v>1210</v>
      </c>
      <c r="D572" s="28" t="s">
        <v>1211</v>
      </c>
      <c r="E572" s="309" t="s">
        <v>1212</v>
      </c>
      <c r="F572" s="28">
        <v>84</v>
      </c>
      <c r="G572" s="28" t="s">
        <v>94</v>
      </c>
      <c r="H572" s="30" t="s">
        <v>12</v>
      </c>
      <c r="I572" s="59">
        <v>21100</v>
      </c>
      <c r="J572" s="309" t="s">
        <v>1521</v>
      </c>
      <c r="K572" s="5" t="str">
        <f t="shared" si="32"/>
        <v>84 2 00 21100</v>
      </c>
      <c r="L572" s="265" t="str">
        <f>VLOOKUP(O572,'цср уточн 2016'!$A$1:$B$549,2,0)</f>
        <v>Расходы за счет средств местного бюджета на демонтаж рекламных конструкций, их хранение или в необходимых случаях уничтожение</v>
      </c>
      <c r="M572" s="5"/>
      <c r="N572" s="6"/>
      <c r="O572" s="22" t="s">
        <v>1213</v>
      </c>
      <c r="P572" s="7" t="b">
        <f t="shared" si="31"/>
        <v>1</v>
      </c>
      <c r="Q572" s="7" t="b">
        <f t="shared" si="34"/>
        <v>1</v>
      </c>
    </row>
    <row r="573" spans="1:17" s="4" customFormat="1" ht="37.5">
      <c r="A573" s="28"/>
      <c r="B573" s="28"/>
      <c r="C573" s="28"/>
      <c r="D573" s="28"/>
      <c r="E573" s="203" t="s">
        <v>1545</v>
      </c>
      <c r="F573" s="28">
        <v>84</v>
      </c>
      <c r="G573" s="28" t="s">
        <v>94</v>
      </c>
      <c r="H573" s="30" t="s">
        <v>12</v>
      </c>
      <c r="I573" s="59">
        <v>21210</v>
      </c>
      <c r="J573" s="309" t="s">
        <v>1522</v>
      </c>
      <c r="K573" s="5" t="str">
        <f t="shared" si="32"/>
        <v>84 2 00 21210</v>
      </c>
      <c r="L573" s="265" t="str">
        <f>VLOOKUP(O573,'цср уточн 2016'!$A$1:$B$549,2,0)</f>
        <v>Снос самовольных построек, хранение имущества, находившегося в самовольных постройках</v>
      </c>
      <c r="M573" s="5"/>
      <c r="N573" s="6"/>
      <c r="O573" s="22" t="s">
        <v>1217</v>
      </c>
      <c r="P573" s="7" t="b">
        <f t="shared" si="31"/>
        <v>1</v>
      </c>
      <c r="Q573" s="7" t="b">
        <f t="shared" si="34"/>
        <v>1</v>
      </c>
    </row>
    <row r="574" spans="1:17" s="4" customFormat="1" ht="56.25">
      <c r="A574" s="28">
        <v>84</v>
      </c>
      <c r="B574" s="28" t="s">
        <v>94</v>
      </c>
      <c r="C574" s="28" t="s">
        <v>1772</v>
      </c>
      <c r="D574" s="28" t="s">
        <v>1773</v>
      </c>
      <c r="E574" s="309" t="s">
        <v>1774</v>
      </c>
      <c r="F574" s="28"/>
      <c r="G574" s="28"/>
      <c r="H574" s="30"/>
      <c r="I574" s="59"/>
      <c r="J574" s="309" t="s">
        <v>1562</v>
      </c>
      <c r="K574" s="5"/>
      <c r="L574" s="265"/>
      <c r="M574" s="5"/>
      <c r="N574" s="6"/>
      <c r="O574" s="22"/>
      <c r="P574" s="7"/>
      <c r="Q574" s="7"/>
    </row>
    <row r="575" spans="1:17" s="4" customFormat="1" ht="67.5">
      <c r="A575" s="23">
        <v>85</v>
      </c>
      <c r="B575" s="23">
        <v>0</v>
      </c>
      <c r="C575" s="23" t="s">
        <v>9</v>
      </c>
      <c r="D575" s="222" t="s">
        <v>1218</v>
      </c>
      <c r="E575" s="149" t="s">
        <v>1219</v>
      </c>
      <c r="F575" s="23">
        <v>85</v>
      </c>
      <c r="G575" s="23">
        <v>0</v>
      </c>
      <c r="H575" s="9" t="s">
        <v>12</v>
      </c>
      <c r="I575" s="9" t="s">
        <v>13</v>
      </c>
      <c r="J575" s="149" t="s">
        <v>1219</v>
      </c>
      <c r="K575" s="5" t="str">
        <f t="shared" si="32"/>
        <v>85 0 00 00000</v>
      </c>
      <c r="L575" s="265" t="str">
        <f>VLOOKUP(O575,'цср уточн 2016'!$A$1:$B$549,2,0)</f>
        <v>Обеспечение деятельности комитета по делам гражданской обороны и чрезвычайным ситуациям администрации города Ставрополя</v>
      </c>
      <c r="M575" s="5"/>
      <c r="N575" s="6"/>
      <c r="O575" s="11" t="s">
        <v>1220</v>
      </c>
      <c r="P575" s="7" t="b">
        <f t="shared" si="31"/>
        <v>1</v>
      </c>
      <c r="Q575" s="7" t="b">
        <f t="shared" si="34"/>
        <v>1</v>
      </c>
    </row>
    <row r="576" spans="1:17" s="4" customFormat="1" ht="56.25">
      <c r="A576" s="24">
        <v>85</v>
      </c>
      <c r="B576" s="24" t="s">
        <v>15</v>
      </c>
      <c r="C576" s="255">
        <v>0</v>
      </c>
      <c r="D576" s="224" t="s">
        <v>1221</v>
      </c>
      <c r="E576" s="236" t="s">
        <v>1222</v>
      </c>
      <c r="F576" s="24">
        <v>85</v>
      </c>
      <c r="G576" s="24" t="s">
        <v>15</v>
      </c>
      <c r="H576" s="25" t="s">
        <v>12</v>
      </c>
      <c r="I576" s="25" t="s">
        <v>13</v>
      </c>
      <c r="J576" s="236" t="s">
        <v>1222</v>
      </c>
      <c r="K576" s="5" t="str">
        <f t="shared" si="32"/>
        <v>85 1 00 00000</v>
      </c>
      <c r="L576" s="265" t="str">
        <f>VLOOKUP(O576,'цср уточн 2016'!$A$1:$B$549,2,0)</f>
        <v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v>
      </c>
      <c r="M576" s="5"/>
      <c r="N576" s="6"/>
      <c r="O576" s="12" t="s">
        <v>1223</v>
      </c>
      <c r="P576" s="7" t="b">
        <f t="shared" si="31"/>
        <v>1</v>
      </c>
      <c r="Q576" s="7" t="b">
        <f t="shared" si="34"/>
        <v>1</v>
      </c>
    </row>
    <row r="577" spans="1:17" s="4" customFormat="1" ht="37.5">
      <c r="A577" s="28">
        <v>85</v>
      </c>
      <c r="B577" s="28" t="s">
        <v>15</v>
      </c>
      <c r="C577" s="28" t="s">
        <v>964</v>
      </c>
      <c r="D577" s="28" t="s">
        <v>1224</v>
      </c>
      <c r="E577" s="309" t="s">
        <v>942</v>
      </c>
      <c r="F577" s="28">
        <v>85</v>
      </c>
      <c r="G577" s="28" t="s">
        <v>15</v>
      </c>
      <c r="H577" s="30" t="s">
        <v>12</v>
      </c>
      <c r="I577" s="59">
        <v>10010</v>
      </c>
      <c r="J577" s="309" t="s">
        <v>942</v>
      </c>
      <c r="K577" s="5" t="str">
        <f t="shared" si="32"/>
        <v>85 1 00 10010</v>
      </c>
      <c r="L577" s="265" t="str">
        <f>VLOOKUP(O577,'цср уточн 2016'!$A$1:$B$549,2,0)</f>
        <v>Расходы на обеспечение функций органов местного самоуправления города Ставрополя</v>
      </c>
      <c r="M577" s="5"/>
      <c r="N577" s="6"/>
      <c r="O577" s="45" t="s">
        <v>1225</v>
      </c>
      <c r="P577" s="7" t="b">
        <f t="shared" si="31"/>
        <v>1</v>
      </c>
      <c r="Q577" s="7" t="b">
        <f t="shared" si="34"/>
        <v>1</v>
      </c>
    </row>
    <row r="578" spans="1:17" s="4" customFormat="1" ht="37.5">
      <c r="A578" s="28">
        <v>85</v>
      </c>
      <c r="B578" s="28" t="s">
        <v>15</v>
      </c>
      <c r="C578" s="28" t="s">
        <v>967</v>
      </c>
      <c r="D578" s="28" t="s">
        <v>1226</v>
      </c>
      <c r="E578" s="309" t="s">
        <v>945</v>
      </c>
      <c r="F578" s="28">
        <v>85</v>
      </c>
      <c r="G578" s="28" t="s">
        <v>15</v>
      </c>
      <c r="H578" s="30" t="s">
        <v>12</v>
      </c>
      <c r="I578" s="59">
        <v>10020</v>
      </c>
      <c r="J578" s="309" t="s">
        <v>945</v>
      </c>
      <c r="K578" s="5" t="str">
        <f t="shared" si="32"/>
        <v>85 1 00 10020</v>
      </c>
      <c r="L578" s="265" t="str">
        <f>VLOOKUP(O578,'цср уточн 2016'!$A$1:$B$549,2,0)</f>
        <v>Расходы на выплаты по оплате труда работников органов местного самоуправления города Ставрополя</v>
      </c>
      <c r="M578" s="5"/>
      <c r="N578" s="6"/>
      <c r="O578" s="45" t="s">
        <v>1227</v>
      </c>
      <c r="P578" s="7" t="b">
        <f t="shared" si="31"/>
        <v>1</v>
      </c>
      <c r="Q578" s="7" t="b">
        <f t="shared" si="34"/>
        <v>1</v>
      </c>
    </row>
    <row r="579" spans="1:17" s="4" customFormat="1" ht="45">
      <c r="A579" s="78"/>
      <c r="B579" s="78"/>
      <c r="C579" s="78"/>
      <c r="D579" s="80"/>
      <c r="E579" s="149"/>
      <c r="F579" s="23" t="s">
        <v>1607</v>
      </c>
      <c r="G579" s="23" t="s">
        <v>8</v>
      </c>
      <c r="H579" s="9" t="s">
        <v>12</v>
      </c>
      <c r="I579" s="9" t="s">
        <v>13</v>
      </c>
      <c r="J579" s="149" t="s">
        <v>1523</v>
      </c>
      <c r="K579" s="5" t="str">
        <f t="shared" si="32"/>
        <v>86 0 00 00000</v>
      </c>
      <c r="L579" s="265" t="str">
        <f>VLOOKUP(O579,'цср уточн 2016'!$A$1:$B$549,2,0)</f>
        <v>Обеспечение деятельности контрольно-счетной
палаты города Ставрополя</v>
      </c>
      <c r="M579" s="5"/>
      <c r="N579" s="6"/>
      <c r="O579" s="11" t="s">
        <v>1524</v>
      </c>
      <c r="P579" s="7" t="b">
        <f t="shared" si="31"/>
        <v>1</v>
      </c>
      <c r="Q579" s="7" t="b">
        <f t="shared" si="34"/>
        <v>1</v>
      </c>
    </row>
    <row r="580" spans="1:17" s="4" customFormat="1" ht="37.5">
      <c r="A580" s="81"/>
      <c r="B580" s="81"/>
      <c r="C580" s="82"/>
      <c r="D580" s="83"/>
      <c r="E580" s="236"/>
      <c r="F580" s="24" t="s">
        <v>1607</v>
      </c>
      <c r="G580" s="24" t="s">
        <v>15</v>
      </c>
      <c r="H580" s="25" t="s">
        <v>12</v>
      </c>
      <c r="I580" s="25" t="s">
        <v>13</v>
      </c>
      <c r="J580" s="236" t="s">
        <v>1525</v>
      </c>
      <c r="K580" s="5" t="str">
        <f t="shared" si="32"/>
        <v>86 1 00 00000</v>
      </c>
      <c r="L580" s="265" t="str">
        <f>VLOOKUP(O580,'цср уточн 2016'!$A$1:$B$549,2,0)</f>
        <v>Непрограммные расходы в рамках обеспечения деятельности контрольно-счетной палаты города Ставрополя</v>
      </c>
      <c r="M580" s="5"/>
      <c r="N580" s="6"/>
      <c r="O580" s="12" t="s">
        <v>1526</v>
      </c>
      <c r="P580" s="7" t="b">
        <f t="shared" si="31"/>
        <v>1</v>
      </c>
      <c r="Q580" s="7" t="b">
        <f t="shared" si="34"/>
        <v>1</v>
      </c>
    </row>
    <row r="581" spans="1:17" s="4" customFormat="1" ht="37.5">
      <c r="A581" s="84"/>
      <c r="B581" s="84"/>
      <c r="C581" s="84"/>
      <c r="D581" s="84"/>
      <c r="E581" s="203" t="s">
        <v>1562</v>
      </c>
      <c r="F581" s="28" t="s">
        <v>1607</v>
      </c>
      <c r="G581" s="28" t="s">
        <v>15</v>
      </c>
      <c r="H581" s="30" t="s">
        <v>12</v>
      </c>
      <c r="I581" s="59">
        <v>10010</v>
      </c>
      <c r="J581" s="203" t="s">
        <v>942</v>
      </c>
      <c r="K581" s="5" t="str">
        <f t="shared" si="32"/>
        <v>86 1 00 10010</v>
      </c>
      <c r="L581" s="265" t="str">
        <f>VLOOKUP(O581,'цср уточн 2016'!$A$1:$B$549,2,0)</f>
        <v>Расходы на обеспечение функций органов местного самоуправления города Ставрополя</v>
      </c>
      <c r="M581" s="5"/>
      <c r="N581" s="6"/>
      <c r="O581" s="45" t="s">
        <v>1527</v>
      </c>
      <c r="P581" s="7" t="b">
        <f t="shared" si="31"/>
        <v>1</v>
      </c>
      <c r="Q581" s="7" t="b">
        <f t="shared" si="34"/>
        <v>1</v>
      </c>
    </row>
    <row r="582" spans="1:17" s="4" customFormat="1" ht="37.5">
      <c r="A582" s="84"/>
      <c r="B582" s="84"/>
      <c r="C582" s="84"/>
      <c r="D582" s="84"/>
      <c r="E582" s="203" t="s">
        <v>1562</v>
      </c>
      <c r="F582" s="28" t="s">
        <v>1607</v>
      </c>
      <c r="G582" s="28" t="s">
        <v>15</v>
      </c>
      <c r="H582" s="30" t="s">
        <v>12</v>
      </c>
      <c r="I582" s="59">
        <v>10020</v>
      </c>
      <c r="J582" s="203" t="s">
        <v>945</v>
      </c>
      <c r="K582" s="5" t="str">
        <f t="shared" si="32"/>
        <v>86 1 00 10020</v>
      </c>
      <c r="L582" s="265" t="str">
        <f>VLOOKUP(O582,'цср уточн 2016'!$A$1:$B$549,2,0)</f>
        <v>Расходы на выплаты по оплате труда работников органов местного самоуправления города Ставрополя</v>
      </c>
      <c r="M582" s="5"/>
      <c r="N582" s="6"/>
      <c r="O582" s="45" t="s">
        <v>1528</v>
      </c>
      <c r="P582" s="7" t="b">
        <f t="shared" si="31"/>
        <v>1</v>
      </c>
      <c r="Q582" s="7" t="b">
        <f t="shared" si="34"/>
        <v>1</v>
      </c>
    </row>
    <row r="583" spans="1:17" s="4" customFormat="1" ht="67.5">
      <c r="A583" s="78"/>
      <c r="B583" s="78"/>
      <c r="C583" s="78"/>
      <c r="D583" s="80"/>
      <c r="E583" s="321"/>
      <c r="F583" s="23" t="s">
        <v>1608</v>
      </c>
      <c r="G583" s="23" t="s">
        <v>8</v>
      </c>
      <c r="H583" s="9" t="s">
        <v>12</v>
      </c>
      <c r="I583" s="9" t="s">
        <v>13</v>
      </c>
      <c r="J583" s="149" t="s">
        <v>1529</v>
      </c>
      <c r="K583" s="5" t="str">
        <f t="shared" si="32"/>
        <v>98 0 00 00000</v>
      </c>
      <c r="L583" s="265" t="str">
        <f>VLOOKUP(O583,'цср уточн 2016'!$A$1:$B$549,2,0)</f>
        <v>Реализация иных функций Ставропольской городской Думы, администрации города Ставрополя, ее отраслевых (функциональных) и территориальных органов</v>
      </c>
      <c r="M583" s="5"/>
      <c r="N583" s="6"/>
      <c r="O583" s="11" t="s">
        <v>1530</v>
      </c>
      <c r="P583" s="7" t="b">
        <f t="shared" si="31"/>
        <v>1</v>
      </c>
      <c r="Q583" s="7" t="b">
        <f t="shared" si="34"/>
        <v>1</v>
      </c>
    </row>
    <row r="584" spans="1:17" s="4" customFormat="1">
      <c r="A584" s="81"/>
      <c r="B584" s="81"/>
      <c r="C584" s="82"/>
      <c r="D584" s="83"/>
      <c r="E584" s="319"/>
      <c r="F584" s="24" t="s">
        <v>1608</v>
      </c>
      <c r="G584" s="24" t="s">
        <v>15</v>
      </c>
      <c r="H584" s="25" t="s">
        <v>12</v>
      </c>
      <c r="I584" s="25" t="s">
        <v>13</v>
      </c>
      <c r="J584" s="245" t="s">
        <v>1531</v>
      </c>
      <c r="K584" s="5" t="str">
        <f t="shared" si="32"/>
        <v>98 1 00 00000</v>
      </c>
      <c r="L584" s="265" t="str">
        <f>VLOOKUP(O584,'цср уточн 2016'!$A$1:$B$549,2,0)</f>
        <v>Иные непрограммные мероприятия</v>
      </c>
      <c r="M584" s="5"/>
      <c r="N584" s="6"/>
      <c r="O584" s="12" t="s">
        <v>1532</v>
      </c>
      <c r="P584" s="7" t="b">
        <f t="shared" si="31"/>
        <v>1</v>
      </c>
      <c r="Q584" s="7" t="b">
        <f t="shared" si="34"/>
        <v>1</v>
      </c>
    </row>
    <row r="585" spans="1:17" s="4" customFormat="1" ht="45">
      <c r="A585" s="23">
        <v>73</v>
      </c>
      <c r="B585" s="23">
        <v>0</v>
      </c>
      <c r="C585" s="23" t="s">
        <v>9</v>
      </c>
      <c r="D585" s="222" t="s">
        <v>1029</v>
      </c>
      <c r="E585" s="149" t="s">
        <v>1030</v>
      </c>
      <c r="F585" s="351" t="s">
        <v>1608</v>
      </c>
      <c r="G585" s="351" t="s">
        <v>15</v>
      </c>
      <c r="H585" s="347" t="s">
        <v>12</v>
      </c>
      <c r="I585" s="358">
        <v>10050</v>
      </c>
      <c r="J585" s="361" t="s">
        <v>1533</v>
      </c>
      <c r="K585" s="5"/>
      <c r="L585" s="265"/>
      <c r="M585" s="5"/>
      <c r="N585" s="6"/>
      <c r="O585" s="12"/>
      <c r="P585" s="7"/>
      <c r="Q585" s="7"/>
    </row>
    <row r="586" spans="1:17" s="4" customFormat="1">
      <c r="A586" s="24">
        <v>73</v>
      </c>
      <c r="B586" s="24" t="s">
        <v>94</v>
      </c>
      <c r="C586" s="255">
        <v>0</v>
      </c>
      <c r="D586" s="224" t="s">
        <v>1039</v>
      </c>
      <c r="E586" s="236" t="s">
        <v>1023</v>
      </c>
      <c r="F586" s="356"/>
      <c r="G586" s="356"/>
      <c r="H586" s="357"/>
      <c r="I586" s="359"/>
      <c r="J586" s="362"/>
      <c r="K586" s="5"/>
      <c r="L586" s="265"/>
      <c r="M586" s="5"/>
      <c r="N586" s="6"/>
      <c r="O586" s="12"/>
      <c r="P586" s="7"/>
      <c r="Q586" s="7"/>
    </row>
    <row r="587" spans="1:17" s="4" customFormat="1" ht="37.5">
      <c r="A587" s="28">
        <v>73</v>
      </c>
      <c r="B587" s="28" t="s">
        <v>94</v>
      </c>
      <c r="C587" s="28" t="s">
        <v>1040</v>
      </c>
      <c r="D587" s="28" t="s">
        <v>1041</v>
      </c>
      <c r="E587" s="309" t="s">
        <v>1042</v>
      </c>
      <c r="F587" s="352"/>
      <c r="G587" s="352"/>
      <c r="H587" s="348"/>
      <c r="I587" s="360"/>
      <c r="J587" s="363"/>
      <c r="K587" s="5" t="str">
        <f>CONCATENATE(F585," ",G585," ",H585," ",I585)</f>
        <v>98 1 00 10050</v>
      </c>
      <c r="L587" s="265" t="str">
        <f>VLOOKUP(O587,'цср уточн 2016'!$A$1:$B$549,2,0)</f>
        <v>Поощрение муниципального служащего в связи с выходом на страховую пенсию по старости (инвалидности)</v>
      </c>
      <c r="M587" s="5"/>
      <c r="N587" s="6"/>
      <c r="O587" s="45" t="s">
        <v>1534</v>
      </c>
      <c r="P587" s="7" t="b">
        <f t="shared" si="31"/>
        <v>1</v>
      </c>
      <c r="Q587" s="7" t="b">
        <f>J585=L587</f>
        <v>1</v>
      </c>
    </row>
    <row r="588" spans="1:17" s="4" customFormat="1" ht="45">
      <c r="A588" s="23">
        <v>76</v>
      </c>
      <c r="B588" s="23">
        <v>0</v>
      </c>
      <c r="C588" s="23" t="s">
        <v>9</v>
      </c>
      <c r="D588" s="222" t="s">
        <v>1069</v>
      </c>
      <c r="E588" s="149" t="s">
        <v>1070</v>
      </c>
      <c r="F588" s="351" t="s">
        <v>1608</v>
      </c>
      <c r="G588" s="351" t="s">
        <v>15</v>
      </c>
      <c r="H588" s="347" t="s">
        <v>12</v>
      </c>
      <c r="I588" s="358">
        <v>20110</v>
      </c>
      <c r="J588" s="361" t="s">
        <v>1086</v>
      </c>
      <c r="K588" s="5"/>
      <c r="L588" s="265"/>
      <c r="M588" s="5"/>
      <c r="N588" s="6"/>
      <c r="O588" s="45"/>
      <c r="P588" s="7"/>
      <c r="Q588" s="7"/>
    </row>
    <row r="589" spans="1:17" s="4" customFormat="1">
      <c r="A589" s="24">
        <v>76</v>
      </c>
      <c r="B589" s="24" t="s">
        <v>94</v>
      </c>
      <c r="C589" s="255">
        <v>0</v>
      </c>
      <c r="D589" s="224" t="s">
        <v>1082</v>
      </c>
      <c r="E589" s="236" t="s">
        <v>1023</v>
      </c>
      <c r="F589" s="356"/>
      <c r="G589" s="356"/>
      <c r="H589" s="357"/>
      <c r="I589" s="359"/>
      <c r="J589" s="362"/>
      <c r="K589" s="5"/>
      <c r="L589" s="265"/>
      <c r="M589" s="5"/>
      <c r="N589" s="6"/>
      <c r="O589" s="45"/>
      <c r="P589" s="7"/>
      <c r="Q589" s="7"/>
    </row>
    <row r="590" spans="1:17" s="4" customFormat="1">
      <c r="A590" s="28">
        <v>76</v>
      </c>
      <c r="B590" s="28" t="s">
        <v>94</v>
      </c>
      <c r="C590" s="28" t="s">
        <v>1084</v>
      </c>
      <c r="D590" s="28" t="s">
        <v>1085</v>
      </c>
      <c r="E590" s="309" t="s">
        <v>1086</v>
      </c>
      <c r="F590" s="352"/>
      <c r="G590" s="352"/>
      <c r="H590" s="348"/>
      <c r="I590" s="360"/>
      <c r="J590" s="363"/>
      <c r="K590" s="5" t="str">
        <f>CONCATENATE(F588," ",G588," ",H588," ",I588)</f>
        <v>98 1 00 20110</v>
      </c>
      <c r="L590" s="265" t="str">
        <f>VLOOKUP(O590,'цср уточн 2016'!$A$1:$B$549,2,0)</f>
        <v>Расходы на реализацию проекта «Здоровые города» в городе Ставрополе</v>
      </c>
      <c r="M590" s="5"/>
      <c r="N590" s="6"/>
      <c r="O590" s="45" t="s">
        <v>1535</v>
      </c>
      <c r="P590" s="7" t="b">
        <f t="shared" si="31"/>
        <v>1</v>
      </c>
      <c r="Q590" s="7" t="b">
        <f>J588=L590</f>
        <v>1</v>
      </c>
    </row>
    <row r="591" spans="1:17" s="4" customFormat="1" ht="45">
      <c r="A591" s="23">
        <v>73</v>
      </c>
      <c r="B591" s="23">
        <v>0</v>
      </c>
      <c r="C591" s="23" t="s">
        <v>9</v>
      </c>
      <c r="D591" s="222" t="s">
        <v>1029</v>
      </c>
      <c r="E591" s="149" t="s">
        <v>1030</v>
      </c>
      <c r="F591" s="351" t="s">
        <v>1608</v>
      </c>
      <c r="G591" s="351" t="s">
        <v>15</v>
      </c>
      <c r="H591" s="347" t="s">
        <v>12</v>
      </c>
      <c r="I591" s="358">
        <v>20750</v>
      </c>
      <c r="J591" s="364" t="s">
        <v>1536</v>
      </c>
      <c r="K591" s="5"/>
      <c r="L591" s="265"/>
      <c r="M591" s="5"/>
      <c r="N591" s="6"/>
      <c r="O591" s="45"/>
      <c r="P591" s="7"/>
      <c r="Q591" s="7"/>
    </row>
    <row r="592" spans="1:17" s="4" customFormat="1">
      <c r="A592" s="24">
        <v>73</v>
      </c>
      <c r="B592" s="24" t="s">
        <v>94</v>
      </c>
      <c r="C592" s="255">
        <v>0</v>
      </c>
      <c r="D592" s="224" t="s">
        <v>1039</v>
      </c>
      <c r="E592" s="236" t="s">
        <v>1023</v>
      </c>
      <c r="F592" s="356"/>
      <c r="G592" s="356"/>
      <c r="H592" s="357"/>
      <c r="I592" s="359"/>
      <c r="J592" s="365"/>
      <c r="K592" s="5"/>
      <c r="L592" s="265"/>
      <c r="M592" s="5"/>
      <c r="N592" s="6"/>
      <c r="O592" s="45"/>
      <c r="P592" s="7"/>
      <c r="Q592" s="7"/>
    </row>
    <row r="593" spans="1:17" s="4" customFormat="1" ht="131.25">
      <c r="A593" s="14">
        <v>73</v>
      </c>
      <c r="B593" s="14" t="s">
        <v>94</v>
      </c>
      <c r="C593" s="14" t="s">
        <v>1043</v>
      </c>
      <c r="D593" s="14" t="s">
        <v>1044</v>
      </c>
      <c r="E593" s="300" t="s">
        <v>1045</v>
      </c>
      <c r="F593" s="352"/>
      <c r="G593" s="352"/>
      <c r="H593" s="348"/>
      <c r="I593" s="360"/>
      <c r="J593" s="366"/>
      <c r="K593" s="5" t="str">
        <f>CONCATENATE(F591," ",G591," ",H591," ",I591)</f>
        <v>98 1 00 20750</v>
      </c>
      <c r="L593" s="265" t="str">
        <f>VLOOKUP(O593,'цср уточн 2016'!$A$1:$B$549,2,0)</f>
        <v>Расходы на повышение заработной платы работников муниципальных учреждений культуры, педагогических работников муниципальных учреждений дополнительного образования детей (в сферах образования, культуры, физической культуры и спорта) в соответствии с Указом Президента Российской Федерации от 07 мая 2012 г. № 597 «О мероприятиях по реализации государственной социальной политики»</v>
      </c>
      <c r="M593" s="5"/>
      <c r="N593" s="6"/>
      <c r="O593" s="45" t="s">
        <v>1537</v>
      </c>
      <c r="P593" s="7" t="b">
        <f t="shared" si="31"/>
        <v>1</v>
      </c>
      <c r="Q593" s="7" t="b">
        <f>J591=L593</f>
        <v>1</v>
      </c>
    </row>
    <row r="594" spans="1:17" s="4" customFormat="1" ht="37.5">
      <c r="A594" s="84"/>
      <c r="B594" s="84"/>
      <c r="C594" s="84"/>
      <c r="D594" s="84"/>
      <c r="E594" s="203" t="s">
        <v>1545</v>
      </c>
      <c r="F594" s="28" t="s">
        <v>1608</v>
      </c>
      <c r="G594" s="28" t="s">
        <v>15</v>
      </c>
      <c r="H594" s="30" t="s">
        <v>12</v>
      </c>
      <c r="I594" s="59">
        <v>20860</v>
      </c>
      <c r="J594" s="311" t="s">
        <v>1538</v>
      </c>
      <c r="K594" s="5" t="str">
        <f t="shared" si="32"/>
        <v>98 1 00 20860</v>
      </c>
      <c r="L594" s="265" t="str">
        <f>VLOOKUP(O594,'цср уточн 2016'!$A$1:$B$549,2,0)</f>
        <v>Расходы на проведение выборов в представительные органы муниципального образования</v>
      </c>
      <c r="M594" s="5"/>
      <c r="N594" s="6"/>
      <c r="O594" s="45" t="s">
        <v>1539</v>
      </c>
      <c r="P594" s="7" t="b">
        <f t="shared" si="31"/>
        <v>1</v>
      </c>
      <c r="Q594" s="7" t="b">
        <f t="shared" si="34"/>
        <v>1</v>
      </c>
    </row>
    <row r="595" spans="1:17" s="4" customFormat="1" ht="45">
      <c r="A595" s="23">
        <v>71</v>
      </c>
      <c r="B595" s="23" t="s">
        <v>8</v>
      </c>
      <c r="C595" s="23" t="s">
        <v>9</v>
      </c>
      <c r="D595" s="222" t="s">
        <v>972</v>
      </c>
      <c r="E595" s="149" t="s">
        <v>973</v>
      </c>
      <c r="F595" s="351" t="s">
        <v>1608</v>
      </c>
      <c r="G595" s="351" t="s">
        <v>15</v>
      </c>
      <c r="H595" s="347" t="s">
        <v>12</v>
      </c>
      <c r="I595" s="358">
        <v>51200</v>
      </c>
      <c r="J595" s="361" t="s">
        <v>1540</v>
      </c>
      <c r="K595" s="5"/>
      <c r="L595" s="265"/>
      <c r="M595" s="5"/>
      <c r="N595" s="6"/>
      <c r="O595" s="45"/>
      <c r="P595" s="7"/>
      <c r="Q595" s="7"/>
    </row>
    <row r="596" spans="1:17" s="4" customFormat="1" ht="37.5">
      <c r="A596" s="24">
        <v>71</v>
      </c>
      <c r="B596" s="24" t="s">
        <v>15</v>
      </c>
      <c r="C596" s="255">
        <v>0</v>
      </c>
      <c r="D596" s="224" t="s">
        <v>975</v>
      </c>
      <c r="E596" s="236" t="s">
        <v>976</v>
      </c>
      <c r="F596" s="356"/>
      <c r="G596" s="356"/>
      <c r="H596" s="357"/>
      <c r="I596" s="359"/>
      <c r="J596" s="362"/>
      <c r="K596" s="5"/>
      <c r="L596" s="265"/>
      <c r="M596" s="5"/>
      <c r="N596" s="6"/>
      <c r="O596" s="45"/>
      <c r="P596" s="7"/>
      <c r="Q596" s="7"/>
    </row>
    <row r="597" spans="1:17" s="4" customFormat="1" ht="75">
      <c r="A597" s="28">
        <v>71</v>
      </c>
      <c r="B597" s="28" t="s">
        <v>15</v>
      </c>
      <c r="C597" s="28" t="s">
        <v>986</v>
      </c>
      <c r="D597" s="28" t="s">
        <v>987</v>
      </c>
      <c r="E597" s="309" t="s">
        <v>988</v>
      </c>
      <c r="F597" s="352"/>
      <c r="G597" s="352"/>
      <c r="H597" s="348"/>
      <c r="I597" s="360"/>
      <c r="J597" s="363"/>
      <c r="K597" s="5" t="str">
        <f>CONCATENATE(F595," ",G595," ",H595," ",I595)</f>
        <v>98 1 00 51200</v>
      </c>
      <c r="L597" s="265" t="str">
        <f>VLOOKUP(O597,'цср уточн 2016'!$A$1:$B$549,2,0)</f>
        <v>Расходы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M597" s="5"/>
      <c r="N597" s="6"/>
      <c r="O597" s="45" t="s">
        <v>1541</v>
      </c>
      <c r="P597" s="7" t="b">
        <f t="shared" si="31"/>
        <v>1</v>
      </c>
      <c r="Q597" s="7" t="b">
        <f>J595=L597</f>
        <v>1</v>
      </c>
    </row>
    <row r="598" spans="1:17" s="4" customFormat="1" ht="56.25">
      <c r="A598" s="84"/>
      <c r="B598" s="84"/>
      <c r="C598" s="84"/>
      <c r="D598" s="84"/>
      <c r="E598" s="203" t="s">
        <v>1545</v>
      </c>
      <c r="F598" s="28" t="s">
        <v>1608</v>
      </c>
      <c r="G598" s="28" t="s">
        <v>15</v>
      </c>
      <c r="H598" s="30" t="s">
        <v>12</v>
      </c>
      <c r="I598" s="59">
        <v>53910</v>
      </c>
      <c r="J598" s="311" t="s">
        <v>1542</v>
      </c>
      <c r="K598" s="5" t="str">
        <f t="shared" si="32"/>
        <v>98 1 00 53910</v>
      </c>
      <c r="L598" s="265" t="str">
        <f>VLOOKUP(O598,'цср уточн 2016'!$A$1:$B$549,2,0)</f>
        <v>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</v>
      </c>
      <c r="M598" s="5"/>
      <c r="N598" s="6"/>
      <c r="O598" s="45" t="s">
        <v>1543</v>
      </c>
      <c r="P598" s="7" t="b">
        <f t="shared" si="31"/>
        <v>1</v>
      </c>
      <c r="Q598" s="7" t="b">
        <f t="shared" si="34"/>
        <v>1</v>
      </c>
    </row>
    <row r="599" spans="1:17" s="4" customFormat="1">
      <c r="A599" s="84"/>
      <c r="B599" s="84"/>
      <c r="C599" s="84"/>
      <c r="D599" s="84"/>
      <c r="E599" s="322"/>
      <c r="F599" s="28"/>
      <c r="G599" s="28"/>
      <c r="H599" s="30"/>
      <c r="I599" s="59"/>
      <c r="J599" s="309"/>
      <c r="K599" s="5"/>
      <c r="L599" s="265"/>
      <c r="M599" s="5"/>
      <c r="N599" s="6"/>
      <c r="O599" s="45"/>
      <c r="P599" s="7"/>
    </row>
    <row r="600" spans="1:17" s="4" customFormat="1">
      <c r="A600" s="97"/>
      <c r="B600" s="97"/>
      <c r="C600" s="98"/>
      <c r="D600" s="99"/>
      <c r="E600" s="312"/>
      <c r="J600" s="62"/>
      <c r="K600" s="5"/>
      <c r="L600" s="265"/>
      <c r="M600" s="5"/>
      <c r="N600" s="6"/>
      <c r="O600" s="5"/>
      <c r="P600" s="7"/>
    </row>
    <row r="601" spans="1:17" s="4" customFormat="1">
      <c r="A601" s="97"/>
      <c r="B601" s="97"/>
      <c r="C601" s="98"/>
      <c r="D601" s="99"/>
      <c r="E601" s="312"/>
      <c r="J601" s="62"/>
      <c r="K601" s="5"/>
      <c r="L601" s="265"/>
      <c r="M601" s="5"/>
      <c r="N601" s="6"/>
      <c r="O601" s="5"/>
      <c r="P601" s="7"/>
    </row>
    <row r="602" spans="1:17" s="4" customFormat="1">
      <c r="A602" s="97"/>
      <c r="B602" s="97"/>
      <c r="C602" s="98"/>
      <c r="D602" s="99"/>
      <c r="E602" s="312"/>
      <c r="J602" s="62"/>
      <c r="K602" s="5"/>
      <c r="L602" s="265"/>
      <c r="M602" s="5"/>
      <c r="N602" s="6"/>
      <c r="O602" s="5"/>
      <c r="P602" s="7"/>
    </row>
    <row r="603" spans="1:17" s="4" customFormat="1">
      <c r="A603" s="97"/>
      <c r="B603" s="97"/>
      <c r="C603" s="98"/>
      <c r="D603" s="99"/>
      <c r="E603" s="312"/>
      <c r="J603" s="62"/>
      <c r="K603" s="5"/>
      <c r="L603" s="265"/>
      <c r="M603" s="5"/>
      <c r="N603" s="6"/>
      <c r="O603" s="5"/>
      <c r="P603" s="7"/>
    </row>
    <row r="604" spans="1:17" s="4" customFormat="1">
      <c r="A604" s="97"/>
      <c r="B604" s="97"/>
      <c r="C604" s="98"/>
      <c r="D604" s="99"/>
      <c r="E604" s="312"/>
      <c r="J604" s="62"/>
      <c r="K604" s="5"/>
      <c r="L604" s="265"/>
      <c r="M604" s="5"/>
      <c r="N604" s="6"/>
      <c r="O604" s="5"/>
      <c r="P604" s="7"/>
    </row>
    <row r="605" spans="1:17" s="4" customFormat="1">
      <c r="A605" s="97"/>
      <c r="B605" s="97"/>
      <c r="C605" s="98"/>
      <c r="D605" s="99"/>
      <c r="E605" s="312"/>
      <c r="J605" s="62"/>
      <c r="K605" s="5"/>
      <c r="L605" s="265"/>
      <c r="M605" s="5"/>
      <c r="N605" s="6"/>
      <c r="O605" s="5"/>
      <c r="P605" s="7"/>
    </row>
    <row r="606" spans="1:17" s="4" customFormat="1">
      <c r="A606" s="97"/>
      <c r="B606" s="97"/>
      <c r="C606" s="98"/>
      <c r="D606" s="99"/>
      <c r="E606" s="312"/>
      <c r="J606" s="62"/>
      <c r="K606" s="5"/>
      <c r="L606" s="265"/>
      <c r="M606" s="5"/>
      <c r="N606" s="6"/>
      <c r="O606" s="5"/>
      <c r="P606" s="7"/>
    </row>
    <row r="607" spans="1:17" s="4" customFormat="1">
      <c r="A607" s="97"/>
      <c r="B607" s="97"/>
      <c r="C607" s="98"/>
      <c r="D607" s="99"/>
      <c r="E607" s="312"/>
      <c r="J607" s="62"/>
      <c r="K607" s="5"/>
      <c r="L607" s="265"/>
      <c r="M607" s="5"/>
      <c r="N607" s="6"/>
      <c r="O607" s="5"/>
      <c r="P607" s="7"/>
    </row>
    <row r="608" spans="1:17" s="4" customFormat="1">
      <c r="A608" s="97"/>
      <c r="B608" s="97"/>
      <c r="C608" s="98"/>
      <c r="D608" s="99"/>
      <c r="E608" s="312"/>
      <c r="J608" s="62"/>
      <c r="K608" s="5"/>
      <c r="L608" s="265"/>
      <c r="M608" s="5"/>
      <c r="N608" s="6"/>
      <c r="O608" s="5"/>
      <c r="P608" s="7"/>
    </row>
    <row r="609" spans="1:16" s="4" customFormat="1">
      <c r="A609" s="97"/>
      <c r="B609" s="97"/>
      <c r="C609" s="98"/>
      <c r="D609" s="99"/>
      <c r="E609" s="312"/>
      <c r="J609" s="62"/>
      <c r="K609" s="5"/>
      <c r="L609" s="265"/>
      <c r="M609" s="5"/>
      <c r="N609" s="6"/>
      <c r="O609" s="5"/>
      <c r="P609" s="7"/>
    </row>
    <row r="610" spans="1:16" s="4" customFormat="1">
      <c r="A610" s="97"/>
      <c r="B610" s="97"/>
      <c r="C610" s="98"/>
      <c r="D610" s="99"/>
      <c r="E610" s="312"/>
      <c r="J610" s="62"/>
      <c r="K610" s="5"/>
      <c r="L610" s="265"/>
      <c r="M610" s="5"/>
      <c r="N610" s="6"/>
      <c r="O610" s="5"/>
      <c r="P610" s="7"/>
    </row>
    <row r="611" spans="1:16" s="4" customFormat="1">
      <c r="A611" s="97"/>
      <c r="B611" s="97"/>
      <c r="C611" s="98"/>
      <c r="D611" s="99"/>
      <c r="E611" s="312"/>
      <c r="J611" s="62"/>
      <c r="K611" s="5"/>
      <c r="L611" s="265"/>
      <c r="M611" s="5"/>
      <c r="N611" s="6"/>
      <c r="O611" s="5"/>
      <c r="P611" s="7"/>
    </row>
    <row r="612" spans="1:16" s="4" customFormat="1">
      <c r="A612" s="97"/>
      <c r="B612" s="97"/>
      <c r="C612" s="98"/>
      <c r="D612" s="99"/>
      <c r="E612" s="312"/>
      <c r="J612" s="265"/>
      <c r="K612" s="5"/>
      <c r="L612" s="265"/>
      <c r="M612" s="5"/>
      <c r="N612" s="6"/>
      <c r="O612" s="5"/>
      <c r="P612" s="7"/>
    </row>
    <row r="613" spans="1:16" s="4" customFormat="1">
      <c r="A613" s="97"/>
      <c r="B613" s="97"/>
      <c r="C613" s="98"/>
      <c r="D613" s="99"/>
      <c r="E613" s="312"/>
      <c r="J613" s="265"/>
      <c r="K613" s="5"/>
      <c r="L613" s="265"/>
      <c r="M613" s="5"/>
      <c r="N613" s="6"/>
      <c r="O613" s="5"/>
      <c r="P613" s="7"/>
    </row>
    <row r="614" spans="1:16" s="4" customFormat="1">
      <c r="A614" s="97"/>
      <c r="B614" s="97"/>
      <c r="C614" s="98"/>
      <c r="D614" s="99"/>
      <c r="E614" s="312"/>
      <c r="J614" s="265"/>
      <c r="K614" s="5"/>
      <c r="L614" s="265"/>
      <c r="M614" s="5"/>
      <c r="N614" s="6"/>
      <c r="O614" s="5"/>
      <c r="P614" s="7"/>
    </row>
    <row r="615" spans="1:16" s="4" customFormat="1">
      <c r="A615" s="97"/>
      <c r="B615" s="97"/>
      <c r="C615" s="98"/>
      <c r="D615" s="99"/>
      <c r="E615" s="312"/>
      <c r="J615" s="265"/>
      <c r="K615" s="5"/>
      <c r="L615" s="265"/>
      <c r="M615" s="5"/>
      <c r="N615" s="6"/>
      <c r="O615" s="5"/>
      <c r="P615" s="7"/>
    </row>
    <row r="616" spans="1:16" s="4" customFormat="1">
      <c r="A616" s="97"/>
      <c r="B616" s="97"/>
      <c r="C616" s="98"/>
      <c r="D616" s="99"/>
      <c r="E616" s="312"/>
      <c r="J616" s="265"/>
      <c r="K616" s="5"/>
      <c r="L616" s="265"/>
      <c r="M616" s="5"/>
      <c r="N616" s="6"/>
      <c r="O616" s="5"/>
      <c r="P616" s="7"/>
    </row>
    <row r="617" spans="1:16" s="4" customFormat="1">
      <c r="A617" s="97"/>
      <c r="B617" s="97"/>
      <c r="C617" s="98"/>
      <c r="D617" s="99"/>
      <c r="E617" s="312"/>
      <c r="J617" s="265"/>
      <c r="K617" s="5"/>
      <c r="L617" s="265"/>
      <c r="M617" s="5"/>
      <c r="N617" s="6"/>
      <c r="O617" s="5"/>
      <c r="P617" s="7"/>
    </row>
    <row r="618" spans="1:16" s="4" customFormat="1">
      <c r="A618" s="97"/>
      <c r="B618" s="97"/>
      <c r="C618" s="98"/>
      <c r="D618" s="99"/>
      <c r="E618" s="312"/>
      <c r="J618" s="265"/>
      <c r="K618" s="5"/>
      <c r="L618" s="265"/>
      <c r="M618" s="5"/>
      <c r="N618" s="6"/>
      <c r="O618" s="5"/>
      <c r="P618" s="7"/>
    </row>
    <row r="619" spans="1:16" s="4" customFormat="1">
      <c r="A619" s="97"/>
      <c r="B619" s="97"/>
      <c r="C619" s="98"/>
      <c r="D619" s="99"/>
      <c r="E619" s="312"/>
      <c r="J619" s="265"/>
      <c r="K619" s="5"/>
      <c r="L619" s="265"/>
      <c r="M619" s="5"/>
      <c r="N619" s="6"/>
      <c r="O619" s="5"/>
      <c r="P619" s="7"/>
    </row>
    <row r="620" spans="1:16" s="4" customFormat="1">
      <c r="A620" s="97"/>
      <c r="B620" s="97"/>
      <c r="C620" s="98"/>
      <c r="D620" s="99"/>
      <c r="E620" s="312"/>
      <c r="J620" s="265"/>
      <c r="K620" s="5"/>
      <c r="L620" s="265"/>
      <c r="M620" s="5"/>
      <c r="N620" s="6"/>
      <c r="O620" s="5"/>
      <c r="P620" s="7"/>
    </row>
    <row r="621" spans="1:16" s="4" customFormat="1">
      <c r="A621" s="97"/>
      <c r="B621" s="97"/>
      <c r="C621" s="98"/>
      <c r="D621" s="99"/>
      <c r="E621" s="312"/>
      <c r="J621" s="265"/>
      <c r="K621" s="5"/>
      <c r="L621" s="265"/>
      <c r="M621" s="5"/>
      <c r="N621" s="6"/>
      <c r="O621" s="5"/>
      <c r="P621" s="7"/>
    </row>
    <row r="622" spans="1:16" s="4" customFormat="1">
      <c r="A622" s="97"/>
      <c r="B622" s="97"/>
      <c r="C622" s="98"/>
      <c r="D622" s="99"/>
      <c r="E622" s="312"/>
      <c r="J622" s="265"/>
      <c r="K622" s="5"/>
      <c r="L622" s="265"/>
      <c r="M622" s="5"/>
      <c r="N622" s="6"/>
      <c r="O622" s="5"/>
      <c r="P622" s="7"/>
    </row>
    <row r="623" spans="1:16" s="4" customFormat="1">
      <c r="A623" s="97"/>
      <c r="B623" s="97"/>
      <c r="C623" s="98"/>
      <c r="D623" s="99"/>
      <c r="E623" s="312"/>
      <c r="J623" s="265"/>
      <c r="K623" s="5"/>
      <c r="L623" s="265"/>
      <c r="M623" s="5"/>
      <c r="N623" s="6"/>
      <c r="O623" s="5"/>
      <c r="P623" s="7"/>
    </row>
    <row r="624" spans="1:16" s="4" customFormat="1">
      <c r="A624" s="97"/>
      <c r="B624" s="97"/>
      <c r="C624" s="98"/>
      <c r="D624" s="99"/>
      <c r="E624" s="312"/>
      <c r="J624" s="265"/>
      <c r="K624" s="5"/>
      <c r="L624" s="265"/>
      <c r="M624" s="5"/>
      <c r="N624" s="6"/>
      <c r="O624" s="5"/>
      <c r="P624" s="7"/>
    </row>
    <row r="625" spans="1:16" s="4" customFormat="1">
      <c r="A625" s="97"/>
      <c r="B625" s="97"/>
      <c r="C625" s="98"/>
      <c r="D625" s="99"/>
      <c r="E625" s="312"/>
      <c r="J625" s="265"/>
      <c r="K625" s="5"/>
      <c r="L625" s="265"/>
      <c r="M625" s="5"/>
      <c r="N625" s="6"/>
      <c r="O625" s="5"/>
      <c r="P625" s="7"/>
    </row>
    <row r="626" spans="1:16" s="4" customFormat="1">
      <c r="A626" s="97"/>
      <c r="B626" s="97"/>
      <c r="C626" s="98"/>
      <c r="D626" s="99"/>
      <c r="E626" s="312"/>
      <c r="J626" s="265"/>
      <c r="K626" s="5"/>
      <c r="L626" s="265"/>
      <c r="M626" s="5"/>
      <c r="N626" s="6"/>
      <c r="O626" s="5"/>
      <c r="P626" s="7"/>
    </row>
    <row r="627" spans="1:16" s="4" customFormat="1">
      <c r="A627" s="97"/>
      <c r="B627" s="97"/>
      <c r="C627" s="98"/>
      <c r="D627" s="99"/>
      <c r="E627" s="312"/>
      <c r="J627" s="265"/>
      <c r="K627" s="5"/>
      <c r="L627" s="265"/>
      <c r="M627" s="5"/>
      <c r="N627" s="6"/>
      <c r="O627" s="5"/>
      <c r="P627" s="7"/>
    </row>
    <row r="628" spans="1:16" s="4" customFormat="1">
      <c r="A628" s="97"/>
      <c r="B628" s="97"/>
      <c r="C628" s="98"/>
      <c r="D628" s="99"/>
      <c r="E628" s="312"/>
      <c r="J628" s="265"/>
      <c r="K628" s="5"/>
      <c r="L628" s="265"/>
      <c r="M628" s="5"/>
      <c r="N628" s="6"/>
      <c r="O628" s="5"/>
      <c r="P628" s="7"/>
    </row>
    <row r="629" spans="1:16" s="4" customFormat="1">
      <c r="A629" s="97"/>
      <c r="B629" s="97"/>
      <c r="C629" s="98"/>
      <c r="D629" s="99"/>
      <c r="E629" s="312"/>
      <c r="J629" s="265"/>
      <c r="K629" s="5"/>
      <c r="L629" s="265"/>
      <c r="M629" s="5"/>
      <c r="N629" s="6"/>
      <c r="O629" s="5"/>
      <c r="P629" s="7"/>
    </row>
    <row r="630" spans="1:16" s="4" customFormat="1">
      <c r="A630" s="97"/>
      <c r="B630" s="97"/>
      <c r="C630" s="98"/>
      <c r="D630" s="99"/>
      <c r="E630" s="312"/>
      <c r="J630" s="265"/>
      <c r="K630" s="5"/>
      <c r="L630" s="265"/>
      <c r="M630" s="5"/>
      <c r="N630" s="6"/>
      <c r="O630" s="5"/>
      <c r="P630" s="7"/>
    </row>
    <row r="631" spans="1:16" s="4" customFormat="1">
      <c r="A631" s="97"/>
      <c r="B631" s="97"/>
      <c r="C631" s="98"/>
      <c r="D631" s="99"/>
      <c r="E631" s="312"/>
      <c r="J631" s="265"/>
      <c r="K631" s="5"/>
      <c r="L631" s="265"/>
      <c r="M631" s="5"/>
      <c r="N631" s="6"/>
      <c r="O631" s="5"/>
      <c r="P631" s="7"/>
    </row>
    <row r="632" spans="1:16" s="4" customFormat="1">
      <c r="A632" s="97"/>
      <c r="B632" s="97"/>
      <c r="C632" s="98"/>
      <c r="D632" s="99"/>
      <c r="E632" s="312"/>
      <c r="J632" s="265"/>
      <c r="K632" s="5"/>
      <c r="L632" s="265"/>
      <c r="M632" s="5"/>
      <c r="N632" s="6"/>
      <c r="O632" s="5"/>
      <c r="P632" s="7"/>
    </row>
    <row r="633" spans="1:16" s="4" customFormat="1">
      <c r="A633" s="97"/>
      <c r="B633" s="97"/>
      <c r="C633" s="98"/>
      <c r="D633" s="99"/>
      <c r="E633" s="312"/>
      <c r="J633" s="265"/>
      <c r="K633" s="5"/>
      <c r="L633" s="265"/>
      <c r="M633" s="5"/>
      <c r="N633" s="6"/>
      <c r="O633" s="5"/>
      <c r="P633" s="7"/>
    </row>
    <row r="634" spans="1:16" s="4" customFormat="1">
      <c r="A634" s="97"/>
      <c r="B634" s="97"/>
      <c r="C634" s="98"/>
      <c r="D634" s="99"/>
      <c r="E634" s="312"/>
      <c r="J634" s="265"/>
      <c r="K634" s="5"/>
      <c r="L634" s="265"/>
      <c r="M634" s="5"/>
      <c r="N634" s="6"/>
      <c r="O634" s="5"/>
      <c r="P634" s="7"/>
    </row>
    <row r="635" spans="1:16" s="4" customFormat="1">
      <c r="A635" s="97"/>
      <c r="B635" s="97"/>
      <c r="C635" s="98"/>
      <c r="D635" s="99"/>
      <c r="E635" s="312"/>
      <c r="J635" s="265"/>
      <c r="K635" s="5"/>
      <c r="L635" s="265"/>
      <c r="M635" s="5"/>
      <c r="N635" s="6"/>
      <c r="O635" s="5"/>
      <c r="P635" s="7"/>
    </row>
    <row r="636" spans="1:16" s="4" customFormat="1">
      <c r="A636" s="97"/>
      <c r="B636" s="97"/>
      <c r="C636" s="98"/>
      <c r="D636" s="99"/>
      <c r="E636" s="312"/>
      <c r="J636" s="265"/>
      <c r="K636" s="5"/>
      <c r="L636" s="265"/>
      <c r="M636" s="5"/>
      <c r="N636" s="6"/>
      <c r="O636" s="5"/>
      <c r="P636" s="7"/>
    </row>
    <row r="637" spans="1:16" s="4" customFormat="1">
      <c r="A637" s="97"/>
      <c r="B637" s="97"/>
      <c r="C637" s="98"/>
      <c r="D637" s="99"/>
      <c r="E637" s="312"/>
      <c r="J637" s="265"/>
      <c r="K637" s="5"/>
      <c r="L637" s="265"/>
      <c r="M637" s="5"/>
      <c r="N637" s="6"/>
      <c r="O637" s="5"/>
      <c r="P637" s="7"/>
    </row>
    <row r="638" spans="1:16" s="4" customFormat="1">
      <c r="A638" s="97"/>
      <c r="B638" s="97"/>
      <c r="C638" s="98"/>
      <c r="D638" s="99"/>
      <c r="E638" s="312"/>
      <c r="J638" s="265"/>
      <c r="K638" s="5"/>
      <c r="L638" s="265"/>
      <c r="M638" s="5"/>
      <c r="N638" s="6"/>
      <c r="O638" s="5"/>
      <c r="P638" s="7"/>
    </row>
    <row r="639" spans="1:16" s="4" customFormat="1">
      <c r="A639" s="97"/>
      <c r="B639" s="97"/>
      <c r="C639" s="98"/>
      <c r="D639" s="99"/>
      <c r="E639" s="312"/>
      <c r="J639" s="265"/>
      <c r="K639" s="5"/>
      <c r="L639" s="265"/>
      <c r="M639" s="5"/>
      <c r="N639" s="6"/>
      <c r="O639" s="5"/>
      <c r="P639" s="7"/>
    </row>
    <row r="640" spans="1:16" s="4" customFormat="1">
      <c r="A640" s="97"/>
      <c r="B640" s="97"/>
      <c r="C640" s="98"/>
      <c r="D640" s="99"/>
      <c r="E640" s="312"/>
      <c r="J640" s="265"/>
      <c r="K640" s="5"/>
      <c r="L640" s="265"/>
      <c r="M640" s="5"/>
      <c r="N640" s="6"/>
      <c r="O640" s="5"/>
      <c r="P640" s="7"/>
    </row>
    <row r="641" spans="1:16" s="4" customFormat="1">
      <c r="A641" s="97"/>
      <c r="B641" s="97"/>
      <c r="C641" s="98"/>
      <c r="D641" s="99"/>
      <c r="E641" s="312"/>
      <c r="J641" s="265"/>
      <c r="K641" s="5"/>
      <c r="L641" s="265"/>
      <c r="M641" s="5"/>
      <c r="N641" s="6"/>
      <c r="O641" s="5"/>
      <c r="P641" s="7"/>
    </row>
    <row r="642" spans="1:16" s="4" customFormat="1">
      <c r="A642" s="97"/>
      <c r="B642" s="97"/>
      <c r="C642" s="98"/>
      <c r="D642" s="99"/>
      <c r="E642" s="312"/>
      <c r="J642" s="265"/>
      <c r="K642" s="5"/>
      <c r="L642" s="265"/>
      <c r="M642" s="5"/>
      <c r="N642" s="6"/>
      <c r="O642" s="5"/>
      <c r="P642" s="7"/>
    </row>
    <row r="643" spans="1:16" s="4" customFormat="1">
      <c r="A643" s="97"/>
      <c r="B643" s="97"/>
      <c r="C643" s="98"/>
      <c r="D643" s="99"/>
      <c r="E643" s="312"/>
      <c r="J643" s="265"/>
      <c r="K643" s="5"/>
      <c r="L643" s="265"/>
      <c r="M643" s="5"/>
      <c r="N643" s="6"/>
      <c r="O643" s="5"/>
      <c r="P643" s="7"/>
    </row>
    <row r="644" spans="1:16" s="4" customFormat="1">
      <c r="A644" s="97"/>
      <c r="B644" s="97"/>
      <c r="C644" s="98"/>
      <c r="D644" s="99"/>
      <c r="E644" s="312"/>
      <c r="J644" s="265"/>
      <c r="K644" s="5"/>
      <c r="L644" s="265"/>
      <c r="M644" s="5"/>
      <c r="N644" s="6"/>
      <c r="O644" s="5"/>
      <c r="P644" s="7"/>
    </row>
    <row r="645" spans="1:16" s="4" customFormat="1">
      <c r="A645" s="97"/>
      <c r="B645" s="97"/>
      <c r="C645" s="98"/>
      <c r="D645" s="99"/>
      <c r="E645" s="312"/>
      <c r="J645" s="265"/>
      <c r="K645" s="5"/>
      <c r="L645" s="265"/>
      <c r="M645" s="5"/>
      <c r="N645" s="6"/>
      <c r="O645" s="5"/>
      <c r="P645" s="7"/>
    </row>
    <row r="646" spans="1:16" s="4" customFormat="1">
      <c r="A646" s="97"/>
      <c r="B646" s="97"/>
      <c r="C646" s="98"/>
      <c r="D646" s="99"/>
      <c r="E646" s="312"/>
      <c r="J646" s="265"/>
      <c r="K646" s="5"/>
      <c r="L646" s="265"/>
      <c r="M646" s="5"/>
      <c r="N646" s="6"/>
      <c r="O646" s="5"/>
      <c r="P646" s="7"/>
    </row>
    <row r="647" spans="1:16" s="4" customFormat="1">
      <c r="A647" s="97"/>
      <c r="B647" s="97"/>
      <c r="C647" s="98"/>
      <c r="D647" s="99"/>
      <c r="E647" s="312"/>
      <c r="J647" s="265"/>
      <c r="K647" s="5"/>
      <c r="L647" s="265"/>
      <c r="M647" s="5"/>
      <c r="N647" s="6"/>
      <c r="O647" s="5"/>
      <c r="P647" s="7"/>
    </row>
    <row r="648" spans="1:16" s="4" customFormat="1">
      <c r="A648" s="97"/>
      <c r="B648" s="97"/>
      <c r="C648" s="98"/>
      <c r="D648" s="99"/>
      <c r="E648" s="312"/>
      <c r="J648" s="265"/>
      <c r="K648" s="5"/>
      <c r="L648" s="265"/>
      <c r="M648" s="5"/>
      <c r="N648" s="6"/>
      <c r="O648" s="5"/>
      <c r="P648" s="7"/>
    </row>
    <row r="649" spans="1:16" s="4" customFormat="1">
      <c r="A649" s="97"/>
      <c r="B649" s="97"/>
      <c r="C649" s="98"/>
      <c r="D649" s="99"/>
      <c r="E649" s="312"/>
      <c r="J649" s="265"/>
      <c r="K649" s="5"/>
      <c r="L649" s="265"/>
      <c r="M649" s="5"/>
      <c r="N649" s="6"/>
      <c r="O649" s="5"/>
      <c r="P649" s="7"/>
    </row>
    <row r="650" spans="1:16" s="4" customFormat="1">
      <c r="A650" s="97"/>
      <c r="B650" s="97"/>
      <c r="C650" s="98"/>
      <c r="D650" s="99"/>
      <c r="E650" s="312"/>
      <c r="J650" s="265"/>
      <c r="K650" s="5"/>
      <c r="L650" s="265"/>
      <c r="M650" s="5"/>
      <c r="N650" s="6"/>
      <c r="O650" s="5"/>
      <c r="P650" s="7"/>
    </row>
    <row r="651" spans="1:16" s="4" customFormat="1">
      <c r="A651" s="97"/>
      <c r="B651" s="97"/>
      <c r="C651" s="98"/>
      <c r="D651" s="99"/>
      <c r="E651" s="312"/>
      <c r="J651" s="265"/>
      <c r="K651" s="5"/>
      <c r="L651" s="265"/>
      <c r="M651" s="5"/>
      <c r="N651" s="6"/>
      <c r="O651" s="5"/>
      <c r="P651" s="7"/>
    </row>
    <row r="652" spans="1:16" s="4" customFormat="1">
      <c r="A652" s="97"/>
      <c r="B652" s="97"/>
      <c r="C652" s="98"/>
      <c r="D652" s="99"/>
      <c r="E652" s="312"/>
      <c r="J652" s="265"/>
      <c r="K652" s="5"/>
      <c r="L652" s="265"/>
      <c r="M652" s="5"/>
      <c r="N652" s="6"/>
      <c r="O652" s="5"/>
      <c r="P652" s="7"/>
    </row>
    <row r="653" spans="1:16" s="4" customFormat="1">
      <c r="A653" s="97"/>
      <c r="B653" s="97"/>
      <c r="C653" s="98"/>
      <c r="D653" s="99"/>
      <c r="E653" s="312"/>
      <c r="J653" s="265"/>
      <c r="K653" s="5"/>
      <c r="L653" s="265"/>
      <c r="M653" s="5"/>
      <c r="N653" s="6"/>
      <c r="O653" s="5"/>
      <c r="P653" s="7"/>
    </row>
    <row r="654" spans="1:16" s="4" customFormat="1">
      <c r="A654" s="97"/>
      <c r="B654" s="97"/>
      <c r="C654" s="98"/>
      <c r="D654" s="99"/>
      <c r="E654" s="312"/>
      <c r="J654" s="265"/>
      <c r="K654" s="5"/>
      <c r="L654" s="265"/>
      <c r="M654" s="5"/>
      <c r="N654" s="6"/>
      <c r="O654" s="5"/>
      <c r="P654" s="7"/>
    </row>
    <row r="655" spans="1:16" s="4" customFormat="1">
      <c r="A655" s="97"/>
      <c r="B655" s="97"/>
      <c r="C655" s="98"/>
      <c r="D655" s="99"/>
      <c r="E655" s="312"/>
      <c r="J655" s="265"/>
      <c r="K655" s="5"/>
      <c r="L655" s="265"/>
      <c r="M655" s="5"/>
      <c r="N655" s="6"/>
      <c r="O655" s="5"/>
      <c r="P655" s="7"/>
    </row>
    <row r="656" spans="1:16" s="4" customFormat="1">
      <c r="A656" s="97"/>
      <c r="B656" s="97"/>
      <c r="C656" s="98"/>
      <c r="D656" s="99"/>
      <c r="E656" s="312"/>
      <c r="J656" s="265"/>
      <c r="K656" s="5"/>
      <c r="L656" s="265"/>
      <c r="M656" s="5"/>
      <c r="N656" s="6"/>
      <c r="O656" s="5"/>
      <c r="P656" s="7"/>
    </row>
    <row r="657" spans="1:16" s="4" customFormat="1">
      <c r="A657" s="97"/>
      <c r="B657" s="97"/>
      <c r="C657" s="98"/>
      <c r="D657" s="99"/>
      <c r="E657" s="312"/>
      <c r="J657" s="265"/>
      <c r="K657" s="5"/>
      <c r="L657" s="265"/>
      <c r="M657" s="5"/>
      <c r="N657" s="6"/>
      <c r="O657" s="5"/>
      <c r="P657" s="7"/>
    </row>
    <row r="658" spans="1:16" s="4" customFormat="1">
      <c r="A658" s="97"/>
      <c r="B658" s="97"/>
      <c r="C658" s="98"/>
      <c r="D658" s="99"/>
      <c r="E658" s="312"/>
      <c r="J658" s="265"/>
      <c r="K658" s="5"/>
      <c r="L658" s="265"/>
      <c r="M658" s="5"/>
      <c r="N658" s="6"/>
      <c r="O658" s="5"/>
      <c r="P658" s="7"/>
    </row>
    <row r="659" spans="1:16" s="4" customFormat="1">
      <c r="A659" s="97"/>
      <c r="B659" s="97"/>
      <c r="C659" s="98"/>
      <c r="D659" s="99"/>
      <c r="E659" s="312"/>
      <c r="J659" s="265"/>
      <c r="K659" s="5"/>
      <c r="L659" s="265"/>
      <c r="M659" s="5"/>
      <c r="N659" s="6"/>
      <c r="O659" s="5"/>
      <c r="P659" s="7"/>
    </row>
    <row r="660" spans="1:16" s="4" customFormat="1">
      <c r="A660" s="97"/>
      <c r="B660" s="97"/>
      <c r="C660" s="98"/>
      <c r="D660" s="99"/>
      <c r="E660" s="312"/>
      <c r="J660" s="265"/>
      <c r="K660" s="5"/>
      <c r="L660" s="265"/>
      <c r="M660" s="5"/>
      <c r="N660" s="6"/>
      <c r="O660" s="5"/>
      <c r="P660" s="7"/>
    </row>
    <row r="661" spans="1:16" s="4" customFormat="1">
      <c r="A661" s="97"/>
      <c r="B661" s="97"/>
      <c r="C661" s="98"/>
      <c r="D661" s="99"/>
      <c r="E661" s="312"/>
      <c r="J661" s="265"/>
      <c r="K661" s="5"/>
      <c r="L661" s="265"/>
      <c r="M661" s="5"/>
      <c r="N661" s="6"/>
      <c r="O661" s="5"/>
      <c r="P661" s="7"/>
    </row>
    <row r="662" spans="1:16" s="4" customFormat="1">
      <c r="A662" s="97"/>
      <c r="B662" s="97"/>
      <c r="C662" s="98"/>
      <c r="D662" s="99"/>
      <c r="E662" s="312"/>
      <c r="J662" s="265"/>
      <c r="K662" s="5"/>
      <c r="L662" s="265"/>
      <c r="M662" s="5"/>
      <c r="N662" s="6"/>
      <c r="O662" s="5"/>
      <c r="P662" s="7"/>
    </row>
    <row r="663" spans="1:16" s="4" customFormat="1">
      <c r="A663" s="97"/>
      <c r="B663" s="97"/>
      <c r="C663" s="98"/>
      <c r="D663" s="99"/>
      <c r="E663" s="312"/>
      <c r="J663" s="265"/>
      <c r="K663" s="5"/>
      <c r="L663" s="265"/>
      <c r="M663" s="5"/>
      <c r="N663" s="6"/>
      <c r="O663" s="5"/>
      <c r="P663" s="7"/>
    </row>
    <row r="664" spans="1:16" s="4" customFormat="1">
      <c r="A664" s="97"/>
      <c r="B664" s="97"/>
      <c r="C664" s="98"/>
      <c r="D664" s="99"/>
      <c r="E664" s="312"/>
      <c r="J664" s="265"/>
      <c r="K664" s="5"/>
      <c r="L664" s="265"/>
      <c r="M664" s="5"/>
      <c r="N664" s="6"/>
      <c r="O664" s="5"/>
      <c r="P664" s="7"/>
    </row>
    <row r="665" spans="1:16" s="4" customFormat="1">
      <c r="A665" s="97"/>
      <c r="B665" s="97"/>
      <c r="C665" s="98"/>
      <c r="D665" s="99"/>
      <c r="E665" s="312"/>
      <c r="J665" s="265"/>
      <c r="K665" s="5"/>
      <c r="L665" s="265"/>
      <c r="M665" s="5"/>
      <c r="N665" s="6"/>
      <c r="O665" s="5"/>
      <c r="P665" s="7"/>
    </row>
    <row r="666" spans="1:16" s="4" customFormat="1">
      <c r="A666" s="97"/>
      <c r="B666" s="97"/>
      <c r="C666" s="98"/>
      <c r="D666" s="99"/>
      <c r="E666" s="312"/>
      <c r="J666" s="265"/>
      <c r="K666" s="5"/>
      <c r="L666" s="265"/>
      <c r="M666" s="5"/>
      <c r="N666" s="6"/>
      <c r="O666" s="5"/>
      <c r="P666" s="7"/>
    </row>
    <row r="667" spans="1:16" s="4" customFormat="1">
      <c r="A667" s="97"/>
      <c r="B667" s="97"/>
      <c r="C667" s="98"/>
      <c r="D667" s="99"/>
      <c r="E667" s="312"/>
      <c r="J667" s="265"/>
      <c r="K667" s="5"/>
      <c r="L667" s="265"/>
      <c r="M667" s="5"/>
      <c r="N667" s="6"/>
      <c r="O667" s="5"/>
      <c r="P667" s="7"/>
    </row>
    <row r="668" spans="1:16" s="4" customFormat="1">
      <c r="A668" s="97"/>
      <c r="B668" s="97"/>
      <c r="C668" s="98"/>
      <c r="D668" s="99"/>
      <c r="E668" s="312"/>
      <c r="J668" s="265"/>
      <c r="K668" s="5"/>
      <c r="L668" s="265"/>
      <c r="M668" s="5"/>
      <c r="N668" s="6"/>
      <c r="O668" s="5"/>
      <c r="P668" s="7"/>
    </row>
    <row r="669" spans="1:16" s="4" customFormat="1">
      <c r="A669" s="97"/>
      <c r="B669" s="97"/>
      <c r="C669" s="98"/>
      <c r="D669" s="99"/>
      <c r="E669" s="312"/>
      <c r="J669" s="265"/>
      <c r="K669" s="5"/>
      <c r="L669" s="265"/>
      <c r="M669" s="5"/>
      <c r="N669" s="6"/>
      <c r="O669" s="5"/>
      <c r="P669" s="7"/>
    </row>
    <row r="670" spans="1:16" s="4" customFormat="1">
      <c r="A670" s="97"/>
      <c r="B670" s="97"/>
      <c r="C670" s="98"/>
      <c r="D670" s="99"/>
      <c r="E670" s="312"/>
      <c r="J670" s="265"/>
      <c r="K670" s="5"/>
      <c r="L670" s="265"/>
      <c r="M670" s="5"/>
      <c r="N670" s="6"/>
      <c r="O670" s="5"/>
      <c r="P670" s="7"/>
    </row>
    <row r="671" spans="1:16" s="4" customFormat="1">
      <c r="A671" s="97"/>
      <c r="B671" s="97"/>
      <c r="C671" s="98"/>
      <c r="D671" s="99"/>
      <c r="E671" s="312"/>
      <c r="J671" s="265"/>
      <c r="K671" s="5"/>
      <c r="L671" s="265"/>
      <c r="M671" s="5"/>
      <c r="N671" s="6"/>
      <c r="O671" s="5"/>
      <c r="P671" s="7"/>
    </row>
    <row r="672" spans="1:16" s="4" customFormat="1">
      <c r="A672" s="97"/>
      <c r="B672" s="97"/>
      <c r="C672" s="98"/>
      <c r="D672" s="99"/>
      <c r="E672" s="312"/>
      <c r="J672" s="265"/>
      <c r="K672" s="5"/>
      <c r="L672" s="265"/>
      <c r="M672" s="5"/>
      <c r="N672" s="6"/>
      <c r="O672" s="5"/>
      <c r="P672" s="7"/>
    </row>
    <row r="673" spans="1:16" s="4" customFormat="1">
      <c r="A673" s="97"/>
      <c r="B673" s="97"/>
      <c r="C673" s="98"/>
      <c r="D673" s="99"/>
      <c r="E673" s="312"/>
      <c r="J673" s="265"/>
      <c r="K673" s="5"/>
      <c r="L673" s="265"/>
      <c r="M673" s="5"/>
      <c r="N673" s="6"/>
      <c r="O673" s="5"/>
      <c r="P673" s="7"/>
    </row>
    <row r="674" spans="1:16" s="4" customFormat="1">
      <c r="A674" s="97"/>
      <c r="B674" s="97"/>
      <c r="C674" s="98"/>
      <c r="D674" s="99"/>
      <c r="E674" s="312"/>
      <c r="J674" s="265"/>
      <c r="K674" s="5"/>
      <c r="L674" s="265"/>
      <c r="M674" s="5"/>
      <c r="N674" s="6"/>
      <c r="O674" s="5"/>
      <c r="P674" s="7"/>
    </row>
    <row r="675" spans="1:16" s="4" customFormat="1">
      <c r="A675" s="97"/>
      <c r="B675" s="97"/>
      <c r="C675" s="98"/>
      <c r="D675" s="99"/>
      <c r="E675" s="312"/>
      <c r="J675" s="265"/>
      <c r="K675" s="5"/>
      <c r="L675" s="265"/>
      <c r="M675" s="5"/>
      <c r="N675" s="6"/>
      <c r="O675" s="5"/>
      <c r="P675" s="7"/>
    </row>
    <row r="676" spans="1:16" s="4" customFormat="1">
      <c r="A676" s="97"/>
      <c r="B676" s="97"/>
      <c r="C676" s="98"/>
      <c r="D676" s="99"/>
      <c r="E676" s="312"/>
      <c r="J676" s="265"/>
      <c r="K676" s="5"/>
      <c r="L676" s="265"/>
      <c r="M676" s="5"/>
      <c r="N676" s="6"/>
      <c r="O676" s="5"/>
      <c r="P676" s="7"/>
    </row>
    <row r="677" spans="1:16" s="4" customFormat="1">
      <c r="A677" s="97"/>
      <c r="B677" s="97"/>
      <c r="C677" s="98"/>
      <c r="D677" s="99"/>
      <c r="E677" s="312"/>
      <c r="J677" s="265"/>
      <c r="K677" s="5"/>
      <c r="L677" s="265"/>
      <c r="M677" s="5"/>
      <c r="N677" s="6"/>
      <c r="O677" s="5"/>
      <c r="P677" s="7"/>
    </row>
    <row r="678" spans="1:16" s="4" customFormat="1">
      <c r="A678" s="97"/>
      <c r="B678" s="97"/>
      <c r="C678" s="98"/>
      <c r="D678" s="99"/>
      <c r="E678" s="312"/>
      <c r="J678" s="265"/>
      <c r="K678" s="5"/>
      <c r="L678" s="265"/>
      <c r="M678" s="5"/>
      <c r="N678" s="6"/>
      <c r="O678" s="5"/>
      <c r="P678" s="7"/>
    </row>
    <row r="679" spans="1:16" s="4" customFormat="1">
      <c r="A679" s="97"/>
      <c r="B679" s="97"/>
      <c r="C679" s="98"/>
      <c r="D679" s="99"/>
      <c r="E679" s="312"/>
      <c r="J679" s="265"/>
      <c r="K679" s="5"/>
      <c r="L679" s="265"/>
      <c r="M679" s="5"/>
      <c r="N679" s="6"/>
      <c r="O679" s="5"/>
      <c r="P679" s="7"/>
    </row>
    <row r="680" spans="1:16" s="4" customFormat="1">
      <c r="A680" s="97"/>
      <c r="B680" s="97"/>
      <c r="C680" s="98"/>
      <c r="D680" s="99"/>
      <c r="E680" s="312"/>
      <c r="J680" s="265"/>
      <c r="K680" s="5"/>
      <c r="L680" s="265"/>
      <c r="M680" s="5"/>
      <c r="N680" s="6"/>
      <c r="O680" s="5"/>
      <c r="P680" s="7"/>
    </row>
    <row r="681" spans="1:16" s="4" customFormat="1">
      <c r="A681" s="97"/>
      <c r="B681" s="97"/>
      <c r="C681" s="98"/>
      <c r="D681" s="99"/>
      <c r="E681" s="312"/>
      <c r="J681" s="265"/>
      <c r="K681" s="5"/>
      <c r="L681" s="265"/>
      <c r="M681" s="5"/>
      <c r="N681" s="6"/>
      <c r="O681" s="5"/>
      <c r="P681" s="7"/>
    </row>
    <row r="682" spans="1:16" s="4" customFormat="1">
      <c r="A682" s="97"/>
      <c r="B682" s="97"/>
      <c r="C682" s="98"/>
      <c r="D682" s="99"/>
      <c r="E682" s="312"/>
      <c r="J682" s="265"/>
      <c r="K682" s="5"/>
      <c r="L682" s="265"/>
      <c r="M682" s="5"/>
      <c r="N682" s="6"/>
      <c r="O682" s="5"/>
      <c r="P682" s="7"/>
    </row>
    <row r="683" spans="1:16" s="4" customFormat="1">
      <c r="A683" s="97"/>
      <c r="B683" s="97"/>
      <c r="C683" s="98"/>
      <c r="D683" s="99"/>
      <c r="E683" s="312"/>
      <c r="J683" s="265"/>
      <c r="K683" s="5"/>
      <c r="L683" s="265"/>
      <c r="M683" s="5"/>
      <c r="N683" s="6"/>
      <c r="O683" s="5"/>
      <c r="P683" s="7"/>
    </row>
    <row r="684" spans="1:16" s="4" customFormat="1">
      <c r="A684" s="97"/>
      <c r="B684" s="97"/>
      <c r="C684" s="98"/>
      <c r="D684" s="99"/>
      <c r="E684" s="312"/>
      <c r="J684" s="265"/>
      <c r="K684" s="5"/>
      <c r="L684" s="265"/>
      <c r="M684" s="5"/>
      <c r="N684" s="6"/>
      <c r="O684" s="5"/>
      <c r="P684" s="7"/>
    </row>
    <row r="685" spans="1:16" s="4" customFormat="1">
      <c r="A685" s="97"/>
      <c r="B685" s="97"/>
      <c r="C685" s="98"/>
      <c r="D685" s="99"/>
      <c r="E685" s="312"/>
      <c r="J685" s="265"/>
      <c r="K685" s="5"/>
      <c r="L685" s="265"/>
      <c r="M685" s="5"/>
      <c r="N685" s="6"/>
      <c r="O685" s="5"/>
      <c r="P685" s="7"/>
    </row>
    <row r="686" spans="1:16" s="4" customFormat="1">
      <c r="A686" s="97"/>
      <c r="B686" s="97"/>
      <c r="C686" s="98"/>
      <c r="D686" s="99"/>
      <c r="E686" s="312"/>
      <c r="J686" s="265"/>
      <c r="K686" s="5"/>
      <c r="L686" s="265"/>
      <c r="M686" s="5"/>
      <c r="N686" s="6"/>
      <c r="O686" s="5"/>
      <c r="P686" s="7"/>
    </row>
    <row r="687" spans="1:16" s="4" customFormat="1">
      <c r="A687" s="97"/>
      <c r="B687" s="97"/>
      <c r="C687" s="98"/>
      <c r="D687" s="99"/>
      <c r="E687" s="312"/>
      <c r="J687" s="265"/>
      <c r="K687" s="5"/>
      <c r="L687" s="265"/>
      <c r="M687" s="5"/>
      <c r="N687" s="6"/>
      <c r="O687" s="5"/>
      <c r="P687" s="7"/>
    </row>
    <row r="688" spans="1:16" s="4" customFormat="1">
      <c r="A688" s="97"/>
      <c r="B688" s="97"/>
      <c r="C688" s="98"/>
      <c r="D688" s="99"/>
      <c r="E688" s="312"/>
      <c r="J688" s="265"/>
      <c r="K688" s="5"/>
      <c r="L688" s="265"/>
      <c r="M688" s="5"/>
      <c r="N688" s="6"/>
      <c r="O688" s="5"/>
      <c r="P688" s="7"/>
    </row>
    <row r="689" spans="1:16" s="4" customFormat="1">
      <c r="A689" s="97"/>
      <c r="B689" s="97"/>
      <c r="C689" s="98"/>
      <c r="D689" s="99"/>
      <c r="E689" s="312"/>
      <c r="J689" s="265"/>
      <c r="K689" s="5"/>
      <c r="L689" s="265"/>
      <c r="M689" s="5"/>
      <c r="N689" s="6"/>
      <c r="O689" s="5"/>
      <c r="P689" s="7"/>
    </row>
    <row r="690" spans="1:16" s="4" customFormat="1">
      <c r="A690" s="97"/>
      <c r="B690" s="97"/>
      <c r="C690" s="98"/>
      <c r="D690" s="99"/>
      <c r="E690" s="312"/>
      <c r="J690" s="265"/>
      <c r="K690" s="5"/>
      <c r="L690" s="265"/>
      <c r="M690" s="5"/>
      <c r="N690" s="6"/>
      <c r="O690" s="5"/>
      <c r="P690" s="7"/>
    </row>
    <row r="691" spans="1:16" s="4" customFormat="1">
      <c r="A691" s="97"/>
      <c r="B691" s="97"/>
      <c r="C691" s="98"/>
      <c r="D691" s="99"/>
      <c r="E691" s="312"/>
      <c r="J691" s="265"/>
      <c r="K691" s="5"/>
      <c r="L691" s="265"/>
      <c r="M691" s="5"/>
      <c r="N691" s="6"/>
      <c r="O691" s="5"/>
      <c r="P691" s="7"/>
    </row>
    <row r="692" spans="1:16" s="4" customFormat="1">
      <c r="A692" s="97"/>
      <c r="B692" s="97"/>
      <c r="C692" s="98"/>
      <c r="D692" s="99"/>
      <c r="E692" s="312"/>
      <c r="J692" s="265"/>
      <c r="K692" s="5"/>
      <c r="L692" s="265"/>
      <c r="M692" s="5"/>
      <c r="N692" s="6"/>
      <c r="O692" s="5"/>
      <c r="P692" s="7"/>
    </row>
    <row r="693" spans="1:16" s="4" customFormat="1">
      <c r="A693" s="97"/>
      <c r="B693" s="97"/>
      <c r="C693" s="98"/>
      <c r="D693" s="99"/>
      <c r="E693" s="312"/>
      <c r="J693" s="265"/>
      <c r="K693" s="5"/>
      <c r="L693" s="265"/>
      <c r="M693" s="5"/>
      <c r="N693" s="6"/>
      <c r="O693" s="5"/>
      <c r="P693" s="7"/>
    </row>
    <row r="694" spans="1:16" s="4" customFormat="1">
      <c r="A694" s="97"/>
      <c r="B694" s="97"/>
      <c r="C694" s="98"/>
      <c r="D694" s="99"/>
      <c r="E694" s="312"/>
      <c r="J694" s="265"/>
      <c r="K694" s="5"/>
      <c r="L694" s="265"/>
      <c r="M694" s="5"/>
      <c r="N694" s="6"/>
      <c r="O694" s="5"/>
      <c r="P694" s="7"/>
    </row>
    <row r="695" spans="1:16" s="4" customFormat="1">
      <c r="A695" s="97"/>
      <c r="B695" s="97"/>
      <c r="C695" s="98"/>
      <c r="D695" s="99"/>
      <c r="E695" s="312"/>
      <c r="J695" s="265"/>
      <c r="K695" s="5"/>
      <c r="L695" s="265"/>
      <c r="M695" s="5"/>
      <c r="N695" s="6"/>
      <c r="O695" s="5"/>
      <c r="P695" s="7"/>
    </row>
    <row r="696" spans="1:16" s="4" customFormat="1">
      <c r="A696" s="97"/>
      <c r="B696" s="97"/>
      <c r="C696" s="98"/>
      <c r="D696" s="99"/>
      <c r="E696" s="312"/>
      <c r="J696" s="265"/>
      <c r="K696" s="5"/>
      <c r="L696" s="265"/>
      <c r="M696" s="5"/>
      <c r="N696" s="6"/>
      <c r="O696" s="5"/>
      <c r="P696" s="7"/>
    </row>
    <row r="697" spans="1:16" s="4" customFormat="1">
      <c r="A697" s="97"/>
      <c r="B697" s="97"/>
      <c r="C697" s="98"/>
      <c r="D697" s="99"/>
      <c r="E697" s="312"/>
      <c r="J697" s="265"/>
      <c r="K697" s="5"/>
      <c r="L697" s="265"/>
      <c r="M697" s="5"/>
      <c r="N697" s="6"/>
      <c r="O697" s="5"/>
      <c r="P697" s="7"/>
    </row>
    <row r="698" spans="1:16" s="4" customFormat="1">
      <c r="A698" s="97"/>
      <c r="B698" s="97"/>
      <c r="C698" s="98"/>
      <c r="D698" s="99"/>
      <c r="E698" s="312"/>
      <c r="J698" s="265"/>
      <c r="K698" s="5"/>
      <c r="L698" s="265"/>
      <c r="M698" s="5"/>
      <c r="N698" s="6"/>
      <c r="O698" s="5"/>
      <c r="P698" s="7"/>
    </row>
    <row r="699" spans="1:16" s="4" customFormat="1">
      <c r="A699" s="97"/>
      <c r="B699" s="97"/>
      <c r="C699" s="98"/>
      <c r="D699" s="99"/>
      <c r="E699" s="312"/>
      <c r="J699" s="265"/>
      <c r="K699" s="5"/>
      <c r="L699" s="265"/>
      <c r="M699" s="5"/>
      <c r="N699" s="6"/>
      <c r="O699" s="5"/>
      <c r="P699" s="7"/>
    </row>
    <row r="700" spans="1:16" s="4" customFormat="1">
      <c r="A700" s="97"/>
      <c r="B700" s="97"/>
      <c r="C700" s="98"/>
      <c r="D700" s="99"/>
      <c r="E700" s="312"/>
      <c r="J700" s="265"/>
      <c r="K700" s="5"/>
      <c r="L700" s="265"/>
      <c r="M700" s="5"/>
      <c r="N700" s="6"/>
      <c r="O700" s="5"/>
      <c r="P700" s="7"/>
    </row>
    <row r="701" spans="1:16" s="4" customFormat="1">
      <c r="A701" s="97"/>
      <c r="B701" s="97"/>
      <c r="C701" s="98"/>
      <c r="D701" s="99"/>
      <c r="E701" s="312"/>
      <c r="J701" s="265"/>
      <c r="K701" s="5"/>
      <c r="L701" s="265"/>
      <c r="M701" s="5"/>
      <c r="N701" s="6"/>
      <c r="O701" s="5"/>
      <c r="P701" s="7"/>
    </row>
    <row r="702" spans="1:16" s="4" customFormat="1">
      <c r="A702" s="97"/>
      <c r="B702" s="97"/>
      <c r="C702" s="98"/>
      <c r="D702" s="99"/>
      <c r="E702" s="312"/>
      <c r="J702" s="265"/>
      <c r="K702" s="5"/>
      <c r="L702" s="265"/>
      <c r="M702" s="5"/>
      <c r="N702" s="6"/>
      <c r="O702" s="5"/>
      <c r="P702" s="7"/>
    </row>
    <row r="703" spans="1:16" s="4" customFormat="1">
      <c r="A703" s="97"/>
      <c r="B703" s="97"/>
      <c r="C703" s="98"/>
      <c r="D703" s="99"/>
      <c r="E703" s="312"/>
      <c r="J703" s="265"/>
      <c r="K703" s="5"/>
      <c r="L703" s="265"/>
      <c r="M703" s="5"/>
      <c r="N703" s="6"/>
      <c r="O703" s="5"/>
      <c r="P703" s="7"/>
    </row>
    <row r="704" spans="1:16" s="4" customFormat="1">
      <c r="A704" s="97"/>
      <c r="B704" s="97"/>
      <c r="C704" s="98"/>
      <c r="D704" s="99"/>
      <c r="E704" s="312"/>
      <c r="J704" s="265"/>
      <c r="K704" s="5"/>
      <c r="L704" s="265"/>
      <c r="M704" s="5"/>
      <c r="N704" s="6"/>
      <c r="O704" s="5"/>
      <c r="P704" s="7"/>
    </row>
    <row r="705" spans="1:17" s="4" customFormat="1">
      <c r="A705" s="97"/>
      <c r="B705" s="97"/>
      <c r="C705" s="98"/>
      <c r="D705" s="99"/>
      <c r="E705" s="312"/>
      <c r="J705" s="265"/>
      <c r="K705" s="5"/>
      <c r="L705" s="265"/>
      <c r="M705" s="5"/>
      <c r="N705" s="6"/>
      <c r="O705" s="5"/>
      <c r="P705" s="7"/>
    </row>
    <row r="706" spans="1:17" s="4" customFormat="1">
      <c r="A706" s="97"/>
      <c r="B706" s="97"/>
      <c r="C706" s="98"/>
      <c r="D706" s="99"/>
      <c r="E706" s="312"/>
      <c r="J706" s="265"/>
      <c r="K706" s="5"/>
      <c r="L706" s="265"/>
      <c r="M706" s="5"/>
      <c r="N706" s="6"/>
      <c r="O706" s="5"/>
      <c r="P706" s="7"/>
    </row>
    <row r="707" spans="1:17" s="4" customFormat="1">
      <c r="A707" s="97"/>
      <c r="B707" s="97"/>
      <c r="C707" s="98"/>
      <c r="D707" s="99"/>
      <c r="E707" s="312"/>
      <c r="J707" s="265"/>
      <c r="K707" s="5"/>
      <c r="L707" s="265"/>
      <c r="M707" s="5"/>
      <c r="N707" s="6"/>
      <c r="O707" s="5"/>
      <c r="P707" s="7"/>
    </row>
    <row r="708" spans="1:17" s="4" customFormat="1">
      <c r="A708" s="97"/>
      <c r="B708" s="97"/>
      <c r="C708" s="98"/>
      <c r="D708" s="99"/>
      <c r="E708" s="312"/>
      <c r="J708" s="265"/>
      <c r="K708" s="5"/>
      <c r="L708" s="265"/>
      <c r="M708" s="5"/>
      <c r="N708" s="6"/>
      <c r="O708" s="5"/>
      <c r="P708" s="7"/>
    </row>
    <row r="709" spans="1:17" s="4" customFormat="1">
      <c r="A709" s="97"/>
      <c r="B709" s="97"/>
      <c r="C709" s="98"/>
      <c r="D709" s="99"/>
      <c r="E709" s="312"/>
      <c r="J709" s="265"/>
      <c r="K709" s="5"/>
      <c r="L709" s="265"/>
      <c r="M709" s="5"/>
      <c r="N709" s="6"/>
      <c r="O709" s="5"/>
      <c r="P709" s="7"/>
    </row>
    <row r="710" spans="1:17" s="4" customFormat="1">
      <c r="A710" s="97"/>
      <c r="B710" s="97"/>
      <c r="C710" s="98"/>
      <c r="D710" s="99"/>
      <c r="E710" s="312"/>
      <c r="J710" s="265"/>
      <c r="K710" s="5"/>
      <c r="L710" s="265"/>
      <c r="M710" s="5"/>
      <c r="N710" s="6"/>
      <c r="O710" s="5"/>
      <c r="P710" s="7"/>
    </row>
    <row r="711" spans="1:17" s="4" customFormat="1">
      <c r="A711" s="97"/>
      <c r="B711" s="97"/>
      <c r="C711" s="98"/>
      <c r="D711" s="99"/>
      <c r="E711" s="312"/>
      <c r="J711" s="265"/>
      <c r="K711" s="5"/>
      <c r="L711" s="265"/>
      <c r="M711" s="5"/>
      <c r="N711" s="6"/>
      <c r="O711" s="5"/>
      <c r="P711" s="7"/>
      <c r="Q711" s="6"/>
    </row>
    <row r="712" spans="1:17" s="4" customFormat="1">
      <c r="A712" s="97"/>
      <c r="B712" s="97"/>
      <c r="C712" s="98"/>
      <c r="D712" s="99"/>
      <c r="E712" s="312"/>
      <c r="J712" s="265"/>
      <c r="K712" s="5"/>
      <c r="L712" s="265"/>
      <c r="M712" s="5"/>
      <c r="N712" s="6"/>
      <c r="O712" s="5"/>
      <c r="P712" s="7"/>
      <c r="Q712" s="6"/>
    </row>
    <row r="713" spans="1:17" s="4" customFormat="1">
      <c r="A713" s="97"/>
      <c r="B713" s="97"/>
      <c r="C713" s="98"/>
      <c r="D713" s="99"/>
      <c r="E713" s="312"/>
      <c r="J713" s="265"/>
      <c r="K713" s="5"/>
      <c r="L713" s="265"/>
      <c r="M713" s="5"/>
      <c r="N713" s="6"/>
      <c r="O713" s="5"/>
      <c r="P713" s="7"/>
      <c r="Q713" s="6"/>
    </row>
    <row r="714" spans="1:17" s="4" customFormat="1">
      <c r="A714" s="97"/>
      <c r="B714" s="97"/>
      <c r="C714" s="98"/>
      <c r="D714" s="99"/>
      <c r="E714" s="312"/>
      <c r="J714" s="265"/>
      <c r="K714" s="5"/>
      <c r="L714" s="265"/>
      <c r="M714" s="5"/>
      <c r="N714" s="6"/>
      <c r="O714" s="5"/>
      <c r="P714" s="7"/>
      <c r="Q714" s="6"/>
    </row>
    <row r="715" spans="1:17" s="4" customFormat="1">
      <c r="A715" s="97"/>
      <c r="B715" s="97"/>
      <c r="C715" s="98"/>
      <c r="D715" s="99"/>
      <c r="E715" s="312"/>
      <c r="J715" s="265"/>
      <c r="K715" s="5"/>
      <c r="L715" s="265"/>
      <c r="M715" s="5"/>
      <c r="N715" s="6"/>
      <c r="O715" s="5"/>
      <c r="P715" s="7"/>
      <c r="Q715" s="6"/>
    </row>
    <row r="716" spans="1:17">
      <c r="E716" s="312"/>
    </row>
    <row r="717" spans="1:17">
      <c r="E717" s="312"/>
    </row>
    <row r="718" spans="1:17">
      <c r="E718" s="312"/>
    </row>
    <row r="719" spans="1:17">
      <c r="E719" s="312"/>
    </row>
    <row r="720" spans="1:17">
      <c r="E720" s="312"/>
    </row>
    <row r="721" spans="1:17" s="4" customFormat="1">
      <c r="A721" s="97"/>
      <c r="B721" s="97"/>
      <c r="C721" s="98"/>
      <c r="D721" s="99"/>
      <c r="E721" s="312"/>
      <c r="J721" s="265"/>
      <c r="K721" s="5"/>
      <c r="L721" s="265"/>
      <c r="M721" s="5"/>
      <c r="N721" s="6"/>
      <c r="O721" s="5"/>
      <c r="P721" s="7"/>
      <c r="Q721" s="6"/>
    </row>
    <row r="722" spans="1:17" s="4" customFormat="1">
      <c r="A722" s="97"/>
      <c r="B722" s="97"/>
      <c r="C722" s="98"/>
      <c r="D722" s="99"/>
      <c r="E722" s="312"/>
      <c r="J722" s="265"/>
      <c r="K722" s="5"/>
      <c r="L722" s="265"/>
      <c r="M722" s="5"/>
      <c r="N722" s="6"/>
      <c r="O722" s="5"/>
      <c r="P722" s="7"/>
      <c r="Q722" s="6"/>
    </row>
    <row r="723" spans="1:17" s="4" customFormat="1">
      <c r="A723" s="97"/>
      <c r="B723" s="97"/>
      <c r="C723" s="98"/>
      <c r="D723" s="99"/>
      <c r="E723" s="312"/>
      <c r="J723" s="265"/>
      <c r="K723" s="5"/>
      <c r="L723" s="265"/>
      <c r="M723" s="5"/>
      <c r="N723" s="6"/>
      <c r="O723" s="5"/>
      <c r="P723" s="7"/>
      <c r="Q723" s="6"/>
    </row>
    <row r="724" spans="1:17" s="4" customFormat="1">
      <c r="A724" s="97"/>
      <c r="B724" s="97"/>
      <c r="C724" s="98"/>
      <c r="D724" s="99"/>
      <c r="E724" s="312"/>
      <c r="J724" s="265"/>
      <c r="K724" s="5"/>
      <c r="L724" s="265"/>
      <c r="M724" s="5"/>
      <c r="N724" s="6"/>
      <c r="O724" s="5"/>
      <c r="P724" s="7"/>
      <c r="Q724" s="6"/>
    </row>
    <row r="725" spans="1:17" s="4" customFormat="1">
      <c r="A725" s="97"/>
      <c r="B725" s="97"/>
      <c r="C725" s="98"/>
      <c r="D725" s="99"/>
      <c r="E725" s="312"/>
      <c r="J725" s="265"/>
      <c r="K725" s="5"/>
      <c r="L725" s="265"/>
      <c r="M725" s="5"/>
      <c r="N725" s="6"/>
      <c r="O725" s="5"/>
      <c r="P725" s="7"/>
      <c r="Q725" s="6"/>
    </row>
    <row r="726" spans="1:17" s="4" customFormat="1">
      <c r="A726" s="97"/>
      <c r="B726" s="97"/>
      <c r="C726" s="98"/>
      <c r="D726" s="99"/>
      <c r="E726" s="312"/>
      <c r="J726" s="265"/>
      <c r="K726" s="5"/>
      <c r="L726" s="265"/>
      <c r="M726" s="5"/>
      <c r="N726" s="6"/>
      <c r="O726" s="5"/>
      <c r="P726" s="7"/>
      <c r="Q726" s="6"/>
    </row>
    <row r="727" spans="1:17" s="4" customFormat="1">
      <c r="A727" s="97"/>
      <c r="B727" s="97"/>
      <c r="C727" s="98"/>
      <c r="D727" s="99"/>
      <c r="E727" s="312"/>
      <c r="J727" s="265"/>
      <c r="K727" s="5"/>
      <c r="L727" s="265"/>
      <c r="M727" s="5"/>
      <c r="N727" s="6"/>
      <c r="O727" s="5"/>
      <c r="P727" s="7"/>
      <c r="Q727" s="6"/>
    </row>
    <row r="728" spans="1:17" s="4" customFormat="1">
      <c r="A728" s="97"/>
      <c r="B728" s="97"/>
      <c r="C728" s="98"/>
      <c r="D728" s="99"/>
      <c r="E728" s="312"/>
      <c r="J728" s="265"/>
      <c r="K728" s="5"/>
      <c r="L728" s="265"/>
      <c r="M728" s="5"/>
      <c r="N728" s="6"/>
      <c r="O728" s="5"/>
      <c r="P728" s="7"/>
      <c r="Q728" s="6"/>
    </row>
    <row r="729" spans="1:17" s="4" customFormat="1">
      <c r="A729" s="97"/>
      <c r="B729" s="97"/>
      <c r="C729" s="98"/>
      <c r="D729" s="99"/>
      <c r="E729" s="312"/>
      <c r="J729" s="265"/>
      <c r="K729" s="5"/>
      <c r="L729" s="265"/>
      <c r="M729" s="5"/>
      <c r="N729" s="6"/>
      <c r="O729" s="5"/>
      <c r="P729" s="7"/>
      <c r="Q729" s="6"/>
    </row>
    <row r="730" spans="1:17" s="4" customFormat="1">
      <c r="A730" s="97"/>
      <c r="B730" s="97"/>
      <c r="C730" s="98"/>
      <c r="D730" s="99"/>
      <c r="E730" s="312"/>
      <c r="J730" s="265"/>
      <c r="K730" s="5"/>
      <c r="L730" s="265"/>
      <c r="M730" s="5"/>
      <c r="N730" s="6"/>
      <c r="O730" s="5"/>
      <c r="P730" s="7"/>
      <c r="Q730" s="6"/>
    </row>
    <row r="731" spans="1:17" s="4" customFormat="1">
      <c r="A731" s="97"/>
      <c r="B731" s="97"/>
      <c r="C731" s="98"/>
      <c r="D731" s="99"/>
      <c r="E731" s="312"/>
      <c r="J731" s="265"/>
      <c r="K731" s="5"/>
      <c r="L731" s="265"/>
      <c r="M731" s="5"/>
      <c r="N731" s="6"/>
      <c r="O731" s="5"/>
      <c r="P731" s="7"/>
      <c r="Q731" s="6"/>
    </row>
    <row r="732" spans="1:17" s="4" customFormat="1">
      <c r="A732" s="97"/>
      <c r="B732" s="97"/>
      <c r="C732" s="98"/>
      <c r="D732" s="99"/>
      <c r="E732" s="312"/>
      <c r="J732" s="265"/>
      <c r="K732" s="5"/>
      <c r="L732" s="265"/>
      <c r="M732" s="5"/>
      <c r="N732" s="6"/>
      <c r="O732" s="5"/>
      <c r="P732" s="7"/>
      <c r="Q732" s="6"/>
    </row>
    <row r="733" spans="1:17" s="4" customFormat="1">
      <c r="A733" s="97"/>
      <c r="B733" s="97"/>
      <c r="C733" s="98"/>
      <c r="D733" s="99"/>
      <c r="E733" s="312"/>
      <c r="J733" s="265"/>
      <c r="K733" s="5"/>
      <c r="L733" s="265"/>
      <c r="M733" s="5"/>
      <c r="N733" s="6"/>
      <c r="O733" s="5"/>
      <c r="P733" s="7"/>
      <c r="Q733" s="6"/>
    </row>
    <row r="734" spans="1:17" s="4" customFormat="1">
      <c r="A734" s="97"/>
      <c r="B734" s="97"/>
      <c r="C734" s="98"/>
      <c r="D734" s="99"/>
      <c r="E734" s="312"/>
      <c r="J734" s="265"/>
      <c r="K734" s="5"/>
      <c r="L734" s="265"/>
      <c r="M734" s="5"/>
      <c r="N734" s="6"/>
      <c r="O734" s="5"/>
      <c r="P734" s="7"/>
      <c r="Q734" s="6"/>
    </row>
    <row r="735" spans="1:17" s="4" customFormat="1">
      <c r="A735" s="97"/>
      <c r="B735" s="97"/>
      <c r="C735" s="98"/>
      <c r="D735" s="99"/>
      <c r="E735" s="312"/>
      <c r="J735" s="265"/>
      <c r="K735" s="5"/>
      <c r="L735" s="265"/>
      <c r="M735" s="5"/>
      <c r="N735" s="6"/>
      <c r="O735" s="5"/>
      <c r="P735" s="7"/>
      <c r="Q735" s="6"/>
    </row>
    <row r="736" spans="1:17" s="4" customFormat="1">
      <c r="A736" s="97"/>
      <c r="B736" s="97"/>
      <c r="C736" s="98"/>
      <c r="D736" s="99"/>
      <c r="E736" s="312"/>
      <c r="J736" s="265"/>
      <c r="K736" s="5"/>
      <c r="L736" s="265"/>
      <c r="M736" s="5"/>
      <c r="N736" s="6"/>
      <c r="O736" s="5"/>
      <c r="P736" s="7"/>
      <c r="Q736" s="6"/>
    </row>
    <row r="737" spans="1:17" s="4" customFormat="1">
      <c r="A737" s="97"/>
      <c r="B737" s="97"/>
      <c r="C737" s="98"/>
      <c r="D737" s="99"/>
      <c r="E737" s="312"/>
      <c r="J737" s="265"/>
      <c r="K737" s="5"/>
      <c r="L737" s="265"/>
      <c r="M737" s="5"/>
      <c r="N737" s="6"/>
      <c r="O737" s="5"/>
      <c r="P737" s="7"/>
      <c r="Q737" s="6"/>
    </row>
    <row r="738" spans="1:17" s="4" customFormat="1">
      <c r="A738" s="97"/>
      <c r="B738" s="97"/>
      <c r="C738" s="98"/>
      <c r="D738" s="99"/>
      <c r="E738" s="312"/>
      <c r="J738" s="265"/>
      <c r="K738" s="5"/>
      <c r="L738" s="265"/>
      <c r="M738" s="5"/>
      <c r="N738" s="6"/>
      <c r="O738" s="5"/>
      <c r="P738" s="7"/>
      <c r="Q738" s="6"/>
    </row>
    <row r="739" spans="1:17" s="4" customFormat="1">
      <c r="A739" s="97"/>
      <c r="B739" s="97"/>
      <c r="C739" s="98"/>
      <c r="D739" s="99"/>
      <c r="E739" s="312"/>
      <c r="J739" s="265"/>
      <c r="K739" s="5"/>
      <c r="L739" s="265"/>
      <c r="M739" s="5"/>
      <c r="N739" s="6"/>
      <c r="O739" s="5"/>
      <c r="P739" s="7"/>
      <c r="Q739" s="6"/>
    </row>
    <row r="740" spans="1:17" s="4" customFormat="1">
      <c r="A740" s="97"/>
      <c r="B740" s="97"/>
      <c r="C740" s="98"/>
      <c r="D740" s="99"/>
      <c r="E740" s="312"/>
      <c r="J740" s="265"/>
      <c r="K740" s="5"/>
      <c r="L740" s="265"/>
      <c r="M740" s="5"/>
      <c r="N740" s="6"/>
      <c r="O740" s="5"/>
      <c r="P740" s="7"/>
      <c r="Q740" s="6"/>
    </row>
    <row r="741" spans="1:17" s="4" customFormat="1">
      <c r="A741" s="97"/>
      <c r="B741" s="97"/>
      <c r="C741" s="98"/>
      <c r="D741" s="99"/>
      <c r="E741" s="312"/>
      <c r="J741" s="265"/>
      <c r="K741" s="5"/>
      <c r="L741" s="265"/>
      <c r="M741" s="5"/>
      <c r="N741" s="6"/>
      <c r="O741" s="5"/>
      <c r="P741" s="7"/>
      <c r="Q741" s="6"/>
    </row>
    <row r="742" spans="1:17" s="4" customFormat="1">
      <c r="A742" s="97"/>
      <c r="B742" s="97"/>
      <c r="C742" s="98"/>
      <c r="D742" s="99"/>
      <c r="E742" s="312"/>
      <c r="J742" s="265"/>
      <c r="K742" s="5"/>
      <c r="L742" s="265"/>
      <c r="M742" s="5"/>
      <c r="N742" s="6"/>
      <c r="O742" s="5"/>
      <c r="P742" s="7"/>
      <c r="Q742" s="6"/>
    </row>
    <row r="743" spans="1:17" s="4" customFormat="1">
      <c r="A743" s="97"/>
      <c r="B743" s="97"/>
      <c r="C743" s="98"/>
      <c r="D743" s="99"/>
      <c r="E743" s="312"/>
      <c r="J743" s="265"/>
      <c r="K743" s="5"/>
      <c r="L743" s="265"/>
      <c r="M743" s="5"/>
      <c r="N743" s="6"/>
      <c r="O743" s="5"/>
      <c r="P743" s="7"/>
      <c r="Q743" s="6"/>
    </row>
    <row r="744" spans="1:17" s="4" customFormat="1">
      <c r="A744" s="97"/>
      <c r="B744" s="97"/>
      <c r="C744" s="98"/>
      <c r="D744" s="99"/>
      <c r="E744" s="312"/>
      <c r="J744" s="265"/>
      <c r="K744" s="5"/>
      <c r="L744" s="265"/>
      <c r="M744" s="5"/>
      <c r="N744" s="6"/>
      <c r="O744" s="5"/>
      <c r="P744" s="7"/>
      <c r="Q744" s="6"/>
    </row>
    <row r="745" spans="1:17" s="4" customFormat="1">
      <c r="A745" s="97"/>
      <c r="B745" s="97"/>
      <c r="C745" s="98"/>
      <c r="D745" s="99"/>
      <c r="E745" s="312"/>
      <c r="J745" s="265"/>
      <c r="K745" s="5"/>
      <c r="L745" s="265"/>
      <c r="M745" s="5"/>
      <c r="N745" s="6"/>
      <c r="O745" s="5"/>
      <c r="P745" s="7"/>
      <c r="Q745" s="6"/>
    </row>
    <row r="746" spans="1:17" s="4" customFormat="1">
      <c r="A746" s="97"/>
      <c r="B746" s="97"/>
      <c r="C746" s="98"/>
      <c r="D746" s="99"/>
      <c r="E746" s="312"/>
      <c r="J746" s="265"/>
      <c r="K746" s="5"/>
      <c r="L746" s="265"/>
      <c r="M746" s="5"/>
      <c r="N746" s="6"/>
      <c r="O746" s="5"/>
      <c r="P746" s="7"/>
      <c r="Q746" s="6"/>
    </row>
    <row r="747" spans="1:17" s="4" customFormat="1">
      <c r="A747" s="97"/>
      <c r="B747" s="97"/>
      <c r="C747" s="98"/>
      <c r="D747" s="99"/>
      <c r="E747" s="312"/>
      <c r="J747" s="265"/>
      <c r="K747" s="5"/>
      <c r="L747" s="265"/>
      <c r="M747" s="5"/>
      <c r="N747" s="6"/>
      <c r="O747" s="5"/>
      <c r="P747" s="7"/>
      <c r="Q747" s="6"/>
    </row>
    <row r="748" spans="1:17" s="4" customFormat="1">
      <c r="A748" s="97"/>
      <c r="B748" s="97"/>
      <c r="C748" s="98"/>
      <c r="D748" s="99"/>
      <c r="E748" s="312"/>
      <c r="J748" s="265"/>
      <c r="K748" s="5"/>
      <c r="L748" s="265"/>
      <c r="M748" s="5"/>
      <c r="N748" s="6"/>
      <c r="O748" s="5"/>
      <c r="P748" s="7"/>
      <c r="Q748" s="6"/>
    </row>
    <row r="749" spans="1:17" s="4" customFormat="1">
      <c r="A749" s="97"/>
      <c r="B749" s="97"/>
      <c r="C749" s="98"/>
      <c r="D749" s="99"/>
      <c r="E749" s="312"/>
      <c r="J749" s="265"/>
      <c r="K749" s="5"/>
      <c r="L749" s="265"/>
      <c r="M749" s="5"/>
      <c r="N749" s="6"/>
      <c r="O749" s="5"/>
      <c r="P749" s="7"/>
      <c r="Q749" s="6"/>
    </row>
    <row r="750" spans="1:17" s="4" customFormat="1">
      <c r="A750" s="97"/>
      <c r="B750" s="97"/>
      <c r="C750" s="98"/>
      <c r="D750" s="99"/>
      <c r="E750" s="312"/>
      <c r="J750" s="265"/>
      <c r="K750" s="5"/>
      <c r="L750" s="265"/>
      <c r="M750" s="5"/>
      <c r="N750" s="6"/>
      <c r="O750" s="5"/>
      <c r="P750" s="7"/>
      <c r="Q750" s="6"/>
    </row>
    <row r="751" spans="1:17" s="4" customFormat="1">
      <c r="A751" s="97"/>
      <c r="B751" s="97"/>
      <c r="C751" s="98"/>
      <c r="D751" s="99"/>
      <c r="E751" s="312"/>
      <c r="J751" s="265"/>
      <c r="K751" s="5"/>
      <c r="L751" s="265"/>
      <c r="M751" s="5"/>
      <c r="N751" s="6"/>
      <c r="O751" s="5"/>
      <c r="P751" s="7"/>
      <c r="Q751" s="6"/>
    </row>
    <row r="752" spans="1:17" s="4" customFormat="1">
      <c r="A752" s="97"/>
      <c r="B752" s="97"/>
      <c r="C752" s="98"/>
      <c r="D752" s="99"/>
      <c r="E752" s="312"/>
      <c r="J752" s="265"/>
      <c r="K752" s="5"/>
      <c r="L752" s="265"/>
      <c r="M752" s="5"/>
      <c r="N752" s="6"/>
      <c r="O752" s="5"/>
      <c r="P752" s="7"/>
      <c r="Q752" s="6"/>
    </row>
    <row r="753" spans="1:17" s="4" customFormat="1">
      <c r="A753" s="97"/>
      <c r="B753" s="97"/>
      <c r="C753" s="98"/>
      <c r="D753" s="99"/>
      <c r="E753" s="312"/>
      <c r="J753" s="265"/>
      <c r="K753" s="5"/>
      <c r="L753" s="265"/>
      <c r="M753" s="5"/>
      <c r="N753" s="6"/>
      <c r="O753" s="5"/>
      <c r="P753" s="7"/>
      <c r="Q753" s="6"/>
    </row>
    <row r="754" spans="1:17" s="4" customFormat="1">
      <c r="A754" s="97"/>
      <c r="B754" s="97"/>
      <c r="C754" s="98"/>
      <c r="D754" s="99"/>
      <c r="E754" s="312"/>
      <c r="J754" s="265"/>
      <c r="K754" s="5"/>
      <c r="L754" s="265"/>
      <c r="M754" s="5"/>
      <c r="N754" s="6"/>
      <c r="O754" s="5"/>
      <c r="P754" s="7"/>
      <c r="Q754" s="6"/>
    </row>
    <row r="755" spans="1:17" s="4" customFormat="1">
      <c r="A755" s="97"/>
      <c r="B755" s="97"/>
      <c r="C755" s="98"/>
      <c r="D755" s="99"/>
      <c r="E755" s="312"/>
      <c r="J755" s="265"/>
      <c r="K755" s="5"/>
      <c r="L755" s="265"/>
      <c r="M755" s="5"/>
      <c r="N755" s="6"/>
      <c r="O755" s="5"/>
      <c r="P755" s="7"/>
      <c r="Q755" s="6"/>
    </row>
    <row r="756" spans="1:17" s="4" customFormat="1">
      <c r="A756" s="97"/>
      <c r="B756" s="97"/>
      <c r="C756" s="98"/>
      <c r="D756" s="99"/>
      <c r="E756" s="312"/>
      <c r="J756" s="265"/>
      <c r="K756" s="5"/>
      <c r="L756" s="265"/>
      <c r="M756" s="5"/>
      <c r="N756" s="6"/>
      <c r="O756" s="5"/>
      <c r="P756" s="7"/>
      <c r="Q756" s="6"/>
    </row>
    <row r="757" spans="1:17" s="4" customFormat="1">
      <c r="A757" s="97"/>
      <c r="B757" s="97"/>
      <c r="C757" s="98"/>
      <c r="D757" s="99"/>
      <c r="E757" s="312"/>
      <c r="J757" s="265"/>
      <c r="K757" s="5"/>
      <c r="L757" s="265"/>
      <c r="M757" s="5"/>
      <c r="N757" s="6"/>
      <c r="O757" s="5"/>
      <c r="P757" s="7"/>
      <c r="Q757" s="6"/>
    </row>
    <row r="758" spans="1:17" s="4" customFormat="1">
      <c r="A758" s="97"/>
      <c r="B758" s="97"/>
      <c r="C758" s="98"/>
      <c r="D758" s="99"/>
      <c r="E758" s="312"/>
      <c r="J758" s="265"/>
      <c r="K758" s="5"/>
      <c r="L758" s="265"/>
      <c r="M758" s="5"/>
      <c r="N758" s="6"/>
      <c r="O758" s="5"/>
      <c r="P758" s="7"/>
      <c r="Q758" s="6"/>
    </row>
    <row r="759" spans="1:17" s="4" customFormat="1">
      <c r="A759" s="97"/>
      <c r="B759" s="97"/>
      <c r="C759" s="98"/>
      <c r="D759" s="99"/>
      <c r="E759" s="312"/>
      <c r="J759" s="265"/>
      <c r="K759" s="5"/>
      <c r="L759" s="265"/>
      <c r="M759" s="5"/>
      <c r="N759" s="6"/>
      <c r="O759" s="5"/>
      <c r="P759" s="7"/>
      <c r="Q759" s="6"/>
    </row>
    <row r="760" spans="1:17" s="4" customFormat="1">
      <c r="A760" s="97"/>
      <c r="B760" s="97"/>
      <c r="C760" s="98"/>
      <c r="D760" s="99"/>
      <c r="E760" s="312"/>
      <c r="J760" s="265"/>
      <c r="K760" s="5"/>
      <c r="L760" s="265"/>
      <c r="M760" s="5"/>
      <c r="N760" s="6"/>
      <c r="O760" s="5"/>
      <c r="P760" s="7"/>
      <c r="Q760" s="6"/>
    </row>
    <row r="761" spans="1:17" s="4" customFormat="1">
      <c r="A761" s="97"/>
      <c r="B761" s="97"/>
      <c r="C761" s="98"/>
      <c r="D761" s="99"/>
      <c r="E761" s="312"/>
      <c r="J761" s="265"/>
      <c r="K761" s="5"/>
      <c r="L761" s="265"/>
      <c r="M761" s="5"/>
      <c r="N761" s="6"/>
      <c r="O761" s="5"/>
      <c r="P761" s="7"/>
      <c r="Q761" s="6"/>
    </row>
    <row r="762" spans="1:17" s="4" customFormat="1">
      <c r="A762" s="97"/>
      <c r="B762" s="97"/>
      <c r="C762" s="98"/>
      <c r="D762" s="99"/>
      <c r="E762" s="312"/>
      <c r="J762" s="265"/>
      <c r="K762" s="5"/>
      <c r="L762" s="265"/>
      <c r="M762" s="5"/>
      <c r="N762" s="6"/>
      <c r="O762" s="5"/>
      <c r="P762" s="7"/>
      <c r="Q762" s="6"/>
    </row>
    <row r="763" spans="1:17" s="4" customFormat="1">
      <c r="A763" s="97"/>
      <c r="B763" s="97"/>
      <c r="C763" s="98"/>
      <c r="D763" s="99"/>
      <c r="E763" s="312"/>
      <c r="J763" s="265"/>
      <c r="K763" s="5"/>
      <c r="L763" s="265"/>
      <c r="M763" s="5"/>
      <c r="N763" s="6"/>
      <c r="O763" s="5"/>
      <c r="P763" s="7"/>
      <c r="Q763" s="6"/>
    </row>
    <row r="764" spans="1:17" s="4" customFormat="1">
      <c r="A764" s="97"/>
      <c r="B764" s="97"/>
      <c r="C764" s="98"/>
      <c r="D764" s="99"/>
      <c r="E764" s="312"/>
      <c r="J764" s="265"/>
      <c r="K764" s="5"/>
      <c r="L764" s="265"/>
      <c r="M764" s="5"/>
      <c r="N764" s="6"/>
      <c r="O764" s="5"/>
      <c r="P764" s="7"/>
      <c r="Q764" s="6"/>
    </row>
    <row r="765" spans="1:17" s="4" customFormat="1">
      <c r="A765" s="97"/>
      <c r="B765" s="97"/>
      <c r="C765" s="98"/>
      <c r="D765" s="99"/>
      <c r="E765" s="312"/>
      <c r="J765" s="265"/>
      <c r="K765" s="5"/>
      <c r="L765" s="265"/>
      <c r="M765" s="5"/>
      <c r="N765" s="6"/>
      <c r="O765" s="5"/>
      <c r="P765" s="7"/>
      <c r="Q765" s="6"/>
    </row>
    <row r="766" spans="1:17" s="4" customFormat="1">
      <c r="A766" s="97"/>
      <c r="B766" s="97"/>
      <c r="C766" s="98"/>
      <c r="D766" s="99"/>
      <c r="E766" s="312"/>
      <c r="J766" s="265"/>
      <c r="K766" s="5"/>
      <c r="L766" s="265"/>
      <c r="M766" s="5"/>
      <c r="N766" s="6"/>
      <c r="O766" s="5"/>
      <c r="P766" s="7"/>
      <c r="Q766" s="6"/>
    </row>
    <row r="767" spans="1:17" s="4" customFormat="1">
      <c r="A767" s="97"/>
      <c r="B767" s="97"/>
      <c r="C767" s="98"/>
      <c r="D767" s="99"/>
      <c r="E767" s="312"/>
      <c r="J767" s="265"/>
      <c r="K767" s="5"/>
      <c r="L767" s="265"/>
      <c r="M767" s="5"/>
      <c r="N767" s="6"/>
      <c r="O767" s="5"/>
      <c r="P767" s="7"/>
      <c r="Q767" s="6"/>
    </row>
    <row r="768" spans="1:17" s="4" customFormat="1">
      <c r="A768" s="97"/>
      <c r="B768" s="97"/>
      <c r="C768" s="98"/>
      <c r="D768" s="99"/>
      <c r="E768" s="312"/>
      <c r="J768" s="265"/>
      <c r="K768" s="5"/>
      <c r="L768" s="265"/>
      <c r="M768" s="5"/>
      <c r="N768" s="6"/>
      <c r="O768" s="5"/>
      <c r="P768" s="7"/>
      <c r="Q768" s="6"/>
    </row>
  </sheetData>
  <mergeCells count="73">
    <mergeCell ref="D220:D221"/>
    <mergeCell ref="E220:E221"/>
    <mergeCell ref="F591:F593"/>
    <mergeCell ref="G591:G593"/>
    <mergeCell ref="H591:H593"/>
    <mergeCell ref="I591:I593"/>
    <mergeCell ref="J591:J593"/>
    <mergeCell ref="F595:F597"/>
    <mergeCell ref="G595:G597"/>
    <mergeCell ref="H595:H597"/>
    <mergeCell ref="I595:I597"/>
    <mergeCell ref="J595:J597"/>
    <mergeCell ref="G585:G587"/>
    <mergeCell ref="H585:H587"/>
    <mergeCell ref="I585:I587"/>
    <mergeCell ref="J585:J587"/>
    <mergeCell ref="F588:F590"/>
    <mergeCell ref="G588:G590"/>
    <mergeCell ref="H588:H590"/>
    <mergeCell ref="I588:I590"/>
    <mergeCell ref="J588:J590"/>
    <mergeCell ref="A462:A463"/>
    <mergeCell ref="B462:B463"/>
    <mergeCell ref="C462:C463"/>
    <mergeCell ref="D462:D463"/>
    <mergeCell ref="E462:E463"/>
    <mergeCell ref="F585:F587"/>
    <mergeCell ref="A439:A440"/>
    <mergeCell ref="B439:B440"/>
    <mergeCell ref="C439:C440"/>
    <mergeCell ref="D439:D440"/>
    <mergeCell ref="E439:E440"/>
    <mergeCell ref="A442:A443"/>
    <mergeCell ref="B442:B443"/>
    <mergeCell ref="C442:C443"/>
    <mergeCell ref="D442:D443"/>
    <mergeCell ref="E442:E443"/>
    <mergeCell ref="J212:J215"/>
    <mergeCell ref="A222:A223"/>
    <mergeCell ref="B222:B223"/>
    <mergeCell ref="C222:C223"/>
    <mergeCell ref="D222:D223"/>
    <mergeCell ref="E222:E223"/>
    <mergeCell ref="J222:J223"/>
    <mergeCell ref="A220:A221"/>
    <mergeCell ref="B220:B221"/>
    <mergeCell ref="C220:C221"/>
    <mergeCell ref="F20:F21"/>
    <mergeCell ref="G20:G21"/>
    <mergeCell ref="H20:H21"/>
    <mergeCell ref="I20:I21"/>
    <mergeCell ref="J20:J21"/>
    <mergeCell ref="F202:F203"/>
    <mergeCell ref="G202:G203"/>
    <mergeCell ref="H202:H203"/>
    <mergeCell ref="I202:I203"/>
    <mergeCell ref="F14:F15"/>
    <mergeCell ref="G14:G15"/>
    <mergeCell ref="H14:H15"/>
    <mergeCell ref="I14:I15"/>
    <mergeCell ref="J14:J15"/>
    <mergeCell ref="F18:F19"/>
    <mergeCell ref="G18:G19"/>
    <mergeCell ref="H18:H19"/>
    <mergeCell ref="I18:I19"/>
    <mergeCell ref="J18:J19"/>
    <mergeCell ref="A2:J2"/>
    <mergeCell ref="A4:E4"/>
    <mergeCell ref="F10:F12"/>
    <mergeCell ref="G10:G12"/>
    <mergeCell ref="H10:H12"/>
    <mergeCell ref="I10:I12"/>
    <mergeCell ref="J10:J12"/>
  </mergeCells>
  <pageMargins left="0.31496062992125984" right="0.19685039370078741" top="0.39370078740157483" bottom="0.19685039370078741" header="0.23622047244094491" footer="0.15748031496062992"/>
  <pageSetup paperSize="9" scale="50" fitToHeight="0" orientation="landscape" r:id="rId1"/>
  <headerFooter differentFirst="1" alignWithMargins="0">
    <oddHeader>&amp;C&amp;P</oddHeader>
  </headerFooter>
  <colBreaks count="1" manualBreakCount="1">
    <brk id="5" max="54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C1075"/>
  <sheetViews>
    <sheetView topLeftCell="A516" workbookViewId="0">
      <selection activeCell="B520" sqref="B520"/>
    </sheetView>
  </sheetViews>
  <sheetFormatPr defaultColWidth="12.5703125" defaultRowHeight="15.75"/>
  <cols>
    <col min="1" max="1" width="14.7109375" style="104" customWidth="1"/>
    <col min="2" max="2" width="65" style="104" customWidth="1"/>
    <col min="4" max="16384" width="12.5703125" style="104"/>
  </cols>
  <sheetData>
    <row r="1" spans="1:3" s="103" customFormat="1">
      <c r="A1" s="102"/>
      <c r="B1" s="101"/>
    </row>
    <row r="2" spans="1:3" s="103" customFormat="1">
      <c r="A2" s="102"/>
      <c r="B2" s="101"/>
    </row>
    <row r="3" spans="1:3" s="103" customFormat="1"/>
    <row r="4" spans="1:3" s="103" customFormat="1"/>
    <row r="5" spans="1:3">
      <c r="A5" s="45" t="s">
        <v>1228</v>
      </c>
      <c r="B5" s="45" t="s">
        <v>4</v>
      </c>
      <c r="C5" s="104"/>
    </row>
    <row r="6" spans="1:3">
      <c r="A6" s="45">
        <v>2</v>
      </c>
      <c r="B6" s="45">
        <v>1</v>
      </c>
      <c r="C6" s="104"/>
    </row>
    <row r="7" spans="1:3" s="106" customFormat="1" ht="31.5">
      <c r="A7" s="11" t="s">
        <v>14</v>
      </c>
      <c r="B7" s="105" t="s">
        <v>11</v>
      </c>
    </row>
    <row r="8" spans="1:3" s="108" customFormat="1" ht="31.5">
      <c r="A8" s="12" t="s">
        <v>18</v>
      </c>
      <c r="B8" s="107" t="s">
        <v>17</v>
      </c>
    </row>
    <row r="9" spans="1:3" ht="31.5">
      <c r="A9" s="13" t="s">
        <v>19</v>
      </c>
      <c r="B9" s="109" t="s">
        <v>1229</v>
      </c>
      <c r="C9" s="104"/>
    </row>
    <row r="10" spans="1:3" ht="31.5">
      <c r="A10" s="13" t="s">
        <v>23</v>
      </c>
      <c r="B10" s="109" t="s">
        <v>34</v>
      </c>
      <c r="C10" s="104"/>
    </row>
    <row r="11" spans="1:3">
      <c r="A11" s="111" t="s">
        <v>23</v>
      </c>
      <c r="B11" s="110" t="s">
        <v>1230</v>
      </c>
      <c r="C11" s="104"/>
    </row>
    <row r="12" spans="1:3" s="113" customFormat="1" ht="78.75">
      <c r="A12" s="13" t="s">
        <v>27</v>
      </c>
      <c r="B12" s="109" t="s">
        <v>1231</v>
      </c>
    </row>
    <row r="13" spans="1:3" s="113" customFormat="1" ht="94.5">
      <c r="A13" s="13" t="s">
        <v>31</v>
      </c>
      <c r="B13" s="109" t="s">
        <v>1232</v>
      </c>
    </row>
    <row r="14" spans="1:3" s="113" customFormat="1" ht="31.5">
      <c r="A14" s="13" t="s">
        <v>1234</v>
      </c>
      <c r="B14" s="109" t="s">
        <v>1233</v>
      </c>
    </row>
    <row r="15" spans="1:3" ht="63">
      <c r="A15" s="13" t="s">
        <v>38</v>
      </c>
      <c r="B15" s="109" t="s">
        <v>1235</v>
      </c>
      <c r="C15" s="104"/>
    </row>
    <row r="16" spans="1:3" ht="31.5">
      <c r="A16" s="13" t="s">
        <v>41</v>
      </c>
      <c r="B16" s="109" t="s">
        <v>34</v>
      </c>
      <c r="C16" s="104"/>
    </row>
    <row r="17" spans="1:2" s="113" customFormat="1" ht="141.75">
      <c r="A17" s="13" t="s">
        <v>47</v>
      </c>
      <c r="B17" s="109" t="s">
        <v>1236</v>
      </c>
    </row>
    <row r="18" spans="1:2" s="113" customFormat="1" ht="31.5">
      <c r="A18" s="13" t="s">
        <v>1237</v>
      </c>
      <c r="B18" s="109" t="s">
        <v>1233</v>
      </c>
    </row>
    <row r="19" spans="1:2" s="113" customFormat="1" ht="47.25">
      <c r="A19" s="13" t="s">
        <v>49</v>
      </c>
      <c r="B19" s="114" t="s">
        <v>1238</v>
      </c>
    </row>
    <row r="20" spans="1:2" s="113" customFormat="1" ht="31.5">
      <c r="A20" s="13" t="s">
        <v>52</v>
      </c>
      <c r="B20" s="114" t="s">
        <v>34</v>
      </c>
    </row>
    <row r="21" spans="1:2" s="113" customFormat="1" ht="63">
      <c r="A21" s="13" t="s">
        <v>1240</v>
      </c>
      <c r="B21" s="114" t="s">
        <v>1239</v>
      </c>
    </row>
    <row r="22" spans="1:2" s="113" customFormat="1" ht="31.5">
      <c r="A22" s="13" t="s">
        <v>1241</v>
      </c>
      <c r="B22" s="114" t="s">
        <v>1233</v>
      </c>
    </row>
    <row r="23" spans="1:2" s="113" customFormat="1" ht="63">
      <c r="A23" s="13" t="s">
        <v>1243</v>
      </c>
      <c r="B23" s="114" t="s">
        <v>1242</v>
      </c>
    </row>
    <row r="24" spans="1:2" s="113" customFormat="1" ht="31.5">
      <c r="A24" s="13" t="s">
        <v>54</v>
      </c>
      <c r="B24" s="109" t="s">
        <v>1244</v>
      </c>
    </row>
    <row r="25" spans="1:2" s="113" customFormat="1" ht="31.5">
      <c r="A25" s="13" t="s">
        <v>57</v>
      </c>
      <c r="B25" s="109" t="s">
        <v>34</v>
      </c>
    </row>
    <row r="26" spans="1:2" s="113" customFormat="1">
      <c r="A26" s="13" t="s">
        <v>61</v>
      </c>
      <c r="B26" s="109" t="s">
        <v>1245</v>
      </c>
    </row>
    <row r="27" spans="1:2" s="113" customFormat="1" ht="63">
      <c r="A27" s="13" t="s">
        <v>63</v>
      </c>
      <c r="B27" s="109" t="s">
        <v>1246</v>
      </c>
    </row>
    <row r="28" spans="1:2" s="113" customFormat="1">
      <c r="A28" s="13" t="s">
        <v>67</v>
      </c>
      <c r="B28" s="109" t="s">
        <v>65</v>
      </c>
    </row>
    <row r="29" spans="1:2" s="113" customFormat="1" ht="63">
      <c r="A29" s="13" t="s">
        <v>69</v>
      </c>
      <c r="B29" s="109" t="s">
        <v>1247</v>
      </c>
    </row>
    <row r="30" spans="1:2" s="113" customFormat="1" ht="31.5">
      <c r="A30" s="13" t="s">
        <v>72</v>
      </c>
      <c r="B30" s="109" t="s">
        <v>34</v>
      </c>
    </row>
    <row r="31" spans="1:2" s="113" customFormat="1" ht="47.25">
      <c r="A31" s="13" t="s">
        <v>1249</v>
      </c>
      <c r="B31" s="109" t="s">
        <v>1248</v>
      </c>
    </row>
    <row r="32" spans="1:2" s="113" customFormat="1" ht="47.25">
      <c r="A32" s="13" t="s">
        <v>1251</v>
      </c>
      <c r="B32" s="109" t="s">
        <v>1250</v>
      </c>
    </row>
    <row r="33" spans="1:3" s="113" customFormat="1" ht="31.5">
      <c r="A33" s="13" t="s">
        <v>74</v>
      </c>
      <c r="B33" s="109" t="s">
        <v>1252</v>
      </c>
    </row>
    <row r="34" spans="1:3" s="113" customFormat="1" ht="31.5">
      <c r="A34" s="13" t="s">
        <v>79</v>
      </c>
      <c r="B34" s="109" t="s">
        <v>78</v>
      </c>
    </row>
    <row r="35" spans="1:3" s="113" customFormat="1" ht="63">
      <c r="A35" s="13" t="s">
        <v>83</v>
      </c>
      <c r="B35" s="109" t="s">
        <v>1253</v>
      </c>
    </row>
    <row r="36" spans="1:3" s="113" customFormat="1" ht="63">
      <c r="A36" s="13" t="s">
        <v>87</v>
      </c>
      <c r="B36" s="109" t="s">
        <v>1254</v>
      </c>
    </row>
    <row r="37" spans="1:3" s="113" customFormat="1">
      <c r="A37" s="13" t="s">
        <v>92</v>
      </c>
      <c r="B37" s="109" t="s">
        <v>91</v>
      </c>
    </row>
    <row r="38" spans="1:3" s="113" customFormat="1" ht="31.5">
      <c r="A38" s="13" t="s">
        <v>1256</v>
      </c>
      <c r="B38" s="114" t="s">
        <v>1255</v>
      </c>
    </row>
    <row r="39" spans="1:3" s="113" customFormat="1" ht="31.5">
      <c r="A39" s="13" t="s">
        <v>1257</v>
      </c>
      <c r="B39" s="114" t="s">
        <v>34</v>
      </c>
    </row>
    <row r="40" spans="1:3" s="113" customFormat="1" ht="31.5">
      <c r="A40" s="13" t="s">
        <v>1258</v>
      </c>
      <c r="B40" s="114" t="s">
        <v>1233</v>
      </c>
    </row>
    <row r="41" spans="1:3" s="108" customFormat="1" ht="47.25">
      <c r="A41" s="12" t="s">
        <v>97</v>
      </c>
      <c r="B41" s="107" t="s">
        <v>96</v>
      </c>
    </row>
    <row r="42" spans="1:3" ht="47.25">
      <c r="A42" s="22" t="s">
        <v>98</v>
      </c>
      <c r="B42" s="114" t="s">
        <v>1259</v>
      </c>
      <c r="C42" s="104"/>
    </row>
    <row r="43" spans="1:3" ht="47.25">
      <c r="A43" s="22" t="s">
        <v>102</v>
      </c>
      <c r="B43" s="114" t="s">
        <v>100</v>
      </c>
      <c r="C43" s="104"/>
    </row>
    <row r="44" spans="1:3">
      <c r="A44" s="112" t="s">
        <v>102</v>
      </c>
      <c r="B44" s="110" t="s">
        <v>1230</v>
      </c>
      <c r="C44" s="104"/>
    </row>
    <row r="45" spans="1:3" ht="94.5">
      <c r="A45" s="22" t="s">
        <v>1261</v>
      </c>
      <c r="B45" s="114" t="s">
        <v>1260</v>
      </c>
      <c r="C45" s="104"/>
    </row>
    <row r="46" spans="1:3" ht="63">
      <c r="A46" s="22" t="s">
        <v>1263</v>
      </c>
      <c r="B46" s="114" t="s">
        <v>1262</v>
      </c>
      <c r="C46" s="104"/>
    </row>
    <row r="47" spans="1:3">
      <c r="A47" s="116" t="s">
        <v>1263</v>
      </c>
      <c r="B47" s="115" t="s">
        <v>1230</v>
      </c>
      <c r="C47" s="104"/>
    </row>
    <row r="48" spans="1:3" ht="47.25">
      <c r="A48" s="22" t="s">
        <v>1264</v>
      </c>
      <c r="B48" s="114" t="s">
        <v>100</v>
      </c>
      <c r="C48" s="104"/>
    </row>
    <row r="49" spans="1:3">
      <c r="A49" s="112" t="s">
        <v>1264</v>
      </c>
      <c r="B49" s="110" t="s">
        <v>1230</v>
      </c>
      <c r="C49" s="104"/>
    </row>
    <row r="50" spans="1:3" ht="78.75">
      <c r="A50" s="112" t="s">
        <v>1266</v>
      </c>
      <c r="B50" s="110" t="s">
        <v>1265</v>
      </c>
      <c r="C50" s="104"/>
    </row>
    <row r="51" spans="1:3" ht="94.5">
      <c r="A51" s="22" t="s">
        <v>1268</v>
      </c>
      <c r="B51" s="114" t="s">
        <v>1267</v>
      </c>
      <c r="C51" s="104"/>
    </row>
    <row r="52" spans="1:3" ht="94.5">
      <c r="A52" s="22" t="s">
        <v>1270</v>
      </c>
      <c r="B52" s="114" t="s">
        <v>1269</v>
      </c>
      <c r="C52" s="104"/>
    </row>
    <row r="53" spans="1:3" s="106" customFormat="1" ht="63">
      <c r="A53" s="11" t="s">
        <v>104</v>
      </c>
      <c r="B53" s="105" t="s">
        <v>103</v>
      </c>
    </row>
    <row r="54" spans="1:3" s="108" customFormat="1" ht="63">
      <c r="A54" s="12" t="s">
        <v>108</v>
      </c>
      <c r="B54" s="107" t="s">
        <v>107</v>
      </c>
    </row>
    <row r="55" spans="1:3" s="108" customFormat="1" ht="78.75">
      <c r="A55" s="22" t="s">
        <v>109</v>
      </c>
      <c r="B55" s="114" t="s">
        <v>1271</v>
      </c>
    </row>
    <row r="56" spans="1:3" s="108" customFormat="1" ht="63">
      <c r="A56" s="22" t="s">
        <v>113</v>
      </c>
      <c r="B56" s="114" t="s">
        <v>111</v>
      </c>
    </row>
    <row r="57" spans="1:3" s="108" customFormat="1" ht="63">
      <c r="A57" s="22" t="s">
        <v>114</v>
      </c>
      <c r="B57" s="114" t="s">
        <v>1272</v>
      </c>
    </row>
    <row r="58" spans="1:3" s="108" customFormat="1" ht="78.75">
      <c r="A58" s="22" t="s">
        <v>118</v>
      </c>
      <c r="B58" s="114" t="s">
        <v>116</v>
      </c>
    </row>
    <row r="59" spans="1:3" s="108" customFormat="1">
      <c r="A59" s="112" t="s">
        <v>118</v>
      </c>
      <c r="B59" s="110" t="s">
        <v>1230</v>
      </c>
    </row>
    <row r="60" spans="1:3" ht="47.25">
      <c r="A60" s="13" t="s">
        <v>122</v>
      </c>
      <c r="B60" s="114" t="s">
        <v>120</v>
      </c>
      <c r="C60" s="104"/>
    </row>
    <row r="61" spans="1:3" ht="126">
      <c r="A61" s="22" t="s">
        <v>123</v>
      </c>
      <c r="B61" s="114" t="s">
        <v>1273</v>
      </c>
      <c r="C61" s="104"/>
    </row>
    <row r="62" spans="1:3" ht="63">
      <c r="A62" s="22" t="s">
        <v>127</v>
      </c>
      <c r="B62" s="118" t="s">
        <v>125</v>
      </c>
      <c r="C62" s="104"/>
    </row>
    <row r="63" spans="1:3" s="106" customFormat="1" ht="31.5">
      <c r="A63" s="11" t="s">
        <v>130</v>
      </c>
      <c r="B63" s="105" t="s">
        <v>129</v>
      </c>
    </row>
    <row r="64" spans="1:3" s="113" customFormat="1" ht="47.25">
      <c r="A64" s="12" t="s">
        <v>1274</v>
      </c>
      <c r="B64" s="107" t="s">
        <v>132</v>
      </c>
    </row>
    <row r="65" spans="1:2" s="113" customFormat="1" ht="31.5">
      <c r="A65" s="13" t="s">
        <v>1276</v>
      </c>
      <c r="B65" s="109" t="s">
        <v>1275</v>
      </c>
    </row>
    <row r="66" spans="1:2" s="113" customFormat="1" ht="31.5">
      <c r="A66" s="13" t="s">
        <v>137</v>
      </c>
      <c r="B66" s="109" t="s">
        <v>1277</v>
      </c>
    </row>
    <row r="67" spans="1:2" s="113" customFormat="1" ht="31.5">
      <c r="A67" s="13" t="s">
        <v>143</v>
      </c>
      <c r="B67" s="109" t="s">
        <v>142</v>
      </c>
    </row>
    <row r="68" spans="1:2" s="113" customFormat="1" ht="94.5">
      <c r="A68" s="13" t="s">
        <v>149</v>
      </c>
      <c r="B68" s="109" t="s">
        <v>148</v>
      </c>
    </row>
    <row r="69" spans="1:2" s="113" customFormat="1" ht="63">
      <c r="A69" s="13" t="s">
        <v>1279</v>
      </c>
      <c r="B69" s="109" t="s">
        <v>1278</v>
      </c>
    </row>
    <row r="70" spans="1:2" s="113" customFormat="1" ht="47.25">
      <c r="A70" s="13" t="s">
        <v>155</v>
      </c>
      <c r="B70" s="109" t="s">
        <v>154</v>
      </c>
    </row>
    <row r="71" spans="1:2" s="113" customFormat="1" ht="47.25">
      <c r="A71" s="13" t="s">
        <v>161</v>
      </c>
      <c r="B71" s="109" t="s">
        <v>160</v>
      </c>
    </row>
    <row r="72" spans="1:2" s="113" customFormat="1" ht="31.5">
      <c r="A72" s="13" t="s">
        <v>167</v>
      </c>
      <c r="B72" s="109" t="s">
        <v>166</v>
      </c>
    </row>
    <row r="73" spans="1:2" s="113" customFormat="1">
      <c r="A73" s="13" t="s">
        <v>1281</v>
      </c>
      <c r="B73" s="109" t="s">
        <v>1280</v>
      </c>
    </row>
    <row r="74" spans="1:2" s="113" customFormat="1" ht="31.5">
      <c r="A74" s="13" t="s">
        <v>173</v>
      </c>
      <c r="B74" s="109" t="s">
        <v>172</v>
      </c>
    </row>
    <row r="75" spans="1:2" s="113" customFormat="1" ht="110.25">
      <c r="A75" s="13" t="s">
        <v>178</v>
      </c>
      <c r="B75" s="109" t="s">
        <v>1282</v>
      </c>
    </row>
    <row r="76" spans="1:2" s="113" customFormat="1" ht="47.25">
      <c r="A76" s="13" t="s">
        <v>184</v>
      </c>
      <c r="B76" s="109" t="s">
        <v>183</v>
      </c>
    </row>
    <row r="77" spans="1:2" s="113" customFormat="1" ht="31.5">
      <c r="A77" s="13" t="s">
        <v>190</v>
      </c>
      <c r="B77" s="109" t="s">
        <v>189</v>
      </c>
    </row>
    <row r="78" spans="1:2" s="113" customFormat="1" ht="47.25">
      <c r="A78" s="13" t="s">
        <v>1284</v>
      </c>
      <c r="B78" s="109" t="s">
        <v>1283</v>
      </c>
    </row>
    <row r="79" spans="1:2" s="113" customFormat="1" ht="31.5">
      <c r="A79" s="13" t="s">
        <v>191</v>
      </c>
      <c r="B79" s="109" t="s">
        <v>1285</v>
      </c>
    </row>
    <row r="80" spans="1:2" s="113" customFormat="1" ht="94.5">
      <c r="A80" s="13" t="s">
        <v>196</v>
      </c>
      <c r="B80" s="109" t="s">
        <v>1286</v>
      </c>
    </row>
    <row r="81" spans="1:2" s="113" customFormat="1" ht="94.5">
      <c r="A81" s="13" t="s">
        <v>201</v>
      </c>
      <c r="B81" s="109" t="s">
        <v>1287</v>
      </c>
    </row>
    <row r="82" spans="1:2" s="113" customFormat="1" ht="63">
      <c r="A82" s="13" t="s">
        <v>206</v>
      </c>
      <c r="B82" s="109" t="s">
        <v>1288</v>
      </c>
    </row>
    <row r="83" spans="1:2" s="113" customFormat="1" ht="78.75">
      <c r="A83" s="13" t="s">
        <v>213</v>
      </c>
      <c r="B83" s="109" t="s">
        <v>212</v>
      </c>
    </row>
    <row r="84" spans="1:2" s="113" customFormat="1" ht="31.5">
      <c r="A84" s="13" t="s">
        <v>219</v>
      </c>
      <c r="B84" s="109" t="s">
        <v>218</v>
      </c>
    </row>
    <row r="85" spans="1:2" s="113" customFormat="1">
      <c r="A85" s="13" t="s">
        <v>225</v>
      </c>
      <c r="B85" s="109" t="s">
        <v>224</v>
      </c>
    </row>
    <row r="86" spans="1:2" s="113" customFormat="1" ht="31.5">
      <c r="A86" s="13" t="s">
        <v>230</v>
      </c>
      <c r="B86" s="114" t="s">
        <v>1289</v>
      </c>
    </row>
    <row r="87" spans="1:2" s="113" customFormat="1" ht="78.75">
      <c r="A87" s="13" t="s">
        <v>1291</v>
      </c>
      <c r="B87" s="109" t="s">
        <v>1290</v>
      </c>
    </row>
    <row r="88" spans="1:2" s="108" customFormat="1" ht="47.25">
      <c r="A88" s="12" t="s">
        <v>234</v>
      </c>
      <c r="B88" s="107" t="s">
        <v>233</v>
      </c>
    </row>
    <row r="89" spans="1:2" s="113" customFormat="1" ht="31.5">
      <c r="A89" s="13" t="s">
        <v>235</v>
      </c>
      <c r="B89" s="109" t="s">
        <v>1292</v>
      </c>
    </row>
    <row r="90" spans="1:2" s="113" customFormat="1" ht="63">
      <c r="A90" s="13" t="s">
        <v>241</v>
      </c>
      <c r="B90" s="109" t="s">
        <v>240</v>
      </c>
    </row>
    <row r="91" spans="1:2" s="113" customFormat="1" ht="47.25">
      <c r="A91" s="13" t="s">
        <v>251</v>
      </c>
      <c r="B91" s="109" t="s">
        <v>250</v>
      </c>
    </row>
    <row r="92" spans="1:2" s="113" customFormat="1" ht="31.5">
      <c r="A92" s="13" t="s">
        <v>255</v>
      </c>
      <c r="B92" s="109" t="s">
        <v>254</v>
      </c>
    </row>
    <row r="93" spans="1:2" s="113" customFormat="1" ht="31.5">
      <c r="A93" s="13" t="s">
        <v>261</v>
      </c>
      <c r="B93" s="109" t="s">
        <v>260</v>
      </c>
    </row>
    <row r="94" spans="1:2" s="113" customFormat="1" ht="47.25">
      <c r="A94" s="13" t="s">
        <v>265</v>
      </c>
      <c r="B94" s="109" t="s">
        <v>264</v>
      </c>
    </row>
    <row r="95" spans="1:2" s="113" customFormat="1" ht="141.75">
      <c r="A95" s="13" t="s">
        <v>269</v>
      </c>
      <c r="B95" s="109" t="s">
        <v>268</v>
      </c>
    </row>
    <row r="96" spans="1:2" s="113" customFormat="1" ht="47.25">
      <c r="A96" s="13" t="s">
        <v>275</v>
      </c>
      <c r="B96" s="109" t="s">
        <v>274</v>
      </c>
    </row>
    <row r="97" spans="1:2" s="113" customFormat="1" ht="78.75">
      <c r="A97" s="13" t="s">
        <v>279</v>
      </c>
      <c r="B97" s="109" t="s">
        <v>278</v>
      </c>
    </row>
    <row r="98" spans="1:2" s="113" customFormat="1" ht="31.5">
      <c r="A98" s="13" t="s">
        <v>283</v>
      </c>
      <c r="B98" s="109" t="s">
        <v>282</v>
      </c>
    </row>
    <row r="99" spans="1:2" s="113" customFormat="1" ht="47.25">
      <c r="A99" s="13" t="s">
        <v>287</v>
      </c>
      <c r="B99" s="109" t="s">
        <v>286</v>
      </c>
    </row>
    <row r="100" spans="1:2" s="119" customFormat="1" ht="31.5">
      <c r="A100" s="13" t="s">
        <v>291</v>
      </c>
      <c r="B100" s="109" t="s">
        <v>290</v>
      </c>
    </row>
    <row r="101" spans="1:2" s="119" customFormat="1" ht="31.5">
      <c r="A101" s="13" t="s">
        <v>295</v>
      </c>
      <c r="B101" s="109" t="s">
        <v>294</v>
      </c>
    </row>
    <row r="102" spans="1:2" s="119" customFormat="1" ht="78.75">
      <c r="A102" s="13" t="s">
        <v>301</v>
      </c>
      <c r="B102" s="109" t="s">
        <v>300</v>
      </c>
    </row>
    <row r="103" spans="1:2" s="120" customFormat="1" ht="63">
      <c r="A103" s="13" t="s">
        <v>1294</v>
      </c>
      <c r="B103" s="114" t="s">
        <v>1293</v>
      </c>
    </row>
    <row r="104" spans="1:2" s="120" customFormat="1" ht="47.25">
      <c r="A104" s="13" t="s">
        <v>302</v>
      </c>
      <c r="B104" s="114" t="s">
        <v>1295</v>
      </c>
    </row>
    <row r="105" spans="1:2" s="120" customFormat="1" ht="31.5">
      <c r="A105" s="13" t="s">
        <v>305</v>
      </c>
      <c r="B105" s="109" t="s">
        <v>1296</v>
      </c>
    </row>
    <row r="106" spans="1:2" s="120" customFormat="1" ht="63">
      <c r="A106" s="13" t="s">
        <v>306</v>
      </c>
      <c r="B106" s="109" t="s">
        <v>1297</v>
      </c>
    </row>
    <row r="107" spans="1:2" s="120" customFormat="1" ht="63">
      <c r="A107" s="13" t="s">
        <v>310</v>
      </c>
      <c r="B107" s="109" t="s">
        <v>309</v>
      </c>
    </row>
    <row r="108" spans="1:2" s="120" customFormat="1" ht="63">
      <c r="A108" s="13" t="s">
        <v>311</v>
      </c>
      <c r="B108" s="109" t="s">
        <v>1298</v>
      </c>
    </row>
    <row r="109" spans="1:2" s="120" customFormat="1" ht="47.25">
      <c r="A109" s="13" t="s">
        <v>315</v>
      </c>
      <c r="B109" s="109" t="s">
        <v>314</v>
      </c>
    </row>
    <row r="110" spans="1:2" s="120" customFormat="1" ht="63">
      <c r="A110" s="13" t="s">
        <v>1300</v>
      </c>
      <c r="B110" s="109" t="s">
        <v>1299</v>
      </c>
    </row>
    <row r="111" spans="1:2" s="120" customFormat="1" ht="63">
      <c r="A111" s="13" t="s">
        <v>1302</v>
      </c>
      <c r="B111" s="109" t="s">
        <v>1301</v>
      </c>
    </row>
    <row r="112" spans="1:2" s="119" customFormat="1" ht="31.5">
      <c r="A112" s="12" t="s">
        <v>319</v>
      </c>
      <c r="B112" s="107" t="s">
        <v>318</v>
      </c>
    </row>
    <row r="113" spans="1:2" s="119" customFormat="1" ht="47.25">
      <c r="A113" s="13" t="s">
        <v>320</v>
      </c>
      <c r="B113" s="114" t="s">
        <v>1303</v>
      </c>
    </row>
    <row r="114" spans="1:2" s="119" customFormat="1" ht="31.5">
      <c r="A114" s="13" t="s">
        <v>323</v>
      </c>
      <c r="B114" s="114" t="s">
        <v>322</v>
      </c>
    </row>
    <row r="115" spans="1:2" s="119" customFormat="1">
      <c r="A115" s="13" t="s">
        <v>324</v>
      </c>
      <c r="B115" s="109" t="s">
        <v>1304</v>
      </c>
    </row>
    <row r="116" spans="1:2" s="119" customFormat="1" ht="31.5">
      <c r="A116" s="13" t="s">
        <v>325</v>
      </c>
      <c r="B116" s="109" t="s">
        <v>322</v>
      </c>
    </row>
    <row r="117" spans="1:2" s="119" customFormat="1" ht="31.5">
      <c r="A117" s="12" t="s">
        <v>329</v>
      </c>
      <c r="B117" s="107" t="s">
        <v>328</v>
      </c>
    </row>
    <row r="118" spans="1:2" s="119" customFormat="1" ht="47.25">
      <c r="A118" s="13" t="s">
        <v>330</v>
      </c>
      <c r="B118" s="109" t="s">
        <v>1305</v>
      </c>
    </row>
    <row r="119" spans="1:2" s="119" customFormat="1" ht="63">
      <c r="A119" s="13" t="s">
        <v>333</v>
      </c>
      <c r="B119" s="109" t="s">
        <v>332</v>
      </c>
    </row>
    <row r="120" spans="1:2" s="119" customFormat="1" ht="31.5">
      <c r="A120" s="13" t="s">
        <v>334</v>
      </c>
      <c r="B120" s="109" t="s">
        <v>1306</v>
      </c>
    </row>
    <row r="121" spans="1:2" s="119" customFormat="1" ht="31.5">
      <c r="A121" s="13" t="s">
        <v>335</v>
      </c>
      <c r="B121" s="109" t="s">
        <v>1307</v>
      </c>
    </row>
    <row r="122" spans="1:2" s="119" customFormat="1">
      <c r="A122" s="12" t="s">
        <v>339</v>
      </c>
      <c r="B122" s="107" t="s">
        <v>338</v>
      </c>
    </row>
    <row r="123" spans="1:2" s="119" customFormat="1" ht="47.25">
      <c r="A123" s="13" t="s">
        <v>340</v>
      </c>
      <c r="B123" s="109" t="s">
        <v>1308</v>
      </c>
    </row>
    <row r="124" spans="1:2" s="119" customFormat="1" ht="47.25">
      <c r="A124" s="13" t="s">
        <v>343</v>
      </c>
      <c r="B124" s="109" t="s">
        <v>342</v>
      </c>
    </row>
    <row r="125" spans="1:2" s="119" customFormat="1" ht="47.25">
      <c r="A125" s="13" t="s">
        <v>1310</v>
      </c>
      <c r="B125" s="109" t="s">
        <v>1309</v>
      </c>
    </row>
    <row r="126" spans="1:2" s="119" customFormat="1" ht="47.25">
      <c r="A126" s="13" t="s">
        <v>345</v>
      </c>
      <c r="B126" s="109" t="s">
        <v>1311</v>
      </c>
    </row>
    <row r="127" spans="1:2" s="119" customFormat="1" ht="31.5">
      <c r="A127" s="12" t="s">
        <v>349</v>
      </c>
      <c r="B127" s="107" t="s">
        <v>348</v>
      </c>
    </row>
    <row r="128" spans="1:2" s="119" customFormat="1" ht="47.25">
      <c r="A128" s="13" t="s">
        <v>350</v>
      </c>
      <c r="B128" s="109" t="s">
        <v>1312</v>
      </c>
    </row>
    <row r="129" spans="1:2" s="119" customFormat="1" ht="31.5">
      <c r="A129" s="13" t="s">
        <v>353</v>
      </c>
      <c r="B129" s="109" t="s">
        <v>1313</v>
      </c>
    </row>
    <row r="130" spans="1:2" s="119" customFormat="1" ht="31.5">
      <c r="A130" s="12" t="s">
        <v>357</v>
      </c>
      <c r="B130" s="107" t="s">
        <v>356</v>
      </c>
    </row>
    <row r="131" spans="1:2" s="119" customFormat="1" ht="31.5">
      <c r="A131" s="13" t="s">
        <v>358</v>
      </c>
      <c r="B131" s="109" t="s">
        <v>1314</v>
      </c>
    </row>
    <row r="132" spans="1:2" s="119" customFormat="1" ht="47.25">
      <c r="A132" s="13" t="s">
        <v>361</v>
      </c>
      <c r="B132" s="109" t="s">
        <v>360</v>
      </c>
    </row>
    <row r="133" spans="1:2" s="106" customFormat="1" ht="78.75">
      <c r="A133" s="35" t="s">
        <v>365</v>
      </c>
      <c r="B133" s="122" t="s">
        <v>364</v>
      </c>
    </row>
    <row r="134" spans="1:2" s="121" customFormat="1" ht="31.5">
      <c r="A134" s="36" t="s">
        <v>368</v>
      </c>
      <c r="B134" s="123" t="s">
        <v>367</v>
      </c>
    </row>
    <row r="135" spans="1:2" s="113" customFormat="1" ht="47.25">
      <c r="A135" s="13" t="s">
        <v>370</v>
      </c>
      <c r="B135" s="109" t="s">
        <v>369</v>
      </c>
    </row>
    <row r="136" spans="1:2" s="113" customFormat="1" ht="31.5">
      <c r="A136" s="13" t="s">
        <v>390</v>
      </c>
      <c r="B136" s="109" t="s">
        <v>388</v>
      </c>
    </row>
    <row r="137" spans="1:2" s="120" customFormat="1" ht="31.5">
      <c r="A137" s="13" t="s">
        <v>375</v>
      </c>
      <c r="B137" s="109" t="s">
        <v>373</v>
      </c>
    </row>
    <row r="138" spans="1:2" s="113" customFormat="1">
      <c r="A138" s="13" t="s">
        <v>380</v>
      </c>
      <c r="B138" s="109" t="s">
        <v>378</v>
      </c>
    </row>
    <row r="139" spans="1:2" s="113" customFormat="1" ht="78.75">
      <c r="A139" s="13" t="s">
        <v>385</v>
      </c>
      <c r="B139" s="109" t="s">
        <v>383</v>
      </c>
    </row>
    <row r="140" spans="1:2" s="113" customFormat="1">
      <c r="A140" s="111" t="s">
        <v>385</v>
      </c>
      <c r="B140" s="110" t="s">
        <v>1230</v>
      </c>
    </row>
    <row r="141" spans="1:2" s="113" customFormat="1" ht="47.25">
      <c r="A141" s="13" t="s">
        <v>391</v>
      </c>
      <c r="B141" s="114" t="s">
        <v>1315</v>
      </c>
    </row>
    <row r="142" spans="1:2" s="113" customFormat="1">
      <c r="A142" s="13" t="s">
        <v>396</v>
      </c>
      <c r="B142" s="114" t="s">
        <v>394</v>
      </c>
    </row>
    <row r="143" spans="1:2" s="121" customFormat="1" ht="63">
      <c r="A143" s="42" t="s">
        <v>399</v>
      </c>
      <c r="B143" s="124" t="s">
        <v>398</v>
      </c>
    </row>
    <row r="144" spans="1:2" s="113" customFormat="1" ht="63">
      <c r="A144" s="22" t="s">
        <v>400</v>
      </c>
      <c r="B144" s="114" t="s">
        <v>1316</v>
      </c>
    </row>
    <row r="145" spans="1:2" s="113" customFormat="1" ht="31.5">
      <c r="A145" s="22" t="s">
        <v>404</v>
      </c>
      <c r="B145" s="114" t="s">
        <v>34</v>
      </c>
    </row>
    <row r="146" spans="1:2" s="113" customFormat="1">
      <c r="A146" s="22" t="s">
        <v>1318</v>
      </c>
      <c r="B146" s="125" t="s">
        <v>1317</v>
      </c>
    </row>
    <row r="147" spans="1:2" s="113" customFormat="1">
      <c r="A147" s="112" t="s">
        <v>1318</v>
      </c>
      <c r="B147" s="110" t="s">
        <v>1230</v>
      </c>
    </row>
    <row r="148" spans="1:2" s="113" customFormat="1" ht="31.5">
      <c r="A148" s="22" t="s">
        <v>409</v>
      </c>
      <c r="B148" s="114" t="s">
        <v>407</v>
      </c>
    </row>
    <row r="149" spans="1:2" s="113" customFormat="1" ht="47.25">
      <c r="A149" s="22" t="s">
        <v>410</v>
      </c>
      <c r="B149" s="114" t="s">
        <v>1319</v>
      </c>
    </row>
    <row r="150" spans="1:2" s="113" customFormat="1" ht="47.25">
      <c r="A150" s="22" t="s">
        <v>415</v>
      </c>
      <c r="B150" s="114" t="s">
        <v>1320</v>
      </c>
    </row>
    <row r="151" spans="1:2" s="113" customFormat="1" ht="78.75">
      <c r="A151" s="22" t="s">
        <v>420</v>
      </c>
      <c r="B151" s="114" t="s">
        <v>1321</v>
      </c>
    </row>
    <row r="152" spans="1:2" s="113" customFormat="1" ht="31.5">
      <c r="A152" s="22" t="s">
        <v>425</v>
      </c>
      <c r="B152" s="114" t="s">
        <v>423</v>
      </c>
    </row>
    <row r="153" spans="1:2" s="113" customFormat="1" ht="31.5">
      <c r="A153" s="22" t="s">
        <v>430</v>
      </c>
      <c r="B153" s="114" t="s">
        <v>428</v>
      </c>
    </row>
    <row r="154" spans="1:2" s="113" customFormat="1" ht="31.5">
      <c r="A154" s="22" t="s">
        <v>435</v>
      </c>
      <c r="B154" s="114" t="s">
        <v>1322</v>
      </c>
    </row>
    <row r="155" spans="1:2" s="113" customFormat="1" ht="78.75">
      <c r="A155" s="22" t="s">
        <v>1324</v>
      </c>
      <c r="B155" s="114" t="s">
        <v>1323</v>
      </c>
    </row>
    <row r="156" spans="1:2" s="113" customFormat="1" ht="78.75">
      <c r="A156" s="22" t="s">
        <v>440</v>
      </c>
      <c r="B156" s="114" t="s">
        <v>1325</v>
      </c>
    </row>
    <row r="157" spans="1:2" s="113" customFormat="1">
      <c r="A157" s="112" t="s">
        <v>440</v>
      </c>
      <c r="B157" s="110" t="s">
        <v>1230</v>
      </c>
    </row>
    <row r="158" spans="1:2" s="113" customFormat="1" ht="47.25">
      <c r="A158" s="22" t="s">
        <v>1327</v>
      </c>
      <c r="B158" s="109" t="s">
        <v>1326</v>
      </c>
    </row>
    <row r="159" spans="1:2" s="113" customFormat="1" ht="63">
      <c r="A159" s="22" t="s">
        <v>1329</v>
      </c>
      <c r="B159" s="109" t="s">
        <v>1328</v>
      </c>
    </row>
    <row r="160" spans="1:2" s="113" customFormat="1" ht="47.25">
      <c r="A160" s="22" t="s">
        <v>1331</v>
      </c>
      <c r="B160" s="109" t="s">
        <v>1330</v>
      </c>
    </row>
    <row r="161" spans="1:2" s="113" customFormat="1" ht="63">
      <c r="A161" s="22" t="s">
        <v>1333</v>
      </c>
      <c r="B161" s="109" t="s">
        <v>1332</v>
      </c>
    </row>
    <row r="162" spans="1:2" s="113" customFormat="1" ht="31.5">
      <c r="A162" s="22" t="s">
        <v>441</v>
      </c>
      <c r="B162" s="114" t="s">
        <v>1334</v>
      </c>
    </row>
    <row r="163" spans="1:2" s="113" customFormat="1" ht="47.25">
      <c r="A163" s="22" t="s">
        <v>446</v>
      </c>
      <c r="B163" s="109" t="s">
        <v>1335</v>
      </c>
    </row>
    <row r="164" spans="1:2" s="113" customFormat="1">
      <c r="A164" s="112" t="s">
        <v>446</v>
      </c>
      <c r="B164" s="110" t="s">
        <v>1230</v>
      </c>
    </row>
    <row r="165" spans="1:2" s="113" customFormat="1" ht="110.25">
      <c r="A165" s="22" t="s">
        <v>451</v>
      </c>
      <c r="B165" s="109" t="s">
        <v>1336</v>
      </c>
    </row>
    <row r="166" spans="1:2" s="108" customFormat="1" ht="31.5">
      <c r="A166" s="44" t="s">
        <v>454</v>
      </c>
      <c r="B166" s="126" t="s">
        <v>453</v>
      </c>
    </row>
    <row r="167" spans="1:2" s="108" customFormat="1" ht="47.25">
      <c r="A167" s="22" t="s">
        <v>455</v>
      </c>
      <c r="B167" s="114" t="s">
        <v>1337</v>
      </c>
    </row>
    <row r="168" spans="1:2" s="108" customFormat="1" ht="31.5">
      <c r="A168" s="22" t="s">
        <v>458</v>
      </c>
      <c r="B168" s="114" t="s">
        <v>34</v>
      </c>
    </row>
    <row r="169" spans="1:2" s="108" customFormat="1" ht="31.5">
      <c r="A169" s="22" t="s">
        <v>1338</v>
      </c>
      <c r="B169" s="114" t="s">
        <v>1233</v>
      </c>
    </row>
    <row r="170" spans="1:2" s="108" customFormat="1" ht="47.25">
      <c r="A170" s="22" t="s">
        <v>459</v>
      </c>
      <c r="B170" s="114" t="s">
        <v>1339</v>
      </c>
    </row>
    <row r="171" spans="1:2" s="108" customFormat="1" ht="31.5">
      <c r="A171" s="22" t="s">
        <v>464</v>
      </c>
      <c r="B171" s="114" t="s">
        <v>462</v>
      </c>
    </row>
    <row r="172" spans="1:2" s="108" customFormat="1" ht="47.25">
      <c r="A172" s="22" t="s">
        <v>1341</v>
      </c>
      <c r="B172" s="114" t="s">
        <v>1340</v>
      </c>
    </row>
    <row r="173" spans="1:2" s="108" customFormat="1" ht="47.25">
      <c r="A173" s="22" t="s">
        <v>1343</v>
      </c>
      <c r="B173" s="114" t="s">
        <v>1342</v>
      </c>
    </row>
    <row r="174" spans="1:2" s="108" customFormat="1" ht="47.25">
      <c r="A174" s="22" t="s">
        <v>465</v>
      </c>
      <c r="B174" s="114" t="s">
        <v>1344</v>
      </c>
    </row>
    <row r="175" spans="1:2" s="108" customFormat="1" ht="47.25">
      <c r="A175" s="22" t="s">
        <v>466</v>
      </c>
      <c r="B175" s="114" t="s">
        <v>1345</v>
      </c>
    </row>
    <row r="176" spans="1:2" s="113" customFormat="1" ht="31.5">
      <c r="A176" s="22" t="s">
        <v>467</v>
      </c>
      <c r="B176" s="114" t="s">
        <v>1346</v>
      </c>
    </row>
    <row r="177" spans="1:3" s="113" customFormat="1" ht="31.5">
      <c r="A177" s="22" t="s">
        <v>468</v>
      </c>
      <c r="B177" s="114" t="s">
        <v>34</v>
      </c>
    </row>
    <row r="178" spans="1:3" s="113" customFormat="1">
      <c r="A178" s="22" t="s">
        <v>473</v>
      </c>
      <c r="B178" s="114" t="s">
        <v>471</v>
      </c>
    </row>
    <row r="179" spans="1:3" s="113" customFormat="1" ht="31.5">
      <c r="A179" s="22" t="s">
        <v>478</v>
      </c>
      <c r="B179" s="114" t="s">
        <v>476</v>
      </c>
    </row>
    <row r="180" spans="1:3" s="113" customFormat="1">
      <c r="A180" s="112" t="s">
        <v>478</v>
      </c>
      <c r="B180" s="110" t="s">
        <v>1230</v>
      </c>
    </row>
    <row r="181" spans="1:3" s="113" customFormat="1" ht="31.5">
      <c r="A181" s="22" t="s">
        <v>483</v>
      </c>
      <c r="B181" s="114" t="s">
        <v>481</v>
      </c>
    </row>
    <row r="182" spans="1:3" s="113" customFormat="1">
      <c r="A182" s="112" t="s">
        <v>483</v>
      </c>
      <c r="B182" s="110" t="s">
        <v>1230</v>
      </c>
    </row>
    <row r="183" spans="1:3" s="113" customFormat="1" ht="78.75">
      <c r="A183" s="22" t="s">
        <v>488</v>
      </c>
      <c r="B183" s="114" t="s">
        <v>1347</v>
      </c>
    </row>
    <row r="184" spans="1:3" s="113" customFormat="1" ht="78.75">
      <c r="A184" s="22" t="s">
        <v>493</v>
      </c>
      <c r="B184" s="114" t="s">
        <v>1348</v>
      </c>
    </row>
    <row r="185" spans="1:3" s="113" customFormat="1" ht="78.75">
      <c r="A185" s="22" t="s">
        <v>1350</v>
      </c>
      <c r="B185" s="114" t="s">
        <v>1349</v>
      </c>
    </row>
    <row r="186" spans="1:3" s="113" customFormat="1">
      <c r="A186" s="131" t="s">
        <v>1350</v>
      </c>
      <c r="B186" s="130" t="s">
        <v>1230</v>
      </c>
    </row>
    <row r="187" spans="1:3" s="106" customFormat="1" ht="31.5">
      <c r="A187" s="11" t="s">
        <v>496</v>
      </c>
      <c r="B187" s="105" t="s">
        <v>495</v>
      </c>
    </row>
    <row r="188" spans="1:3" s="108" customFormat="1">
      <c r="A188" s="12" t="s">
        <v>499</v>
      </c>
      <c r="B188" s="107" t="s">
        <v>498</v>
      </c>
    </row>
    <row r="189" spans="1:3" s="113" customFormat="1" ht="63">
      <c r="A189" s="22" t="s">
        <v>500</v>
      </c>
      <c r="B189" s="114" t="s">
        <v>1351</v>
      </c>
    </row>
    <row r="190" spans="1:3" ht="31.5">
      <c r="A190" s="22" t="s">
        <v>504</v>
      </c>
      <c r="B190" s="114" t="s">
        <v>502</v>
      </c>
      <c r="C190" s="104"/>
    </row>
    <row r="191" spans="1:3" s="113" customFormat="1" ht="78.75">
      <c r="A191" s="22" t="s">
        <v>505</v>
      </c>
      <c r="B191" s="114" t="s">
        <v>1352</v>
      </c>
    </row>
    <row r="192" spans="1:3" ht="31.5">
      <c r="A192" s="22" t="s">
        <v>506</v>
      </c>
      <c r="B192" s="114" t="s">
        <v>502</v>
      </c>
      <c r="C192" s="104"/>
    </row>
    <row r="193" spans="1:3" s="106" customFormat="1" ht="31.5">
      <c r="A193" s="11" t="s">
        <v>509</v>
      </c>
      <c r="B193" s="105" t="s">
        <v>508</v>
      </c>
    </row>
    <row r="194" spans="1:3" s="108" customFormat="1" ht="31.5">
      <c r="A194" s="12" t="s">
        <v>513</v>
      </c>
      <c r="B194" s="107" t="s">
        <v>512</v>
      </c>
    </row>
    <row r="195" spans="1:3" s="113" customFormat="1" ht="31.5">
      <c r="A195" s="22" t="s">
        <v>514</v>
      </c>
      <c r="B195" s="114" t="s">
        <v>1353</v>
      </c>
    </row>
    <row r="196" spans="1:3" s="113" customFormat="1" ht="47.25">
      <c r="A196" s="22" t="s">
        <v>1355</v>
      </c>
      <c r="B196" s="114" t="s">
        <v>1354</v>
      </c>
    </row>
    <row r="197" spans="1:3" s="113" customFormat="1">
      <c r="A197" s="132" t="s">
        <v>1355</v>
      </c>
      <c r="B197" s="115" t="s">
        <v>1230</v>
      </c>
    </row>
    <row r="198" spans="1:3" s="113" customFormat="1" ht="31.5">
      <c r="A198" s="45" t="s">
        <v>1356</v>
      </c>
      <c r="B198" s="114" t="s">
        <v>517</v>
      </c>
    </row>
    <row r="199" spans="1:3" s="113" customFormat="1">
      <c r="A199" s="132" t="s">
        <v>1356</v>
      </c>
      <c r="B199" s="115" t="s">
        <v>1230</v>
      </c>
    </row>
    <row r="200" spans="1:3" ht="31.5">
      <c r="A200" s="45" t="s">
        <v>519</v>
      </c>
      <c r="B200" s="114" t="s">
        <v>517</v>
      </c>
      <c r="C200" s="104"/>
    </row>
    <row r="201" spans="1:3">
      <c r="A201" s="133" t="s">
        <v>519</v>
      </c>
      <c r="B201" s="110" t="s">
        <v>1230</v>
      </c>
      <c r="C201" s="104"/>
    </row>
    <row r="202" spans="1:3" ht="31.5">
      <c r="A202" s="45" t="s">
        <v>1357</v>
      </c>
      <c r="B202" s="109" t="s">
        <v>517</v>
      </c>
      <c r="C202" s="104"/>
    </row>
    <row r="203" spans="1:3" ht="47.25">
      <c r="A203" s="45" t="s">
        <v>1359</v>
      </c>
      <c r="B203" s="109" t="s">
        <v>1358</v>
      </c>
      <c r="C203" s="104"/>
    </row>
    <row r="204" spans="1:3" s="108" customFormat="1" ht="31.5">
      <c r="A204" s="12" t="s">
        <v>1361</v>
      </c>
      <c r="B204" s="107" t="s">
        <v>1360</v>
      </c>
    </row>
    <row r="205" spans="1:3" s="113" customFormat="1" ht="63">
      <c r="A205" s="22" t="s">
        <v>1362</v>
      </c>
      <c r="B205" s="114" t="s">
        <v>522</v>
      </c>
    </row>
    <row r="206" spans="1:3" s="113" customFormat="1" ht="63">
      <c r="A206" s="22" t="s">
        <v>1364</v>
      </c>
      <c r="B206" s="114" t="s">
        <v>1363</v>
      </c>
    </row>
    <row r="207" spans="1:3" s="113" customFormat="1">
      <c r="A207" s="116" t="s">
        <v>1364</v>
      </c>
      <c r="B207" s="115" t="s">
        <v>1230</v>
      </c>
    </row>
    <row r="208" spans="1:3" ht="31.5">
      <c r="A208" s="45" t="str">
        <f>'[1]Прил. 7'!E1240</f>
        <v>06 2 01 09602</v>
      </c>
      <c r="B208" s="114" t="s">
        <v>525</v>
      </c>
      <c r="C208" s="104"/>
    </row>
    <row r="209" spans="1:3">
      <c r="A209" s="45" t="str">
        <f>'[1]Прил. 7'!E1242</f>
        <v>06 2 01 09602</v>
      </c>
      <c r="B209" s="114" t="s">
        <v>1365</v>
      </c>
      <c r="C209" s="104"/>
    </row>
    <row r="210" spans="1:3">
      <c r="A210" s="133" t="s">
        <v>1366</v>
      </c>
      <c r="B210" s="110" t="s">
        <v>1230</v>
      </c>
      <c r="C210" s="104"/>
    </row>
    <row r="211" spans="1:3">
      <c r="A211" s="45" t="str">
        <f>'[1]Прил. 7'!E1245</f>
        <v>06 2 01 09602</v>
      </c>
      <c r="B211" s="114" t="s">
        <v>1367</v>
      </c>
      <c r="C211" s="104"/>
    </row>
    <row r="212" spans="1:3">
      <c r="A212" s="132" t="s">
        <v>1366</v>
      </c>
      <c r="B212" s="115" t="s">
        <v>1230</v>
      </c>
      <c r="C212" s="104"/>
    </row>
    <row r="213" spans="1:3" ht="47.25">
      <c r="A213" s="128" t="s">
        <v>1369</v>
      </c>
      <c r="B213" s="134" t="s">
        <v>1368</v>
      </c>
      <c r="C213" s="104"/>
    </row>
    <row r="214" spans="1:3">
      <c r="A214" s="131" t="s">
        <v>1369</v>
      </c>
      <c r="B214" s="130" t="s">
        <v>1230</v>
      </c>
      <c r="C214" s="104"/>
    </row>
    <row r="215" spans="1:3" ht="63">
      <c r="A215" s="128" t="s">
        <v>1371</v>
      </c>
      <c r="B215" s="127" t="s">
        <v>1370</v>
      </c>
      <c r="C215" s="104"/>
    </row>
    <row r="216" spans="1:3" ht="31.5">
      <c r="A216" s="128" t="s">
        <v>1372</v>
      </c>
      <c r="B216" s="127" t="s">
        <v>525</v>
      </c>
      <c r="C216" s="104"/>
    </row>
    <row r="217" spans="1:3" s="106" customFormat="1" ht="31.5">
      <c r="A217" s="11" t="s">
        <v>528</v>
      </c>
      <c r="B217" s="105" t="s">
        <v>527</v>
      </c>
    </row>
    <row r="218" spans="1:3" s="108" customFormat="1" ht="63">
      <c r="A218" s="12" t="s">
        <v>531</v>
      </c>
      <c r="B218" s="107" t="s">
        <v>530</v>
      </c>
    </row>
    <row r="219" spans="1:3" s="113" customFormat="1" ht="94.5">
      <c r="A219" s="45" t="s">
        <v>532</v>
      </c>
      <c r="B219" s="114" t="s">
        <v>1373</v>
      </c>
    </row>
    <row r="220" spans="1:3" s="113" customFormat="1" ht="31.5">
      <c r="A220" s="45" t="s">
        <v>536</v>
      </c>
      <c r="B220" s="114" t="s">
        <v>534</v>
      </c>
    </row>
    <row r="221" spans="1:3" s="113" customFormat="1" ht="47.25">
      <c r="A221" s="45" t="s">
        <v>538</v>
      </c>
      <c r="B221" s="114" t="s">
        <v>1374</v>
      </c>
    </row>
    <row r="222" spans="1:3" s="113" customFormat="1">
      <c r="A222" s="12" t="s">
        <v>541</v>
      </c>
      <c r="B222" s="107" t="s">
        <v>540</v>
      </c>
    </row>
    <row r="223" spans="1:3" s="113" customFormat="1" ht="47.25">
      <c r="A223" s="45" t="s">
        <v>542</v>
      </c>
      <c r="B223" s="114" t="s">
        <v>1375</v>
      </c>
    </row>
    <row r="224" spans="1:3" s="113" customFormat="1" ht="31.5">
      <c r="A224" s="45" t="s">
        <v>545</v>
      </c>
      <c r="B224" s="114" t="s">
        <v>34</v>
      </c>
    </row>
    <row r="225" spans="1:2" s="113" customFormat="1" ht="63">
      <c r="A225" s="45" t="s">
        <v>1376</v>
      </c>
      <c r="B225" s="114" t="s">
        <v>1239</v>
      </c>
    </row>
    <row r="226" spans="1:2" s="113" customFormat="1" ht="31.5">
      <c r="A226" s="45" t="s">
        <v>1377</v>
      </c>
      <c r="B226" s="114" t="s">
        <v>1233</v>
      </c>
    </row>
    <row r="227" spans="1:2" s="113" customFormat="1" ht="63">
      <c r="A227" s="45" t="s">
        <v>1378</v>
      </c>
      <c r="B227" s="114" t="s">
        <v>1242</v>
      </c>
    </row>
    <row r="228" spans="1:2" s="113" customFormat="1" ht="31.5">
      <c r="A228" s="45" t="s">
        <v>546</v>
      </c>
      <c r="B228" s="114" t="s">
        <v>1379</v>
      </c>
    </row>
    <row r="229" spans="1:2" s="113" customFormat="1" ht="31.5">
      <c r="A229" s="45" t="s">
        <v>550</v>
      </c>
      <c r="B229" s="114" t="s">
        <v>34</v>
      </c>
    </row>
    <row r="230" spans="1:2" s="113" customFormat="1" ht="47.25">
      <c r="A230" s="45" t="s">
        <v>551</v>
      </c>
      <c r="B230" s="114" t="s">
        <v>1380</v>
      </c>
    </row>
    <row r="231" spans="1:2" s="113" customFormat="1" ht="31.5">
      <c r="A231" s="45" t="s">
        <v>555</v>
      </c>
      <c r="B231" s="114" t="s">
        <v>34</v>
      </c>
    </row>
    <row r="232" spans="1:2" s="113" customFormat="1" ht="47.25">
      <c r="A232" s="45" t="s">
        <v>556</v>
      </c>
      <c r="B232" s="114" t="s">
        <v>1381</v>
      </c>
    </row>
    <row r="233" spans="1:2" s="113" customFormat="1" ht="31.5">
      <c r="A233" s="45" t="s">
        <v>560</v>
      </c>
      <c r="B233" s="114" t="s">
        <v>34</v>
      </c>
    </row>
    <row r="234" spans="1:2" s="113" customFormat="1" ht="47.25">
      <c r="A234" s="45" t="s">
        <v>1383</v>
      </c>
      <c r="B234" s="114" t="s">
        <v>1382</v>
      </c>
    </row>
    <row r="235" spans="1:2" s="113" customFormat="1" ht="31.5">
      <c r="A235" s="129" t="s">
        <v>1385</v>
      </c>
      <c r="B235" s="135" t="s">
        <v>1384</v>
      </c>
    </row>
    <row r="236" spans="1:2" s="113" customFormat="1" ht="47.25">
      <c r="A236" s="45" t="s">
        <v>561</v>
      </c>
      <c r="B236" s="114" t="s">
        <v>1386</v>
      </c>
    </row>
    <row r="237" spans="1:2" s="113" customFormat="1" ht="31.5">
      <c r="A237" s="45" t="s">
        <v>565</v>
      </c>
      <c r="B237" s="114" t="s">
        <v>34</v>
      </c>
    </row>
    <row r="238" spans="1:2" s="113" customFormat="1" ht="47.25">
      <c r="A238" s="45" t="s">
        <v>566</v>
      </c>
      <c r="B238" s="114" t="s">
        <v>1387</v>
      </c>
    </row>
    <row r="239" spans="1:2" s="113" customFormat="1" ht="47.25">
      <c r="A239" s="45" t="s">
        <v>571</v>
      </c>
      <c r="B239" s="114" t="s">
        <v>569</v>
      </c>
    </row>
    <row r="240" spans="1:2" s="120" customFormat="1" ht="63">
      <c r="A240" s="45" t="s">
        <v>572</v>
      </c>
      <c r="B240" s="114" t="s">
        <v>1388</v>
      </c>
    </row>
    <row r="241" spans="1:3" s="120" customFormat="1" ht="47.25">
      <c r="A241" s="45" t="s">
        <v>576</v>
      </c>
      <c r="B241" s="114" t="s">
        <v>100</v>
      </c>
    </row>
    <row r="242" spans="1:3" s="120" customFormat="1">
      <c r="A242" s="133" t="s">
        <v>576</v>
      </c>
      <c r="B242" s="110" t="s">
        <v>1230</v>
      </c>
    </row>
    <row r="243" spans="1:3" s="120" customFormat="1" ht="110.25">
      <c r="A243" s="45" t="s">
        <v>577</v>
      </c>
      <c r="B243" s="114" t="s">
        <v>1389</v>
      </c>
    </row>
    <row r="244" spans="1:3" s="120" customFormat="1" ht="110.25">
      <c r="A244" s="45" t="s">
        <v>579</v>
      </c>
      <c r="B244" s="114" t="s">
        <v>1390</v>
      </c>
    </row>
    <row r="245" spans="1:3" s="120" customFormat="1" ht="47.25">
      <c r="A245" s="45" t="s">
        <v>581</v>
      </c>
      <c r="B245" s="114" t="s">
        <v>1391</v>
      </c>
    </row>
    <row r="246" spans="1:3" s="120" customFormat="1" ht="31.5">
      <c r="A246" s="45" t="s">
        <v>1393</v>
      </c>
      <c r="B246" s="114" t="s">
        <v>1392</v>
      </c>
    </row>
    <row r="247" spans="1:3" s="120" customFormat="1" ht="94.5">
      <c r="A247" s="45" t="s">
        <v>1395</v>
      </c>
      <c r="B247" s="114" t="s">
        <v>1394</v>
      </c>
    </row>
    <row r="248" spans="1:3" s="120" customFormat="1" ht="78.75">
      <c r="A248" s="45" t="s">
        <v>1397</v>
      </c>
      <c r="B248" s="114" t="s">
        <v>1396</v>
      </c>
    </row>
    <row r="249" spans="1:3" s="120" customFormat="1" ht="47.25">
      <c r="A249" s="45" t="s">
        <v>1399</v>
      </c>
      <c r="B249" s="114" t="s">
        <v>1398</v>
      </c>
    </row>
    <row r="250" spans="1:3" s="120" customFormat="1" ht="47.25">
      <c r="A250" s="45" t="s">
        <v>1401</v>
      </c>
      <c r="B250" s="114" t="s">
        <v>1400</v>
      </c>
    </row>
    <row r="251" spans="1:3" s="120" customFormat="1" ht="31.5">
      <c r="A251" s="129" t="s">
        <v>1403</v>
      </c>
      <c r="B251" s="127" t="s">
        <v>1402</v>
      </c>
    </row>
    <row r="252" spans="1:3" s="120" customFormat="1" ht="47.25">
      <c r="A252" s="129" t="s">
        <v>1404</v>
      </c>
      <c r="B252" s="127" t="s">
        <v>100</v>
      </c>
    </row>
    <row r="253" spans="1:3" s="106" customFormat="1" ht="47.25">
      <c r="A253" s="11" t="s">
        <v>585</v>
      </c>
      <c r="B253" s="105" t="s">
        <v>584</v>
      </c>
    </row>
    <row r="254" spans="1:3" s="108" customFormat="1" ht="47.25">
      <c r="A254" s="12" t="s">
        <v>588</v>
      </c>
      <c r="B254" s="107" t="s">
        <v>587</v>
      </c>
    </row>
    <row r="255" spans="1:3" s="113" customFormat="1" ht="78.75">
      <c r="A255" s="45" t="s">
        <v>589</v>
      </c>
      <c r="B255" s="114" t="s">
        <v>1405</v>
      </c>
    </row>
    <row r="256" spans="1:3" ht="31.5">
      <c r="A256" s="22" t="s">
        <v>591</v>
      </c>
      <c r="B256" s="114" t="s">
        <v>34</v>
      </c>
      <c r="C256" s="104"/>
    </row>
    <row r="257" spans="1:3" ht="31.5">
      <c r="A257" s="22" t="s">
        <v>1406</v>
      </c>
      <c r="B257" s="114" t="s">
        <v>1233</v>
      </c>
      <c r="C257" s="104"/>
    </row>
    <row r="258" spans="1:3" s="113" customFormat="1" ht="31.5">
      <c r="A258" s="45" t="s">
        <v>592</v>
      </c>
      <c r="B258" s="114" t="s">
        <v>1407</v>
      </c>
    </row>
    <row r="259" spans="1:3" ht="31.5">
      <c r="A259" s="22" t="s">
        <v>595</v>
      </c>
      <c r="B259" s="114" t="s">
        <v>34</v>
      </c>
      <c r="C259" s="104"/>
    </row>
    <row r="260" spans="1:3" ht="31.5">
      <c r="A260" s="22" t="s">
        <v>1408</v>
      </c>
      <c r="B260" s="114" t="s">
        <v>1233</v>
      </c>
      <c r="C260" s="104"/>
    </row>
    <row r="261" spans="1:3" s="108" customFormat="1" ht="31.5">
      <c r="A261" s="12" t="s">
        <v>598</v>
      </c>
      <c r="B261" s="107" t="s">
        <v>597</v>
      </c>
    </row>
    <row r="262" spans="1:3" s="113" customFormat="1" ht="47.25">
      <c r="A262" s="45" t="s">
        <v>599</v>
      </c>
      <c r="B262" s="136" t="s">
        <v>1409</v>
      </c>
    </row>
    <row r="263" spans="1:3" ht="31.5">
      <c r="A263" s="22" t="s">
        <v>603</v>
      </c>
      <c r="B263" s="136" t="s">
        <v>601</v>
      </c>
      <c r="C263" s="104"/>
    </row>
    <row r="264" spans="1:3" s="113" customFormat="1" ht="63">
      <c r="A264" s="45" t="s">
        <v>607</v>
      </c>
      <c r="B264" s="114" t="s">
        <v>1410</v>
      </c>
    </row>
    <row r="265" spans="1:3" ht="63">
      <c r="A265" s="22" t="s">
        <v>611</v>
      </c>
      <c r="B265" s="114" t="s">
        <v>1411</v>
      </c>
      <c r="C265" s="104"/>
    </row>
    <row r="266" spans="1:3" s="108" customFormat="1" ht="31.5">
      <c r="A266" s="12" t="s">
        <v>614</v>
      </c>
      <c r="B266" s="107" t="s">
        <v>613</v>
      </c>
    </row>
    <row r="267" spans="1:3" s="113" customFormat="1" ht="31.5">
      <c r="A267" s="45" t="s">
        <v>615</v>
      </c>
      <c r="B267" s="114" t="s">
        <v>1412</v>
      </c>
    </row>
    <row r="268" spans="1:3">
      <c r="A268" s="45" t="s">
        <v>1414</v>
      </c>
      <c r="B268" s="137" t="s">
        <v>1413</v>
      </c>
      <c r="C268" s="104"/>
    </row>
    <row r="269" spans="1:3" s="138" customFormat="1" ht="47.25">
      <c r="A269" s="45" t="s">
        <v>1415</v>
      </c>
      <c r="B269" s="137" t="s">
        <v>575</v>
      </c>
    </row>
    <row r="270" spans="1:3" s="106" customFormat="1" ht="31.5">
      <c r="A270" s="11" t="s">
        <v>621</v>
      </c>
      <c r="B270" s="105" t="s">
        <v>620</v>
      </c>
    </row>
    <row r="271" spans="1:3" s="108" customFormat="1" ht="31.5">
      <c r="A271" s="12" t="s">
        <v>624</v>
      </c>
      <c r="B271" s="107" t="s">
        <v>623</v>
      </c>
    </row>
    <row r="272" spans="1:3" s="113" customFormat="1" ht="31.5">
      <c r="A272" s="45" t="s">
        <v>626</v>
      </c>
      <c r="B272" s="114" t="s">
        <v>625</v>
      </c>
    </row>
    <row r="273" spans="1:3" ht="47.25">
      <c r="A273" s="50" t="s">
        <v>633</v>
      </c>
      <c r="B273" s="114" t="s">
        <v>631</v>
      </c>
      <c r="C273" s="104"/>
    </row>
    <row r="274" spans="1:3" s="113" customFormat="1" ht="47.25">
      <c r="A274" s="45" t="s">
        <v>635</v>
      </c>
      <c r="B274" s="114" t="s">
        <v>634</v>
      </c>
    </row>
    <row r="275" spans="1:3" ht="31.5">
      <c r="A275" s="50" t="s">
        <v>636</v>
      </c>
      <c r="B275" s="114" t="s">
        <v>628</v>
      </c>
      <c r="C275" s="104"/>
    </row>
    <row r="276" spans="1:3" ht="47.25">
      <c r="A276" s="50" t="s">
        <v>637</v>
      </c>
      <c r="B276" s="114" t="s">
        <v>631</v>
      </c>
      <c r="C276" s="104"/>
    </row>
    <row r="277" spans="1:3" s="113" customFormat="1" ht="31.5">
      <c r="A277" s="45" t="s">
        <v>639</v>
      </c>
      <c r="B277" s="114" t="s">
        <v>638</v>
      </c>
    </row>
    <row r="278" spans="1:3" ht="47.25">
      <c r="A278" s="50" t="s">
        <v>640</v>
      </c>
      <c r="B278" s="114" t="s">
        <v>631</v>
      </c>
      <c r="C278" s="104"/>
    </row>
    <row r="279" spans="1:3" s="113" customFormat="1" ht="47.25">
      <c r="A279" s="45" t="s">
        <v>642</v>
      </c>
      <c r="B279" s="114" t="s">
        <v>641</v>
      </c>
    </row>
    <row r="280" spans="1:3" ht="47.25">
      <c r="A280" s="50" t="s">
        <v>643</v>
      </c>
      <c r="B280" s="114" t="s">
        <v>631</v>
      </c>
      <c r="C280" s="104"/>
    </row>
    <row r="281" spans="1:3" s="113" customFormat="1" ht="47.25">
      <c r="A281" s="45" t="s">
        <v>645</v>
      </c>
      <c r="B281" s="114" t="s">
        <v>644</v>
      </c>
    </row>
    <row r="282" spans="1:3" ht="47.25">
      <c r="A282" s="50" t="s">
        <v>646</v>
      </c>
      <c r="B282" s="114" t="s">
        <v>631</v>
      </c>
      <c r="C282" s="104"/>
    </row>
    <row r="283" spans="1:3" s="113" customFormat="1" ht="31.5">
      <c r="A283" s="45" t="s">
        <v>648</v>
      </c>
      <c r="B283" s="114" t="s">
        <v>647</v>
      </c>
    </row>
    <row r="284" spans="1:3" ht="31.5">
      <c r="A284" s="50" t="s">
        <v>651</v>
      </c>
      <c r="B284" s="114" t="s">
        <v>34</v>
      </c>
      <c r="C284" s="104"/>
    </row>
    <row r="285" spans="1:3" s="106" customFormat="1" ht="47.25">
      <c r="A285" s="11" t="s">
        <v>655</v>
      </c>
      <c r="B285" s="105" t="s">
        <v>1416</v>
      </c>
    </row>
    <row r="286" spans="1:3" s="108" customFormat="1" ht="47.25">
      <c r="A286" s="12" t="s">
        <v>658</v>
      </c>
      <c r="B286" s="107" t="s">
        <v>1417</v>
      </c>
    </row>
    <row r="287" spans="1:3" s="113" customFormat="1" ht="31.5">
      <c r="A287" s="45" t="s">
        <v>659</v>
      </c>
      <c r="B287" s="114" t="s">
        <v>1418</v>
      </c>
    </row>
    <row r="288" spans="1:3">
      <c r="A288" s="45" t="s">
        <v>663</v>
      </c>
      <c r="B288" s="137" t="s">
        <v>661</v>
      </c>
      <c r="C288" s="104"/>
    </row>
    <row r="289" spans="1:3" s="113" customFormat="1" ht="63">
      <c r="A289" s="45" t="s">
        <v>664</v>
      </c>
      <c r="B289" s="114" t="s">
        <v>1419</v>
      </c>
    </row>
    <row r="290" spans="1:3" ht="31.5">
      <c r="A290" s="45" t="s">
        <v>668</v>
      </c>
      <c r="B290" s="137" t="s">
        <v>666</v>
      </c>
      <c r="C290" s="104"/>
    </row>
    <row r="291" spans="1:3" s="113" customFormat="1" ht="63">
      <c r="A291" s="45" t="s">
        <v>669</v>
      </c>
      <c r="B291" s="114" t="s">
        <v>1420</v>
      </c>
    </row>
    <row r="292" spans="1:3">
      <c r="A292" s="45" t="s">
        <v>673</v>
      </c>
      <c r="B292" s="137" t="s">
        <v>671</v>
      </c>
      <c r="C292" s="104"/>
    </row>
    <row r="293" spans="1:3" s="106" customFormat="1" ht="63">
      <c r="A293" s="11" t="s">
        <v>677</v>
      </c>
      <c r="B293" s="105" t="s">
        <v>676</v>
      </c>
    </row>
    <row r="294" spans="1:3" s="108" customFormat="1" ht="63">
      <c r="A294" s="12" t="s">
        <v>679</v>
      </c>
      <c r="B294" s="107" t="s">
        <v>657</v>
      </c>
    </row>
    <row r="295" spans="1:3" s="113" customFormat="1" ht="47.25">
      <c r="A295" s="45" t="s">
        <v>680</v>
      </c>
      <c r="B295" s="114" t="s">
        <v>1421</v>
      </c>
    </row>
    <row r="296" spans="1:3" ht="63">
      <c r="A296" s="45" t="s">
        <v>684</v>
      </c>
      <c r="B296" s="137" t="s">
        <v>682</v>
      </c>
      <c r="C296" s="104"/>
    </row>
    <row r="297" spans="1:3" ht="31.5">
      <c r="A297" s="45" t="s">
        <v>688</v>
      </c>
      <c r="B297" s="114" t="s">
        <v>686</v>
      </c>
      <c r="C297" s="104"/>
    </row>
    <row r="298" spans="1:3">
      <c r="A298" s="133" t="s">
        <v>688</v>
      </c>
      <c r="B298" s="110" t="s">
        <v>1230</v>
      </c>
      <c r="C298" s="104"/>
    </row>
    <row r="299" spans="1:3" ht="31.5">
      <c r="A299" s="45" t="s">
        <v>692</v>
      </c>
      <c r="B299" s="114" t="s">
        <v>690</v>
      </c>
      <c r="C299" s="104"/>
    </row>
    <row r="300" spans="1:3" s="113" customFormat="1" ht="47.25">
      <c r="A300" s="45" t="s">
        <v>693</v>
      </c>
      <c r="B300" s="114" t="s">
        <v>1422</v>
      </c>
    </row>
    <row r="301" spans="1:3" ht="47.25">
      <c r="A301" s="45" t="s">
        <v>697</v>
      </c>
      <c r="B301" s="114" t="s">
        <v>1423</v>
      </c>
      <c r="C301" s="104"/>
    </row>
    <row r="302" spans="1:3">
      <c r="A302" s="133" t="s">
        <v>697</v>
      </c>
      <c r="B302" s="110" t="s">
        <v>1230</v>
      </c>
      <c r="C302" s="104"/>
    </row>
    <row r="303" spans="1:3" s="113" customFormat="1" ht="63">
      <c r="A303" s="45" t="s">
        <v>698</v>
      </c>
      <c r="B303" s="114" t="s">
        <v>1424</v>
      </c>
    </row>
    <row r="304" spans="1:3" ht="63">
      <c r="A304" s="45" t="s">
        <v>702</v>
      </c>
      <c r="B304" s="114" t="s">
        <v>700</v>
      </c>
      <c r="C304" s="104"/>
    </row>
    <row r="305" spans="1:2" s="106" customFormat="1" ht="31.5">
      <c r="A305" s="11" t="s">
        <v>706</v>
      </c>
      <c r="B305" s="105" t="s">
        <v>705</v>
      </c>
    </row>
    <row r="306" spans="1:2" s="108" customFormat="1" ht="31.5">
      <c r="A306" s="12" t="s">
        <v>709</v>
      </c>
      <c r="B306" s="107" t="s">
        <v>708</v>
      </c>
    </row>
    <row r="307" spans="1:2" s="113" customFormat="1" ht="47.25">
      <c r="A307" s="45" t="s">
        <v>710</v>
      </c>
      <c r="B307" s="114" t="s">
        <v>1425</v>
      </c>
    </row>
    <row r="308" spans="1:2" s="113" customFormat="1" ht="47.25">
      <c r="A308" s="45" t="s">
        <v>714</v>
      </c>
      <c r="B308" s="114" t="s">
        <v>1426</v>
      </c>
    </row>
    <row r="309" spans="1:2" s="113" customFormat="1" ht="47.25">
      <c r="A309" s="45" t="s">
        <v>715</v>
      </c>
      <c r="B309" s="114" t="s">
        <v>1427</v>
      </c>
    </row>
    <row r="310" spans="1:2" s="113" customFormat="1" ht="47.25">
      <c r="A310" s="45" t="s">
        <v>718</v>
      </c>
      <c r="B310" s="114" t="s">
        <v>717</v>
      </c>
    </row>
    <row r="311" spans="1:2" s="113" customFormat="1" ht="47.25">
      <c r="A311" s="45" t="s">
        <v>719</v>
      </c>
      <c r="B311" s="114" t="s">
        <v>1428</v>
      </c>
    </row>
    <row r="312" spans="1:2" s="113" customFormat="1" ht="47.25">
      <c r="A312" s="45" t="s">
        <v>720</v>
      </c>
      <c r="B312" s="114" t="s">
        <v>717</v>
      </c>
    </row>
    <row r="313" spans="1:2" s="108" customFormat="1" ht="31.5">
      <c r="A313" s="12" t="s">
        <v>723</v>
      </c>
      <c r="B313" s="107" t="s">
        <v>1429</v>
      </c>
    </row>
    <row r="314" spans="1:2" s="113" customFormat="1" ht="31.5">
      <c r="A314" s="45" t="s">
        <v>727</v>
      </c>
      <c r="B314" s="114" t="s">
        <v>1430</v>
      </c>
    </row>
    <row r="315" spans="1:2" s="113" customFormat="1" ht="47.25">
      <c r="A315" s="45" t="s">
        <v>728</v>
      </c>
      <c r="B315" s="114" t="s">
        <v>725</v>
      </c>
    </row>
    <row r="316" spans="1:2" s="113" customFormat="1" ht="31.5">
      <c r="A316" s="45" t="s">
        <v>729</v>
      </c>
      <c r="B316" s="114" t="s">
        <v>1431</v>
      </c>
    </row>
    <row r="317" spans="1:2" s="113" customFormat="1" ht="47.25">
      <c r="A317" s="45" t="s">
        <v>734</v>
      </c>
      <c r="B317" s="114" t="s">
        <v>732</v>
      </c>
    </row>
    <row r="318" spans="1:2" s="113" customFormat="1" ht="63">
      <c r="A318" s="45" t="s">
        <v>738</v>
      </c>
      <c r="B318" s="114" t="s">
        <v>736</v>
      </c>
    </row>
    <row r="319" spans="1:2" s="108" customFormat="1" ht="31.5">
      <c r="A319" s="12" t="s">
        <v>741</v>
      </c>
      <c r="B319" s="107" t="s">
        <v>740</v>
      </c>
    </row>
    <row r="320" spans="1:2" s="113" customFormat="1" ht="31.5">
      <c r="A320" s="45" t="s">
        <v>742</v>
      </c>
      <c r="B320" s="114" t="s">
        <v>1432</v>
      </c>
    </row>
    <row r="321" spans="1:2" s="113" customFormat="1" ht="31.5">
      <c r="A321" s="45" t="s">
        <v>747</v>
      </c>
      <c r="B321" s="114" t="s">
        <v>746</v>
      </c>
    </row>
    <row r="322" spans="1:2" s="113" customFormat="1" ht="63">
      <c r="A322" s="45" t="s">
        <v>749</v>
      </c>
      <c r="B322" s="114" t="s">
        <v>748</v>
      </c>
    </row>
    <row r="323" spans="1:2" s="113" customFormat="1" ht="31.5">
      <c r="A323" s="45" t="s">
        <v>750</v>
      </c>
      <c r="B323" s="114" t="s">
        <v>746</v>
      </c>
    </row>
    <row r="324" spans="1:2" s="106" customFormat="1" ht="47.25">
      <c r="A324" s="11" t="s">
        <v>755</v>
      </c>
      <c r="B324" s="105" t="s">
        <v>754</v>
      </c>
    </row>
    <row r="325" spans="1:2" s="108" customFormat="1" ht="31.5">
      <c r="A325" s="12" t="s">
        <v>758</v>
      </c>
      <c r="B325" s="107" t="s">
        <v>1433</v>
      </c>
    </row>
    <row r="326" spans="1:2" s="113" customFormat="1" ht="47.25">
      <c r="A326" s="45" t="s">
        <v>759</v>
      </c>
      <c r="B326" s="114" t="s">
        <v>1434</v>
      </c>
    </row>
    <row r="327" spans="1:2" s="113" customFormat="1" ht="63">
      <c r="A327" s="45" t="s">
        <v>763</v>
      </c>
      <c r="B327" s="114" t="s">
        <v>1435</v>
      </c>
    </row>
    <row r="328" spans="1:2" s="113" customFormat="1" ht="47.25">
      <c r="A328" s="12" t="s">
        <v>766</v>
      </c>
      <c r="B328" s="107" t="s">
        <v>765</v>
      </c>
    </row>
    <row r="329" spans="1:2" s="113" customFormat="1" ht="110.25">
      <c r="A329" s="45" t="s">
        <v>767</v>
      </c>
      <c r="B329" s="114" t="s">
        <v>1436</v>
      </c>
    </row>
    <row r="330" spans="1:2" s="113" customFormat="1" ht="47.25">
      <c r="A330" s="45" t="s">
        <v>771</v>
      </c>
      <c r="B330" s="114" t="s">
        <v>769</v>
      </c>
    </row>
    <row r="331" spans="1:2" s="113" customFormat="1" ht="31.5">
      <c r="A331" s="45" t="s">
        <v>772</v>
      </c>
      <c r="B331" s="114" t="s">
        <v>1437</v>
      </c>
    </row>
    <row r="332" spans="1:2" s="113" customFormat="1" ht="47.25">
      <c r="A332" s="45" t="s">
        <v>773</v>
      </c>
      <c r="B332" s="114" t="s">
        <v>769</v>
      </c>
    </row>
    <row r="333" spans="1:2" s="106" customFormat="1" ht="47.25">
      <c r="A333" s="11" t="s">
        <v>777</v>
      </c>
      <c r="B333" s="105" t="s">
        <v>1438</v>
      </c>
    </row>
    <row r="334" spans="1:2" s="108" customFormat="1" ht="31.5">
      <c r="A334" s="12" t="s">
        <v>780</v>
      </c>
      <c r="B334" s="107" t="s">
        <v>779</v>
      </c>
    </row>
    <row r="335" spans="1:2" s="113" customFormat="1" ht="47.25">
      <c r="A335" s="45" t="s">
        <v>781</v>
      </c>
      <c r="B335" s="114" t="s">
        <v>1439</v>
      </c>
    </row>
    <row r="336" spans="1:2" s="113" customFormat="1" ht="31.5">
      <c r="A336" s="45" t="s">
        <v>785</v>
      </c>
      <c r="B336" s="114" t="s">
        <v>783</v>
      </c>
    </row>
    <row r="337" spans="1:2" s="113" customFormat="1" ht="47.25">
      <c r="A337" s="45" t="s">
        <v>786</v>
      </c>
      <c r="B337" s="114" t="s">
        <v>1440</v>
      </c>
    </row>
    <row r="338" spans="1:2" s="113" customFormat="1" ht="31.5">
      <c r="A338" s="45" t="s">
        <v>787</v>
      </c>
      <c r="B338" s="114" t="s">
        <v>783</v>
      </c>
    </row>
    <row r="339" spans="1:2" s="113" customFormat="1" ht="47.25">
      <c r="A339" s="45" t="s">
        <v>788</v>
      </c>
      <c r="B339" s="114" t="s">
        <v>1441</v>
      </c>
    </row>
    <row r="340" spans="1:2" s="113" customFormat="1" ht="31.5">
      <c r="A340" s="45" t="s">
        <v>792</v>
      </c>
      <c r="B340" s="114" t="s">
        <v>790</v>
      </c>
    </row>
    <row r="341" spans="1:2" s="113" customFormat="1" ht="47.25">
      <c r="A341" s="45" t="s">
        <v>793</v>
      </c>
      <c r="B341" s="114" t="s">
        <v>1442</v>
      </c>
    </row>
    <row r="342" spans="1:2" s="113" customFormat="1" ht="47.25">
      <c r="A342" s="45" t="s">
        <v>797</v>
      </c>
      <c r="B342" s="114" t="s">
        <v>1443</v>
      </c>
    </row>
    <row r="343" spans="1:2" s="108" customFormat="1" ht="63">
      <c r="A343" s="12" t="s">
        <v>800</v>
      </c>
      <c r="B343" s="107" t="s">
        <v>1444</v>
      </c>
    </row>
    <row r="344" spans="1:2" s="113" customFormat="1" ht="47.25">
      <c r="A344" s="45" t="s">
        <v>801</v>
      </c>
      <c r="B344" s="114" t="s">
        <v>1445</v>
      </c>
    </row>
    <row r="345" spans="1:2" s="113" customFormat="1" ht="63">
      <c r="A345" s="45" t="s">
        <v>805</v>
      </c>
      <c r="B345" s="114" t="s">
        <v>803</v>
      </c>
    </row>
    <row r="346" spans="1:2" s="113" customFormat="1" ht="63">
      <c r="A346" s="45" t="s">
        <v>806</v>
      </c>
      <c r="B346" s="114" t="s">
        <v>1446</v>
      </c>
    </row>
    <row r="347" spans="1:2" s="113" customFormat="1" ht="63">
      <c r="A347" s="45" t="s">
        <v>808</v>
      </c>
      <c r="B347" s="114" t="s">
        <v>803</v>
      </c>
    </row>
    <row r="348" spans="1:2" s="113" customFormat="1" ht="63">
      <c r="A348" s="45" t="s">
        <v>809</v>
      </c>
      <c r="B348" s="114" t="s">
        <v>1447</v>
      </c>
    </row>
    <row r="349" spans="1:2" s="113" customFormat="1" ht="31.5">
      <c r="A349" s="45" t="s">
        <v>812</v>
      </c>
      <c r="B349" s="114" t="s">
        <v>34</v>
      </c>
    </row>
    <row r="350" spans="1:2" s="106" customFormat="1" ht="47.25">
      <c r="A350" s="56" t="s">
        <v>816</v>
      </c>
      <c r="B350" s="105" t="s">
        <v>815</v>
      </c>
    </row>
    <row r="351" spans="1:2" s="113" customFormat="1">
      <c r="A351" s="12" t="s">
        <v>819</v>
      </c>
      <c r="B351" s="107" t="s">
        <v>818</v>
      </c>
    </row>
    <row r="352" spans="1:2" s="113" customFormat="1" ht="31.5">
      <c r="A352" s="45" t="s">
        <v>820</v>
      </c>
      <c r="B352" s="114" t="s">
        <v>1448</v>
      </c>
    </row>
    <row r="353" spans="1:3" s="113" customFormat="1" ht="47.25">
      <c r="A353" s="45" t="s">
        <v>824</v>
      </c>
      <c r="B353" s="114" t="s">
        <v>822</v>
      </c>
    </row>
    <row r="354" spans="1:3" s="113" customFormat="1" ht="47.25">
      <c r="A354" s="45" t="s">
        <v>825</v>
      </c>
      <c r="B354" s="109" t="s">
        <v>1449</v>
      </c>
    </row>
    <row r="355" spans="1:3" s="113" customFormat="1" ht="47.25">
      <c r="A355" s="45" t="s">
        <v>826</v>
      </c>
      <c r="B355" s="114" t="s">
        <v>822</v>
      </c>
    </row>
    <row r="356" spans="1:3" s="113" customFormat="1" ht="63">
      <c r="A356" s="141" t="s">
        <v>827</v>
      </c>
      <c r="B356" s="140" t="s">
        <v>1450</v>
      </c>
    </row>
    <row r="357" spans="1:3" s="113" customFormat="1" ht="47.25">
      <c r="A357" s="141" t="s">
        <v>828</v>
      </c>
      <c r="B357" s="140" t="s">
        <v>822</v>
      </c>
    </row>
    <row r="358" spans="1:3" ht="31.5">
      <c r="A358" s="45" t="s">
        <v>829</v>
      </c>
      <c r="B358" s="114" t="s">
        <v>1451</v>
      </c>
      <c r="C358" s="104"/>
    </row>
    <row r="359" spans="1:3" ht="47.25">
      <c r="A359" s="45" t="s">
        <v>830</v>
      </c>
      <c r="B359" s="114" t="s">
        <v>822</v>
      </c>
      <c r="C359" s="104"/>
    </row>
    <row r="360" spans="1:3" ht="63">
      <c r="A360" s="129" t="s">
        <v>1453</v>
      </c>
      <c r="B360" s="135" t="s">
        <v>1452</v>
      </c>
      <c r="C360" s="104"/>
    </row>
    <row r="361" spans="1:3" ht="63">
      <c r="A361" s="129" t="s">
        <v>1455</v>
      </c>
      <c r="B361" s="135" t="s">
        <v>1454</v>
      </c>
      <c r="C361" s="104"/>
    </row>
    <row r="362" spans="1:3" s="113" customFormat="1">
      <c r="A362" s="12" t="s">
        <v>833</v>
      </c>
      <c r="B362" s="107" t="s">
        <v>832</v>
      </c>
    </row>
    <row r="363" spans="1:3" s="113" customFormat="1" ht="47.25">
      <c r="A363" s="58" t="s">
        <v>838</v>
      </c>
      <c r="B363" s="114" t="s">
        <v>1456</v>
      </c>
    </row>
    <row r="364" spans="1:3" s="113" customFormat="1" ht="78.75">
      <c r="A364" s="45" t="s">
        <v>839</v>
      </c>
      <c r="B364" s="114" t="s">
        <v>836</v>
      </c>
    </row>
    <row r="365" spans="1:3" s="113" customFormat="1" ht="47.25">
      <c r="A365" s="58" t="s">
        <v>840</v>
      </c>
      <c r="B365" s="114" t="s">
        <v>1457</v>
      </c>
    </row>
    <row r="366" spans="1:3" s="113" customFormat="1" ht="78.75">
      <c r="A366" s="45" t="s">
        <v>841</v>
      </c>
      <c r="B366" s="114" t="s">
        <v>836</v>
      </c>
    </row>
    <row r="367" spans="1:3" s="113" customFormat="1" ht="31.5">
      <c r="A367" s="12" t="s">
        <v>844</v>
      </c>
      <c r="B367" s="107" t="s">
        <v>843</v>
      </c>
    </row>
    <row r="368" spans="1:3" s="113" customFormat="1" ht="31.5">
      <c r="A368" s="45" t="s">
        <v>845</v>
      </c>
      <c r="B368" s="136" t="s">
        <v>1458</v>
      </c>
    </row>
    <row r="369" spans="1:2" s="113" customFormat="1" ht="31.5">
      <c r="A369" s="45" t="s">
        <v>850</v>
      </c>
      <c r="B369" s="136" t="s">
        <v>848</v>
      </c>
    </row>
    <row r="370" spans="1:2" s="113" customFormat="1" ht="31.5">
      <c r="A370" s="45" t="s">
        <v>851</v>
      </c>
      <c r="B370" s="136" t="s">
        <v>1459</v>
      </c>
    </row>
    <row r="371" spans="1:2" s="113" customFormat="1" ht="31.5">
      <c r="A371" s="45" t="s">
        <v>852</v>
      </c>
      <c r="B371" s="136" t="s">
        <v>848</v>
      </c>
    </row>
    <row r="372" spans="1:2" s="113" customFormat="1" ht="47.25">
      <c r="A372" s="45" t="s">
        <v>853</v>
      </c>
      <c r="B372" s="114" t="s">
        <v>1460</v>
      </c>
    </row>
    <row r="373" spans="1:2" s="113" customFormat="1" ht="63">
      <c r="A373" s="45" t="s">
        <v>858</v>
      </c>
      <c r="B373" s="114" t="s">
        <v>1461</v>
      </c>
    </row>
    <row r="374" spans="1:2" s="106" customFormat="1" ht="94.5">
      <c r="A374" s="11" t="s">
        <v>863</v>
      </c>
      <c r="B374" s="105" t="s">
        <v>862</v>
      </c>
    </row>
    <row r="375" spans="1:2" s="108" customFormat="1" ht="47.25">
      <c r="A375" s="12" t="s">
        <v>866</v>
      </c>
      <c r="B375" s="107" t="s">
        <v>865</v>
      </c>
    </row>
    <row r="376" spans="1:2" s="113" customFormat="1" ht="47.25">
      <c r="A376" s="13" t="s">
        <v>867</v>
      </c>
      <c r="B376" s="109" t="s">
        <v>1462</v>
      </c>
    </row>
    <row r="377" spans="1:2" s="113" customFormat="1" ht="78.75">
      <c r="A377" s="13" t="s">
        <v>872</v>
      </c>
      <c r="B377" s="109" t="s">
        <v>1463</v>
      </c>
    </row>
    <row r="378" spans="1:2" s="113" customFormat="1" ht="78.75">
      <c r="A378" s="13" t="s">
        <v>873</v>
      </c>
      <c r="B378" s="109" t="s">
        <v>1464</v>
      </c>
    </row>
    <row r="379" spans="1:2" s="113" customFormat="1" ht="63">
      <c r="A379" s="13" t="s">
        <v>878</v>
      </c>
      <c r="B379" s="109" t="s">
        <v>876</v>
      </c>
    </row>
    <row r="380" spans="1:2" s="113" customFormat="1" ht="47.25">
      <c r="A380" s="13" t="s">
        <v>879</v>
      </c>
      <c r="B380" s="109" t="s">
        <v>1465</v>
      </c>
    </row>
    <row r="381" spans="1:2" s="113" customFormat="1" ht="31.5">
      <c r="A381" s="13" t="s">
        <v>883</v>
      </c>
      <c r="B381" s="109" t="s">
        <v>34</v>
      </c>
    </row>
    <row r="382" spans="1:2" s="113" customFormat="1" ht="47.25">
      <c r="A382" s="13" t="s">
        <v>884</v>
      </c>
      <c r="B382" s="109" t="s">
        <v>1466</v>
      </c>
    </row>
    <row r="383" spans="1:2" s="113" customFormat="1" ht="31.5">
      <c r="A383" s="13" t="s">
        <v>885</v>
      </c>
      <c r="B383" s="109" t="s">
        <v>34</v>
      </c>
    </row>
    <row r="384" spans="1:2" s="113" customFormat="1" ht="31.5">
      <c r="A384" s="13" t="s">
        <v>886</v>
      </c>
      <c r="B384" s="109" t="s">
        <v>1459</v>
      </c>
    </row>
    <row r="385" spans="1:3" s="113" customFormat="1" ht="63">
      <c r="A385" s="13" t="s">
        <v>887</v>
      </c>
      <c r="B385" s="109" t="s">
        <v>870</v>
      </c>
    </row>
    <row r="386" spans="1:3" s="108" customFormat="1" ht="31.5">
      <c r="A386" s="12" t="s">
        <v>890</v>
      </c>
      <c r="B386" s="107" t="s">
        <v>889</v>
      </c>
    </row>
    <row r="387" spans="1:3" s="113" customFormat="1" ht="31.5">
      <c r="A387" s="13" t="s">
        <v>891</v>
      </c>
      <c r="B387" s="109" t="s">
        <v>1467</v>
      </c>
    </row>
    <row r="388" spans="1:3" s="113" customFormat="1" ht="31.5">
      <c r="A388" s="13" t="s">
        <v>896</v>
      </c>
      <c r="B388" s="109" t="s">
        <v>894</v>
      </c>
    </row>
    <row r="389" spans="1:3" ht="47.25">
      <c r="A389" s="13" t="s">
        <v>897</v>
      </c>
      <c r="B389" s="109" t="s">
        <v>1468</v>
      </c>
      <c r="C389" s="104"/>
    </row>
    <row r="390" spans="1:3" ht="47.25">
      <c r="A390" s="13" t="s">
        <v>902</v>
      </c>
      <c r="B390" s="109" t="s">
        <v>900</v>
      </c>
      <c r="C390" s="104"/>
    </row>
    <row r="391" spans="1:3" s="106" customFormat="1" ht="47.25">
      <c r="A391" s="11" t="s">
        <v>906</v>
      </c>
      <c r="B391" s="105" t="s">
        <v>905</v>
      </c>
    </row>
    <row r="392" spans="1:3" s="108" customFormat="1" ht="47.25">
      <c r="A392" s="12" t="s">
        <v>909</v>
      </c>
      <c r="B392" s="107" t="s">
        <v>908</v>
      </c>
    </row>
    <row r="393" spans="1:3" s="113" customFormat="1" ht="31.5">
      <c r="A393" s="13" t="s">
        <v>910</v>
      </c>
      <c r="B393" s="109" t="s">
        <v>1469</v>
      </c>
    </row>
    <row r="394" spans="1:3" s="113" customFormat="1" ht="31.5">
      <c r="A394" s="13" t="s">
        <v>915</v>
      </c>
      <c r="B394" s="109" t="s">
        <v>913</v>
      </c>
    </row>
    <row r="395" spans="1:3" s="113" customFormat="1" ht="31.5">
      <c r="A395" s="13" t="s">
        <v>916</v>
      </c>
      <c r="B395" s="109" t="s">
        <v>1470</v>
      </c>
    </row>
    <row r="396" spans="1:3" s="113" customFormat="1" ht="31.5">
      <c r="A396" s="13" t="s">
        <v>917</v>
      </c>
      <c r="B396" s="109" t="s">
        <v>913</v>
      </c>
    </row>
    <row r="397" spans="1:3" s="106" customFormat="1" ht="31.5">
      <c r="A397" s="11" t="s">
        <v>921</v>
      </c>
      <c r="B397" s="105" t="s">
        <v>920</v>
      </c>
    </row>
    <row r="398" spans="1:3" s="108" customFormat="1" ht="47.25">
      <c r="A398" s="12" t="s">
        <v>925</v>
      </c>
      <c r="B398" s="107" t="s">
        <v>924</v>
      </c>
    </row>
    <row r="399" spans="1:3" s="113" customFormat="1" ht="63">
      <c r="A399" s="13" t="s">
        <v>926</v>
      </c>
      <c r="B399" s="109" t="s">
        <v>1471</v>
      </c>
    </row>
    <row r="400" spans="1:3" s="113" customFormat="1" ht="110.25">
      <c r="A400" s="13" t="s">
        <v>930</v>
      </c>
      <c r="B400" s="114" t="s">
        <v>1472</v>
      </c>
    </row>
    <row r="401" spans="1:3" s="106" customFormat="1" ht="31.5">
      <c r="A401" s="11" t="s">
        <v>936</v>
      </c>
      <c r="B401" s="105" t="s">
        <v>935</v>
      </c>
    </row>
    <row r="402" spans="1:3" s="108" customFormat="1" ht="31.5">
      <c r="A402" s="12" t="s">
        <v>940</v>
      </c>
      <c r="B402" s="107" t="s">
        <v>939</v>
      </c>
    </row>
    <row r="403" spans="1:3" ht="31.5">
      <c r="A403" s="45" t="s">
        <v>943</v>
      </c>
      <c r="B403" s="137" t="s">
        <v>942</v>
      </c>
      <c r="C403" s="104"/>
    </row>
    <row r="404" spans="1:3" ht="31.5">
      <c r="A404" s="45" t="s">
        <v>946</v>
      </c>
      <c r="B404" s="137" t="s">
        <v>945</v>
      </c>
      <c r="C404" s="104"/>
    </row>
    <row r="405" spans="1:3" ht="31.5">
      <c r="A405" s="45" t="s">
        <v>948</v>
      </c>
      <c r="B405" s="137" t="s">
        <v>790</v>
      </c>
      <c r="C405" s="104"/>
    </row>
    <row r="406" spans="1:3" s="108" customFormat="1">
      <c r="A406" s="12" t="s">
        <v>951</v>
      </c>
      <c r="B406" s="107" t="s">
        <v>950</v>
      </c>
    </row>
    <row r="407" spans="1:3" s="108" customFormat="1" ht="31.5">
      <c r="A407" s="45" t="s">
        <v>952</v>
      </c>
      <c r="B407" s="137" t="s">
        <v>942</v>
      </c>
    </row>
    <row r="408" spans="1:3" ht="31.5">
      <c r="A408" s="45" t="s">
        <v>954</v>
      </c>
      <c r="B408" s="137" t="s">
        <v>945</v>
      </c>
      <c r="C408" s="104"/>
    </row>
    <row r="409" spans="1:3" s="108" customFormat="1" ht="31.5">
      <c r="A409" s="12" t="s">
        <v>957</v>
      </c>
      <c r="B409" s="107" t="s">
        <v>956</v>
      </c>
    </row>
    <row r="410" spans="1:3" s="108" customFormat="1" ht="31.5">
      <c r="A410" s="45" t="s">
        <v>958</v>
      </c>
      <c r="B410" s="137" t="s">
        <v>942</v>
      </c>
    </row>
    <row r="411" spans="1:3" ht="31.5">
      <c r="A411" s="45" t="s">
        <v>960</v>
      </c>
      <c r="B411" s="137" t="s">
        <v>945</v>
      </c>
      <c r="C411" s="104"/>
    </row>
    <row r="412" spans="1:3" s="108" customFormat="1">
      <c r="A412" s="12" t="s">
        <v>963</v>
      </c>
      <c r="B412" s="107" t="s">
        <v>962</v>
      </c>
    </row>
    <row r="413" spans="1:3" ht="31.5">
      <c r="A413" s="45" t="s">
        <v>966</v>
      </c>
      <c r="B413" s="137" t="s">
        <v>942</v>
      </c>
      <c r="C413" s="104"/>
    </row>
    <row r="414" spans="1:3" ht="31.5">
      <c r="A414" s="45" t="s">
        <v>969</v>
      </c>
      <c r="B414" s="137" t="s">
        <v>945</v>
      </c>
      <c r="C414" s="104"/>
    </row>
    <row r="415" spans="1:3" s="108" customFormat="1">
      <c r="A415" s="12" t="s">
        <v>970</v>
      </c>
      <c r="B415" s="107" t="s">
        <v>1023</v>
      </c>
    </row>
    <row r="416" spans="1:3" ht="63">
      <c r="A416" s="45" t="s">
        <v>971</v>
      </c>
      <c r="B416" s="137" t="s">
        <v>736</v>
      </c>
      <c r="C416" s="104"/>
    </row>
    <row r="417" spans="1:3" s="108" customFormat="1" ht="31.5">
      <c r="A417" s="12" t="s">
        <v>1474</v>
      </c>
      <c r="B417" s="107" t="s">
        <v>1473</v>
      </c>
    </row>
    <row r="418" spans="1:3" ht="31.5">
      <c r="A418" s="45" t="s">
        <v>1475</v>
      </c>
      <c r="B418" s="137" t="s">
        <v>945</v>
      </c>
      <c r="C418" s="104"/>
    </row>
    <row r="419" spans="1:3" s="106" customFormat="1" ht="31.5">
      <c r="A419" s="11" t="s">
        <v>974</v>
      </c>
      <c r="B419" s="105" t="s">
        <v>973</v>
      </c>
    </row>
    <row r="420" spans="1:3" s="108" customFormat="1" ht="31.5">
      <c r="A420" s="12" t="s">
        <v>977</v>
      </c>
      <c r="B420" s="107" t="s">
        <v>976</v>
      </c>
    </row>
    <row r="421" spans="1:3" ht="31.5">
      <c r="A421" s="45" t="s">
        <v>979</v>
      </c>
      <c r="B421" s="137" t="s">
        <v>942</v>
      </c>
      <c r="C421" s="104"/>
    </row>
    <row r="422" spans="1:3" ht="31.5">
      <c r="A422" s="45" t="s">
        <v>981</v>
      </c>
      <c r="B422" s="137" t="s">
        <v>945</v>
      </c>
      <c r="C422" s="104"/>
    </row>
    <row r="423" spans="1:3" ht="31.5">
      <c r="A423" s="45" t="s">
        <v>985</v>
      </c>
      <c r="B423" s="137" t="s">
        <v>34</v>
      </c>
      <c r="C423" s="104"/>
    </row>
    <row r="424" spans="1:3">
      <c r="A424" s="133" t="s">
        <v>985</v>
      </c>
      <c r="B424" s="142" t="s">
        <v>1230</v>
      </c>
      <c r="C424" s="104"/>
    </row>
    <row r="425" spans="1:3" ht="31.5">
      <c r="A425" s="45" t="s">
        <v>1476</v>
      </c>
      <c r="B425" s="114" t="s">
        <v>666</v>
      </c>
      <c r="C425" s="104"/>
    </row>
    <row r="426" spans="1:3" ht="63">
      <c r="A426" s="22" t="s">
        <v>992</v>
      </c>
      <c r="B426" s="139" t="s">
        <v>1477</v>
      </c>
      <c r="C426" s="104"/>
    </row>
    <row r="427" spans="1:3" ht="47.25">
      <c r="A427" s="22" t="s">
        <v>997</v>
      </c>
      <c r="B427" s="114" t="s">
        <v>996</v>
      </c>
      <c r="C427" s="104"/>
    </row>
    <row r="428" spans="1:3" ht="63">
      <c r="A428" s="22" t="s">
        <v>1001</v>
      </c>
      <c r="B428" s="114" t="s">
        <v>1478</v>
      </c>
      <c r="C428" s="104"/>
    </row>
    <row r="429" spans="1:3" ht="47.25">
      <c r="A429" s="22" t="s">
        <v>1005</v>
      </c>
      <c r="B429" s="114" t="s">
        <v>1479</v>
      </c>
      <c r="C429" s="104"/>
    </row>
    <row r="430" spans="1:3" s="108" customFormat="1" ht="31.5">
      <c r="A430" s="12" t="s">
        <v>1008</v>
      </c>
      <c r="B430" s="107" t="s">
        <v>1007</v>
      </c>
    </row>
    <row r="431" spans="1:3" ht="31.5">
      <c r="A431" s="45" t="s">
        <v>1009</v>
      </c>
      <c r="B431" s="137" t="s">
        <v>942</v>
      </c>
      <c r="C431" s="104"/>
    </row>
    <row r="432" spans="1:3" ht="31.5">
      <c r="A432" s="45" t="s">
        <v>1011</v>
      </c>
      <c r="B432" s="137" t="s">
        <v>945</v>
      </c>
      <c r="C432" s="104"/>
    </row>
    <row r="433" spans="1:3" s="108" customFormat="1">
      <c r="A433" s="12" t="s">
        <v>1480</v>
      </c>
      <c r="B433" s="107" t="s">
        <v>950</v>
      </c>
    </row>
    <row r="434" spans="1:3" ht="31.5">
      <c r="A434" s="45" t="s">
        <v>1481</v>
      </c>
      <c r="B434" s="114" t="s">
        <v>945</v>
      </c>
      <c r="C434" s="104"/>
    </row>
    <row r="435" spans="1:3" s="106" customFormat="1" ht="31.5">
      <c r="A435" s="11" t="s">
        <v>1014</v>
      </c>
      <c r="B435" s="105" t="s">
        <v>1013</v>
      </c>
    </row>
    <row r="436" spans="1:3" s="108" customFormat="1" ht="47.25">
      <c r="A436" s="12" t="s">
        <v>1017</v>
      </c>
      <c r="B436" s="107" t="s">
        <v>1016</v>
      </c>
    </row>
    <row r="437" spans="1:3" ht="31.5">
      <c r="A437" s="45" t="s">
        <v>1019</v>
      </c>
      <c r="B437" s="137" t="s">
        <v>942</v>
      </c>
      <c r="C437" s="104"/>
    </row>
    <row r="438" spans="1:3" ht="31.5">
      <c r="A438" s="45" t="s">
        <v>1021</v>
      </c>
      <c r="B438" s="137" t="s">
        <v>945</v>
      </c>
      <c r="C438" s="104"/>
    </row>
    <row r="439" spans="1:3" ht="31.5">
      <c r="A439" s="45" t="s">
        <v>1482</v>
      </c>
      <c r="B439" s="137" t="s">
        <v>666</v>
      </c>
      <c r="C439" s="104"/>
    </row>
    <row r="440" spans="1:3">
      <c r="A440" s="12" t="s">
        <v>1024</v>
      </c>
      <c r="B440" s="107" t="s">
        <v>1023</v>
      </c>
      <c r="C440" s="104"/>
    </row>
    <row r="441" spans="1:3" ht="63">
      <c r="A441" s="22" t="s">
        <v>1484</v>
      </c>
      <c r="B441" s="117" t="s">
        <v>1483</v>
      </c>
      <c r="C441" s="104"/>
    </row>
    <row r="442" spans="1:3">
      <c r="A442" s="112" t="s">
        <v>1484</v>
      </c>
      <c r="B442" s="143" t="s">
        <v>1230</v>
      </c>
      <c r="C442" s="104"/>
    </row>
    <row r="443" spans="1:3" ht="31.5">
      <c r="A443" s="22" t="s">
        <v>1486</v>
      </c>
      <c r="B443" s="117" t="s">
        <v>1485</v>
      </c>
      <c r="C443" s="104"/>
    </row>
    <row r="444" spans="1:3" ht="110.25">
      <c r="A444" s="22" t="s">
        <v>1028</v>
      </c>
      <c r="B444" s="117" t="s">
        <v>1487</v>
      </c>
      <c r="C444" s="104"/>
    </row>
    <row r="445" spans="1:3" s="106" customFormat="1" ht="31.5">
      <c r="A445" s="11" t="s">
        <v>1031</v>
      </c>
      <c r="B445" s="105" t="s">
        <v>1030</v>
      </c>
    </row>
    <row r="446" spans="1:3" s="108" customFormat="1" ht="47.25">
      <c r="A446" s="12" t="s">
        <v>1034</v>
      </c>
      <c r="B446" s="107" t="s">
        <v>1033</v>
      </c>
    </row>
    <row r="447" spans="1:3" ht="31.5">
      <c r="A447" s="45" t="s">
        <v>1036</v>
      </c>
      <c r="B447" s="137" t="s">
        <v>942</v>
      </c>
      <c r="C447" s="104"/>
    </row>
    <row r="448" spans="1:3" ht="31.5">
      <c r="A448" s="45" t="s">
        <v>1038</v>
      </c>
      <c r="B448" s="137" t="s">
        <v>945</v>
      </c>
      <c r="C448" s="104"/>
    </row>
    <row r="449" spans="1:3" s="106" customFormat="1" ht="31.5">
      <c r="A449" s="11" t="s">
        <v>1048</v>
      </c>
      <c r="B449" s="105" t="s">
        <v>1047</v>
      </c>
    </row>
    <row r="450" spans="1:3" ht="31.5">
      <c r="A450" s="45" t="s">
        <v>1052</v>
      </c>
      <c r="B450" s="137" t="s">
        <v>942</v>
      </c>
      <c r="C450" s="104"/>
    </row>
    <row r="451" spans="1:3" ht="31.5">
      <c r="A451" s="45" t="s">
        <v>1054</v>
      </c>
      <c r="B451" s="137" t="s">
        <v>945</v>
      </c>
      <c r="C451" s="104"/>
    </row>
    <row r="452" spans="1:3" ht="31.5">
      <c r="A452" s="45" t="s">
        <v>1488</v>
      </c>
      <c r="B452" s="109" t="s">
        <v>1233</v>
      </c>
      <c r="C452" s="104"/>
    </row>
    <row r="453" spans="1:3" s="106" customFormat="1" ht="31.5">
      <c r="A453" s="11" t="s">
        <v>1057</v>
      </c>
      <c r="B453" s="105" t="s">
        <v>1056</v>
      </c>
    </row>
    <row r="454" spans="1:3" s="108" customFormat="1" ht="31.5">
      <c r="A454" s="12" t="s">
        <v>1060</v>
      </c>
      <c r="B454" s="107" t="s">
        <v>1059</v>
      </c>
    </row>
    <row r="455" spans="1:3" ht="31.5">
      <c r="A455" s="50" t="s">
        <v>1062</v>
      </c>
      <c r="B455" s="109" t="s">
        <v>942</v>
      </c>
      <c r="C455" s="104"/>
    </row>
    <row r="456" spans="1:3" ht="31.5">
      <c r="A456" s="50" t="s">
        <v>1064</v>
      </c>
      <c r="B456" s="109" t="s">
        <v>945</v>
      </c>
      <c r="C456" s="104"/>
    </row>
    <row r="457" spans="1:3" ht="63">
      <c r="A457" s="50" t="s">
        <v>1068</v>
      </c>
      <c r="B457" s="114" t="s">
        <v>1489</v>
      </c>
      <c r="C457" s="104"/>
    </row>
    <row r="458" spans="1:3" s="106" customFormat="1" ht="31.5">
      <c r="A458" s="11" t="s">
        <v>1071</v>
      </c>
      <c r="B458" s="105" t="s">
        <v>1490</v>
      </c>
    </row>
    <row r="459" spans="1:3" s="108" customFormat="1" ht="47.25">
      <c r="A459" s="12" t="s">
        <v>1074</v>
      </c>
      <c r="B459" s="107" t="s">
        <v>1491</v>
      </c>
    </row>
    <row r="460" spans="1:3" ht="31.5">
      <c r="A460" s="22" t="s">
        <v>1076</v>
      </c>
      <c r="B460" s="114" t="s">
        <v>942</v>
      </c>
      <c r="C460" s="104"/>
    </row>
    <row r="461" spans="1:3" ht="31.5">
      <c r="A461" s="22" t="s">
        <v>1078</v>
      </c>
      <c r="B461" s="114" t="s">
        <v>945</v>
      </c>
      <c r="C461" s="104"/>
    </row>
    <row r="462" spans="1:3">
      <c r="A462" s="12" t="s">
        <v>1083</v>
      </c>
      <c r="B462" s="107" t="s">
        <v>1023</v>
      </c>
      <c r="C462" s="104"/>
    </row>
    <row r="463" spans="1:3" ht="47.25">
      <c r="A463" s="22" t="s">
        <v>1493</v>
      </c>
      <c r="B463" s="114" t="s">
        <v>1492</v>
      </c>
      <c r="C463" s="104"/>
    </row>
    <row r="464" spans="1:3" s="106" customFormat="1" ht="31.5">
      <c r="A464" s="11" t="s">
        <v>1089</v>
      </c>
      <c r="B464" s="105" t="s">
        <v>1088</v>
      </c>
    </row>
    <row r="465" spans="1:3" s="108" customFormat="1" ht="47.25">
      <c r="A465" s="12" t="s">
        <v>1092</v>
      </c>
      <c r="B465" s="107" t="s">
        <v>1091</v>
      </c>
    </row>
    <row r="466" spans="1:3" s="108" customFormat="1" ht="31.5">
      <c r="A466" s="22" t="s">
        <v>1094</v>
      </c>
      <c r="B466" s="139" t="s">
        <v>942</v>
      </c>
    </row>
    <row r="467" spans="1:3" s="108" customFormat="1" ht="31.5">
      <c r="A467" s="22" t="s">
        <v>1096</v>
      </c>
      <c r="B467" s="139" t="s">
        <v>945</v>
      </c>
    </row>
    <row r="468" spans="1:3" s="108" customFormat="1" ht="63">
      <c r="A468" s="22" t="s">
        <v>1100</v>
      </c>
      <c r="B468" s="114" t="s">
        <v>1494</v>
      </c>
    </row>
    <row r="469" spans="1:3" s="108" customFormat="1" ht="47.25">
      <c r="A469" s="22" t="s">
        <v>1104</v>
      </c>
      <c r="B469" s="114" t="s">
        <v>1495</v>
      </c>
    </row>
    <row r="470" spans="1:3" s="138" customFormat="1">
      <c r="A470" s="45" t="s">
        <v>1106</v>
      </c>
      <c r="B470" s="137" t="s">
        <v>1023</v>
      </c>
    </row>
    <row r="471" spans="1:3" ht="110.25">
      <c r="A471" s="22" t="s">
        <v>1108</v>
      </c>
      <c r="B471" s="117" t="s">
        <v>1487</v>
      </c>
      <c r="C471" s="104"/>
    </row>
    <row r="472" spans="1:3" s="106" customFormat="1" ht="31.5">
      <c r="A472" s="11" t="s">
        <v>1111</v>
      </c>
      <c r="B472" s="105" t="s">
        <v>1496</v>
      </c>
    </row>
    <row r="473" spans="1:3" s="108" customFormat="1" ht="47.25">
      <c r="A473" s="12" t="s">
        <v>1114</v>
      </c>
      <c r="B473" s="107" t="s">
        <v>1497</v>
      </c>
    </row>
    <row r="474" spans="1:3" ht="31.5">
      <c r="A474" s="22" t="s">
        <v>1116</v>
      </c>
      <c r="B474" s="114" t="s">
        <v>942</v>
      </c>
      <c r="C474" s="104"/>
    </row>
    <row r="475" spans="1:3" ht="31.5">
      <c r="A475" s="22" t="s">
        <v>1118</v>
      </c>
      <c r="B475" s="114" t="s">
        <v>945</v>
      </c>
      <c r="C475" s="104"/>
    </row>
    <row r="476" spans="1:3" ht="31.5">
      <c r="A476" s="22" t="s">
        <v>1498</v>
      </c>
      <c r="B476" s="114" t="s">
        <v>666</v>
      </c>
      <c r="C476" s="104"/>
    </row>
    <row r="477" spans="1:3" s="106" customFormat="1" ht="31.5">
      <c r="A477" s="11" t="s">
        <v>1124</v>
      </c>
      <c r="B477" s="105" t="s">
        <v>1123</v>
      </c>
    </row>
    <row r="478" spans="1:3" s="108" customFormat="1" ht="31.5">
      <c r="A478" s="12" t="s">
        <v>1127</v>
      </c>
      <c r="B478" s="107" t="s">
        <v>1126</v>
      </c>
    </row>
    <row r="479" spans="1:3" ht="31.5">
      <c r="A479" s="22" t="s">
        <v>1129</v>
      </c>
      <c r="B479" s="114" t="s">
        <v>942</v>
      </c>
      <c r="C479" s="104"/>
    </row>
    <row r="480" spans="1:3" ht="31.5">
      <c r="A480" s="22" t="s">
        <v>1131</v>
      </c>
      <c r="B480" s="114" t="s">
        <v>945</v>
      </c>
      <c r="C480" s="104"/>
    </row>
    <row r="481" spans="1:3" ht="31.5">
      <c r="A481" s="22" t="s">
        <v>1499</v>
      </c>
      <c r="B481" s="114" t="s">
        <v>666</v>
      </c>
      <c r="C481" s="104"/>
    </row>
    <row r="482" spans="1:3" ht="63">
      <c r="A482" s="22" t="s">
        <v>1133</v>
      </c>
      <c r="B482" s="114" t="s">
        <v>1489</v>
      </c>
      <c r="C482" s="104"/>
    </row>
    <row r="483" spans="1:3" ht="63">
      <c r="A483" s="22" t="s">
        <v>1135</v>
      </c>
      <c r="B483" s="139" t="s">
        <v>1500</v>
      </c>
      <c r="C483" s="104"/>
    </row>
    <row r="484" spans="1:3">
      <c r="A484" s="12" t="s">
        <v>1137</v>
      </c>
      <c r="B484" s="107" t="s">
        <v>1023</v>
      </c>
      <c r="C484" s="104"/>
    </row>
    <row r="485" spans="1:3" ht="110.25">
      <c r="A485" s="22" t="s">
        <v>1139</v>
      </c>
      <c r="B485" s="117" t="s">
        <v>1487</v>
      </c>
      <c r="C485" s="104"/>
    </row>
    <row r="486" spans="1:3" ht="47.25">
      <c r="A486" s="22" t="s">
        <v>1502</v>
      </c>
      <c r="B486" s="117" t="s">
        <v>1501</v>
      </c>
      <c r="C486" s="104"/>
    </row>
    <row r="487" spans="1:3" s="106" customFormat="1" ht="31.5">
      <c r="A487" s="11" t="s">
        <v>1143</v>
      </c>
      <c r="B487" s="105" t="s">
        <v>1142</v>
      </c>
    </row>
    <row r="488" spans="1:3" s="108" customFormat="1" ht="31.5">
      <c r="A488" s="12" t="s">
        <v>1146</v>
      </c>
      <c r="B488" s="107" t="s">
        <v>1145</v>
      </c>
    </row>
    <row r="489" spans="1:3" ht="31.5">
      <c r="A489" s="22" t="s">
        <v>1148</v>
      </c>
      <c r="B489" s="114" t="s">
        <v>942</v>
      </c>
      <c r="C489" s="104"/>
    </row>
    <row r="490" spans="1:3" ht="31.5">
      <c r="A490" s="22" t="s">
        <v>1150</v>
      </c>
      <c r="B490" s="114" t="s">
        <v>945</v>
      </c>
      <c r="C490" s="104"/>
    </row>
    <row r="491" spans="1:3" ht="31.5">
      <c r="A491" s="22" t="s">
        <v>1503</v>
      </c>
      <c r="B491" s="109" t="s">
        <v>666</v>
      </c>
      <c r="C491" s="104"/>
    </row>
    <row r="492" spans="1:3" ht="63">
      <c r="A492" s="22" t="s">
        <v>1152</v>
      </c>
      <c r="B492" s="114" t="s">
        <v>1489</v>
      </c>
      <c r="C492" s="104"/>
    </row>
    <row r="493" spans="1:3" ht="63">
      <c r="A493" s="22" t="s">
        <v>1154</v>
      </c>
      <c r="B493" s="139" t="s">
        <v>1500</v>
      </c>
      <c r="C493" s="104"/>
    </row>
    <row r="494" spans="1:3" ht="31.5">
      <c r="A494" s="22" t="s">
        <v>1504</v>
      </c>
      <c r="B494" s="114" t="s">
        <v>1233</v>
      </c>
      <c r="C494" s="104"/>
    </row>
    <row r="495" spans="1:3" s="106" customFormat="1" ht="31.5">
      <c r="A495" s="11" t="s">
        <v>1157</v>
      </c>
      <c r="B495" s="105" t="s">
        <v>1156</v>
      </c>
    </row>
    <row r="496" spans="1:3" s="108" customFormat="1" ht="31.5">
      <c r="A496" s="12" t="s">
        <v>1160</v>
      </c>
      <c r="B496" s="107" t="s">
        <v>1159</v>
      </c>
    </row>
    <row r="497" spans="1:3" ht="31.5">
      <c r="A497" s="22" t="s">
        <v>1162</v>
      </c>
      <c r="B497" s="114" t="s">
        <v>942</v>
      </c>
      <c r="C497" s="104"/>
    </row>
    <row r="498" spans="1:3">
      <c r="A498" s="112" t="s">
        <v>1162</v>
      </c>
      <c r="B498" s="110" t="s">
        <v>1230</v>
      </c>
      <c r="C498" s="104"/>
    </row>
    <row r="499" spans="1:3" ht="31.5">
      <c r="A499" s="22" t="s">
        <v>1164</v>
      </c>
      <c r="B499" s="114" t="s">
        <v>945</v>
      </c>
      <c r="C499" s="104"/>
    </row>
    <row r="500" spans="1:3" ht="31.5">
      <c r="A500" s="22" t="s">
        <v>1505</v>
      </c>
      <c r="B500" s="109" t="s">
        <v>666</v>
      </c>
      <c r="C500" s="104"/>
    </row>
    <row r="501" spans="1:3" ht="63">
      <c r="A501" s="22" t="s">
        <v>1166</v>
      </c>
      <c r="B501" s="109" t="s">
        <v>1489</v>
      </c>
      <c r="C501" s="104"/>
    </row>
    <row r="502" spans="1:3" ht="63">
      <c r="A502" s="22" t="s">
        <v>1168</v>
      </c>
      <c r="B502" s="139" t="s">
        <v>1500</v>
      </c>
      <c r="C502" s="104"/>
    </row>
    <row r="503" spans="1:3">
      <c r="A503" s="12" t="s">
        <v>1170</v>
      </c>
      <c r="B503" s="107" t="s">
        <v>1023</v>
      </c>
      <c r="C503" s="104"/>
    </row>
    <row r="504" spans="1:3">
      <c r="A504" s="22" t="s">
        <v>1506</v>
      </c>
      <c r="B504" s="114" t="s">
        <v>378</v>
      </c>
      <c r="C504" s="104"/>
    </row>
    <row r="505" spans="1:3">
      <c r="A505" s="112" t="s">
        <v>1506</v>
      </c>
      <c r="B505" s="143" t="s">
        <v>1230</v>
      </c>
      <c r="C505" s="104"/>
    </row>
    <row r="506" spans="1:3" ht="110.25">
      <c r="A506" s="22" t="s">
        <v>1172</v>
      </c>
      <c r="B506" s="117" t="s">
        <v>1487</v>
      </c>
      <c r="C506" s="104"/>
    </row>
    <row r="507" spans="1:3" ht="47.25">
      <c r="A507" s="22" t="s">
        <v>1507</v>
      </c>
      <c r="B507" s="117" t="s">
        <v>1501</v>
      </c>
      <c r="C507" s="104"/>
    </row>
    <row r="508" spans="1:3" s="106" customFormat="1" ht="31.5">
      <c r="A508" s="11" t="s">
        <v>1176</v>
      </c>
      <c r="B508" s="105" t="s">
        <v>1175</v>
      </c>
    </row>
    <row r="509" spans="1:3" s="108" customFormat="1" ht="47.25">
      <c r="A509" s="12" t="s">
        <v>1179</v>
      </c>
      <c r="B509" s="107" t="s">
        <v>1178</v>
      </c>
    </row>
    <row r="510" spans="1:3" ht="31.5">
      <c r="A510" s="22" t="s">
        <v>1181</v>
      </c>
      <c r="B510" s="114" t="s">
        <v>942</v>
      </c>
      <c r="C510" s="104"/>
    </row>
    <row r="511" spans="1:3">
      <c r="A511" s="112" t="s">
        <v>1181</v>
      </c>
      <c r="B511" s="110" t="s">
        <v>1230</v>
      </c>
      <c r="C511" s="104"/>
    </row>
    <row r="512" spans="1:3" ht="31.5">
      <c r="A512" s="61" t="s">
        <v>1183</v>
      </c>
      <c r="B512" s="114" t="s">
        <v>945</v>
      </c>
      <c r="C512" s="104"/>
    </row>
    <row r="513" spans="1:3" ht="31.5">
      <c r="A513" s="61" t="s">
        <v>1187</v>
      </c>
      <c r="B513" s="114" t="s">
        <v>666</v>
      </c>
      <c r="C513" s="104"/>
    </row>
    <row r="514" spans="1:3">
      <c r="A514" s="22" t="s">
        <v>1509</v>
      </c>
      <c r="B514" s="117" t="s">
        <v>1508</v>
      </c>
      <c r="C514" s="104"/>
    </row>
    <row r="515" spans="1:3">
      <c r="A515" s="12" t="s">
        <v>1189</v>
      </c>
      <c r="B515" s="107" t="s">
        <v>1023</v>
      </c>
      <c r="C515" s="104"/>
    </row>
    <row r="516" spans="1:3" ht="78.75">
      <c r="A516" s="112" t="s">
        <v>1511</v>
      </c>
      <c r="B516" s="110" t="s">
        <v>1510</v>
      </c>
      <c r="C516" s="104"/>
    </row>
    <row r="517" spans="1:3" ht="78.75">
      <c r="A517" s="144" t="s">
        <v>1513</v>
      </c>
      <c r="B517" s="140" t="s">
        <v>1512</v>
      </c>
      <c r="C517" s="104"/>
    </row>
    <row r="518" spans="1:3" ht="63">
      <c r="A518" s="22" t="s">
        <v>1192</v>
      </c>
      <c r="B518" s="139" t="s">
        <v>1191</v>
      </c>
      <c r="C518" s="104"/>
    </row>
    <row r="519" spans="1:3">
      <c r="A519" s="22" t="s">
        <v>1514</v>
      </c>
      <c r="B519" s="139" t="s">
        <v>378</v>
      </c>
      <c r="C519" s="104"/>
    </row>
    <row r="520" spans="1:3" ht="110.25">
      <c r="A520" s="22" t="s">
        <v>1193</v>
      </c>
      <c r="B520" s="117" t="s">
        <v>1515</v>
      </c>
      <c r="C520" s="104"/>
    </row>
    <row r="521" spans="1:3" ht="78.75">
      <c r="A521" s="22" t="s">
        <v>1517</v>
      </c>
      <c r="B521" s="117" t="s">
        <v>1516</v>
      </c>
      <c r="C521" s="104"/>
    </row>
    <row r="522" spans="1:3" ht="63">
      <c r="A522" s="22" t="s">
        <v>1519</v>
      </c>
      <c r="B522" s="117" t="s">
        <v>1518</v>
      </c>
      <c r="C522" s="104"/>
    </row>
    <row r="523" spans="1:3" s="106" customFormat="1" ht="31.5">
      <c r="A523" s="11" t="s">
        <v>1196</v>
      </c>
      <c r="B523" s="105" t="s">
        <v>1195</v>
      </c>
    </row>
    <row r="524" spans="1:3" s="108" customFormat="1" ht="47.25">
      <c r="A524" s="12" t="s">
        <v>1199</v>
      </c>
      <c r="B524" s="107" t="s">
        <v>1198</v>
      </c>
    </row>
    <row r="525" spans="1:3" ht="31.5">
      <c r="A525" s="22" t="s">
        <v>1201</v>
      </c>
      <c r="B525" s="114" t="s">
        <v>942</v>
      </c>
      <c r="C525" s="104"/>
    </row>
    <row r="526" spans="1:3" ht="31.5">
      <c r="A526" s="22" t="s">
        <v>1203</v>
      </c>
      <c r="B526" s="114" t="s">
        <v>945</v>
      </c>
      <c r="C526" s="104"/>
    </row>
    <row r="527" spans="1:3" ht="31.5">
      <c r="A527" s="22" t="s">
        <v>1520</v>
      </c>
      <c r="B527" s="109" t="s">
        <v>666</v>
      </c>
      <c r="C527" s="104"/>
    </row>
    <row r="528" spans="1:3" ht="47.25">
      <c r="A528" s="22" t="s">
        <v>1207</v>
      </c>
      <c r="B528" s="114" t="s">
        <v>1206</v>
      </c>
      <c r="C528" s="104"/>
    </row>
    <row r="529" spans="1:3">
      <c r="A529" s="112" t="s">
        <v>1207</v>
      </c>
      <c r="B529" s="110" t="s">
        <v>1230</v>
      </c>
      <c r="C529" s="104"/>
    </row>
    <row r="530" spans="1:3">
      <c r="A530" s="12" t="s">
        <v>1209</v>
      </c>
      <c r="B530" s="107" t="s">
        <v>1023</v>
      </c>
      <c r="C530" s="104"/>
    </row>
    <row r="531" spans="1:3" ht="47.25">
      <c r="A531" s="22" t="s">
        <v>1213</v>
      </c>
      <c r="B531" s="109" t="s">
        <v>1521</v>
      </c>
      <c r="C531" s="104"/>
    </row>
    <row r="532" spans="1:3">
      <c r="A532" s="112" t="s">
        <v>1213</v>
      </c>
      <c r="B532" s="110" t="s">
        <v>1230</v>
      </c>
      <c r="C532" s="104"/>
    </row>
    <row r="533" spans="1:3" ht="31.5">
      <c r="A533" s="22" t="s">
        <v>1217</v>
      </c>
      <c r="B533" s="109" t="s">
        <v>1522</v>
      </c>
      <c r="C533" s="104"/>
    </row>
    <row r="534" spans="1:3" s="106" customFormat="1" ht="47.25">
      <c r="A534" s="11" t="s">
        <v>1220</v>
      </c>
      <c r="B534" s="105" t="s">
        <v>1219</v>
      </c>
    </row>
    <row r="535" spans="1:3" s="108" customFormat="1" ht="47.25">
      <c r="A535" s="12" t="s">
        <v>1223</v>
      </c>
      <c r="B535" s="107" t="s">
        <v>1222</v>
      </c>
    </row>
    <row r="536" spans="1:3" ht="31.5">
      <c r="A536" s="45" t="s">
        <v>1225</v>
      </c>
      <c r="B536" s="118" t="s">
        <v>942</v>
      </c>
      <c r="C536" s="104"/>
    </row>
    <row r="537" spans="1:3" ht="31.5">
      <c r="A537" s="45" t="s">
        <v>1227</v>
      </c>
      <c r="B537" s="118" t="s">
        <v>945</v>
      </c>
      <c r="C537" s="104"/>
    </row>
    <row r="538" spans="1:3" ht="31.5">
      <c r="A538" s="11" t="s">
        <v>1524</v>
      </c>
      <c r="B538" s="105" t="s">
        <v>1523</v>
      </c>
      <c r="C538" s="104"/>
    </row>
    <row r="539" spans="1:3" ht="31.5">
      <c r="A539" s="12" t="s">
        <v>1526</v>
      </c>
      <c r="B539" s="107" t="s">
        <v>1525</v>
      </c>
      <c r="C539" s="104"/>
    </row>
    <row r="540" spans="1:3" ht="31.5">
      <c r="A540" s="45" t="s">
        <v>1527</v>
      </c>
      <c r="B540" s="109" t="s">
        <v>942</v>
      </c>
      <c r="C540" s="104"/>
    </row>
    <row r="541" spans="1:3" ht="31.5">
      <c r="A541" s="45" t="s">
        <v>1528</v>
      </c>
      <c r="B541" s="145" t="s">
        <v>945</v>
      </c>
      <c r="C541" s="104"/>
    </row>
    <row r="542" spans="1:3" ht="47.25">
      <c r="A542" s="11" t="s">
        <v>1530</v>
      </c>
      <c r="B542" s="105" t="s">
        <v>1529</v>
      </c>
      <c r="C542" s="104"/>
    </row>
    <row r="543" spans="1:3">
      <c r="A543" s="12" t="s">
        <v>1532</v>
      </c>
      <c r="B543" s="107" t="s">
        <v>1531</v>
      </c>
      <c r="C543" s="104"/>
    </row>
    <row r="544" spans="1:3" ht="31.5">
      <c r="A544" s="45" t="s">
        <v>1534</v>
      </c>
      <c r="B544" s="109" t="s">
        <v>1533</v>
      </c>
      <c r="C544" s="104"/>
    </row>
    <row r="545" spans="1:3" ht="31.5">
      <c r="A545" s="45" t="s">
        <v>1535</v>
      </c>
      <c r="B545" s="109" t="s">
        <v>1086</v>
      </c>
      <c r="C545" s="104"/>
    </row>
    <row r="546" spans="1:3" ht="126">
      <c r="A546" s="141" t="s">
        <v>1537</v>
      </c>
      <c r="B546" s="140" t="s">
        <v>1536</v>
      </c>
      <c r="C546" s="104"/>
    </row>
    <row r="547" spans="1:3" ht="31.5">
      <c r="A547" s="45" t="s">
        <v>1539</v>
      </c>
      <c r="B547" s="109" t="s">
        <v>1538</v>
      </c>
      <c r="C547" s="104"/>
    </row>
    <row r="548" spans="1:3" ht="63">
      <c r="A548" s="45" t="s">
        <v>1541</v>
      </c>
      <c r="B548" s="109" t="s">
        <v>1540</v>
      </c>
      <c r="C548" s="104"/>
    </row>
    <row r="549" spans="1:3" ht="47.25">
      <c r="A549" s="45" t="s">
        <v>1543</v>
      </c>
      <c r="B549" s="109" t="s">
        <v>1542</v>
      </c>
      <c r="C549" s="104"/>
    </row>
    <row r="550" spans="1:3">
      <c r="C550" s="104"/>
    </row>
    <row r="551" spans="1:3">
      <c r="C551" s="104"/>
    </row>
    <row r="552" spans="1:3">
      <c r="C552" s="104"/>
    </row>
    <row r="553" spans="1:3">
      <c r="C553" s="104"/>
    </row>
    <row r="554" spans="1:3">
      <c r="C554" s="104"/>
    </row>
    <row r="555" spans="1:3">
      <c r="C555" s="104"/>
    </row>
    <row r="556" spans="1:3">
      <c r="C556" s="104"/>
    </row>
    <row r="557" spans="1:3">
      <c r="C557" s="104"/>
    </row>
    <row r="558" spans="1:3">
      <c r="C558" s="104"/>
    </row>
    <row r="559" spans="1:3">
      <c r="C559" s="104"/>
    </row>
    <row r="560" spans="1:3">
      <c r="C560" s="104"/>
    </row>
    <row r="561" spans="3:3">
      <c r="C561" s="104"/>
    </row>
    <row r="562" spans="3:3">
      <c r="C562" s="104"/>
    </row>
    <row r="563" spans="3:3">
      <c r="C563" s="104"/>
    </row>
    <row r="564" spans="3:3">
      <c r="C564" s="104"/>
    </row>
    <row r="565" spans="3:3">
      <c r="C565" s="104"/>
    </row>
    <row r="566" spans="3:3">
      <c r="C566" s="104"/>
    </row>
    <row r="567" spans="3:3">
      <c r="C567" s="104"/>
    </row>
    <row r="568" spans="3:3">
      <c r="C568" s="104"/>
    </row>
    <row r="569" spans="3:3">
      <c r="C569" s="104"/>
    </row>
    <row r="570" spans="3:3">
      <c r="C570" s="104"/>
    </row>
    <row r="571" spans="3:3">
      <c r="C571" s="104"/>
    </row>
    <row r="572" spans="3:3">
      <c r="C572" s="104"/>
    </row>
    <row r="573" spans="3:3">
      <c r="C573" s="104"/>
    </row>
    <row r="574" spans="3:3">
      <c r="C574" s="104"/>
    </row>
    <row r="575" spans="3:3">
      <c r="C575" s="104"/>
    </row>
    <row r="576" spans="3:3">
      <c r="C576" s="104"/>
    </row>
    <row r="577" spans="3:3">
      <c r="C577" s="104"/>
    </row>
    <row r="578" spans="3:3">
      <c r="C578" s="104"/>
    </row>
    <row r="579" spans="3:3">
      <c r="C579" s="104"/>
    </row>
    <row r="580" spans="3:3">
      <c r="C580" s="104"/>
    </row>
    <row r="581" spans="3:3">
      <c r="C581" s="104"/>
    </row>
    <row r="582" spans="3:3">
      <c r="C582" s="104"/>
    </row>
    <row r="583" spans="3:3">
      <c r="C583" s="104"/>
    </row>
    <row r="584" spans="3:3">
      <c r="C584" s="104"/>
    </row>
    <row r="585" spans="3:3">
      <c r="C585" s="104"/>
    </row>
    <row r="586" spans="3:3">
      <c r="C586" s="104"/>
    </row>
    <row r="587" spans="3:3">
      <c r="C587" s="104"/>
    </row>
    <row r="588" spans="3:3">
      <c r="C588" s="104"/>
    </row>
    <row r="589" spans="3:3">
      <c r="C589" s="104"/>
    </row>
    <row r="590" spans="3:3">
      <c r="C590" s="104"/>
    </row>
    <row r="591" spans="3:3">
      <c r="C591" s="104"/>
    </row>
    <row r="592" spans="3:3">
      <c r="C592" s="104"/>
    </row>
    <row r="593" spans="3:3">
      <c r="C593" s="104"/>
    </row>
    <row r="594" spans="3:3">
      <c r="C594" s="104"/>
    </row>
    <row r="595" spans="3:3">
      <c r="C595" s="104"/>
    </row>
    <row r="596" spans="3:3">
      <c r="C596" s="104"/>
    </row>
    <row r="597" spans="3:3">
      <c r="C597" s="104"/>
    </row>
    <row r="598" spans="3:3">
      <c r="C598" s="104"/>
    </row>
    <row r="599" spans="3:3">
      <c r="C599" s="104"/>
    </row>
    <row r="600" spans="3:3">
      <c r="C600" s="104"/>
    </row>
    <row r="601" spans="3:3">
      <c r="C601" s="104"/>
    </row>
    <row r="602" spans="3:3">
      <c r="C602" s="104"/>
    </row>
    <row r="603" spans="3:3">
      <c r="C603" s="104"/>
    </row>
    <row r="604" spans="3:3">
      <c r="C604" s="104"/>
    </row>
    <row r="605" spans="3:3">
      <c r="C605" s="104"/>
    </row>
    <row r="606" spans="3:3">
      <c r="C606" s="104"/>
    </row>
    <row r="607" spans="3:3">
      <c r="C607" s="104"/>
    </row>
    <row r="608" spans="3:3">
      <c r="C608" s="104"/>
    </row>
    <row r="609" spans="3:3">
      <c r="C609" s="104"/>
    </row>
    <row r="610" spans="3:3">
      <c r="C610" s="104"/>
    </row>
    <row r="611" spans="3:3">
      <c r="C611" s="104"/>
    </row>
    <row r="612" spans="3:3">
      <c r="C612" s="104"/>
    </row>
    <row r="613" spans="3:3">
      <c r="C613" s="104"/>
    </row>
    <row r="614" spans="3:3">
      <c r="C614" s="104"/>
    </row>
    <row r="615" spans="3:3">
      <c r="C615" s="104"/>
    </row>
    <row r="616" spans="3:3">
      <c r="C616" s="104"/>
    </row>
    <row r="617" spans="3:3">
      <c r="C617" s="104"/>
    </row>
    <row r="618" spans="3:3">
      <c r="C618" s="104"/>
    </row>
    <row r="619" spans="3:3">
      <c r="C619" s="104"/>
    </row>
    <row r="620" spans="3:3">
      <c r="C620" s="104"/>
    </row>
    <row r="621" spans="3:3">
      <c r="C621" s="104"/>
    </row>
    <row r="622" spans="3:3">
      <c r="C622" s="104"/>
    </row>
    <row r="623" spans="3:3">
      <c r="C623" s="104"/>
    </row>
    <row r="624" spans="3:3">
      <c r="C624" s="104"/>
    </row>
    <row r="625" spans="3:3">
      <c r="C625" s="104"/>
    </row>
    <row r="626" spans="3:3">
      <c r="C626" s="104"/>
    </row>
    <row r="627" spans="3:3">
      <c r="C627" s="104"/>
    </row>
    <row r="628" spans="3:3">
      <c r="C628" s="104"/>
    </row>
    <row r="629" spans="3:3">
      <c r="C629" s="104"/>
    </row>
    <row r="630" spans="3:3">
      <c r="C630" s="104"/>
    </row>
    <row r="631" spans="3:3">
      <c r="C631" s="104"/>
    </row>
    <row r="632" spans="3:3">
      <c r="C632" s="104"/>
    </row>
    <row r="633" spans="3:3">
      <c r="C633" s="104"/>
    </row>
    <row r="634" spans="3:3">
      <c r="C634" s="104"/>
    </row>
    <row r="635" spans="3:3">
      <c r="C635" s="104"/>
    </row>
    <row r="636" spans="3:3">
      <c r="C636" s="104"/>
    </row>
    <row r="637" spans="3:3">
      <c r="C637" s="104"/>
    </row>
    <row r="638" spans="3:3">
      <c r="C638" s="104"/>
    </row>
    <row r="639" spans="3:3">
      <c r="C639" s="104"/>
    </row>
    <row r="640" spans="3:3">
      <c r="C640" s="104"/>
    </row>
    <row r="641" spans="3:3">
      <c r="C641" s="104"/>
    </row>
    <row r="642" spans="3:3">
      <c r="C642" s="104"/>
    </row>
    <row r="643" spans="3:3">
      <c r="C643" s="104"/>
    </row>
    <row r="644" spans="3:3">
      <c r="C644" s="104"/>
    </row>
    <row r="645" spans="3:3">
      <c r="C645" s="104"/>
    </row>
    <row r="646" spans="3:3">
      <c r="C646" s="104"/>
    </row>
    <row r="647" spans="3:3">
      <c r="C647" s="104"/>
    </row>
    <row r="648" spans="3:3">
      <c r="C648" s="104"/>
    </row>
    <row r="649" spans="3:3">
      <c r="C649" s="104"/>
    </row>
    <row r="650" spans="3:3">
      <c r="C650" s="104"/>
    </row>
    <row r="651" spans="3:3">
      <c r="C651" s="104"/>
    </row>
    <row r="652" spans="3:3">
      <c r="C652" s="104"/>
    </row>
    <row r="653" spans="3:3">
      <c r="C653" s="104"/>
    </row>
    <row r="654" spans="3:3">
      <c r="C654" s="104"/>
    </row>
    <row r="655" spans="3:3">
      <c r="C655" s="104"/>
    </row>
    <row r="656" spans="3:3">
      <c r="C656" s="104"/>
    </row>
    <row r="657" spans="3:3">
      <c r="C657" s="104"/>
    </row>
    <row r="658" spans="3:3">
      <c r="C658" s="104"/>
    </row>
    <row r="659" spans="3:3">
      <c r="C659" s="104"/>
    </row>
    <row r="660" spans="3:3">
      <c r="C660" s="104"/>
    </row>
    <row r="661" spans="3:3">
      <c r="C661" s="104"/>
    </row>
    <row r="662" spans="3:3">
      <c r="C662" s="104"/>
    </row>
    <row r="663" spans="3:3">
      <c r="C663" s="104"/>
    </row>
    <row r="664" spans="3:3">
      <c r="C664" s="104"/>
    </row>
    <row r="665" spans="3:3">
      <c r="C665" s="104"/>
    </row>
    <row r="666" spans="3:3">
      <c r="C666" s="104"/>
    </row>
    <row r="667" spans="3:3">
      <c r="C667" s="104"/>
    </row>
    <row r="668" spans="3:3">
      <c r="C668" s="104"/>
    </row>
    <row r="669" spans="3:3">
      <c r="C669" s="104"/>
    </row>
    <row r="670" spans="3:3">
      <c r="C670" s="104"/>
    </row>
    <row r="671" spans="3:3">
      <c r="C671" s="104"/>
    </row>
    <row r="672" spans="3:3">
      <c r="C672" s="104"/>
    </row>
    <row r="673" spans="3:3">
      <c r="C673" s="104"/>
    </row>
    <row r="674" spans="3:3">
      <c r="C674" s="104"/>
    </row>
    <row r="675" spans="3:3">
      <c r="C675" s="104"/>
    </row>
    <row r="676" spans="3:3">
      <c r="C676" s="104"/>
    </row>
    <row r="677" spans="3:3">
      <c r="C677" s="104"/>
    </row>
    <row r="678" spans="3:3">
      <c r="C678" s="104"/>
    </row>
    <row r="679" spans="3:3">
      <c r="C679" s="104"/>
    </row>
    <row r="680" spans="3:3">
      <c r="C680" s="104"/>
    </row>
    <row r="681" spans="3:3">
      <c r="C681" s="104"/>
    </row>
    <row r="682" spans="3:3">
      <c r="C682" s="104"/>
    </row>
    <row r="683" spans="3:3">
      <c r="C683" s="104"/>
    </row>
    <row r="684" spans="3:3">
      <c r="C684" s="104"/>
    </row>
    <row r="685" spans="3:3">
      <c r="C685" s="104"/>
    </row>
    <row r="686" spans="3:3">
      <c r="C686" s="104"/>
    </row>
    <row r="687" spans="3:3">
      <c r="C687" s="104"/>
    </row>
    <row r="688" spans="3:3">
      <c r="C688" s="104"/>
    </row>
    <row r="689" spans="3:3">
      <c r="C689" s="104"/>
    </row>
    <row r="690" spans="3:3">
      <c r="C690" s="104"/>
    </row>
    <row r="691" spans="3:3">
      <c r="C691" s="104"/>
    </row>
    <row r="692" spans="3:3">
      <c r="C692" s="104"/>
    </row>
    <row r="693" spans="3:3">
      <c r="C693" s="104"/>
    </row>
    <row r="694" spans="3:3">
      <c r="C694" s="104"/>
    </row>
    <row r="695" spans="3:3">
      <c r="C695" s="104"/>
    </row>
    <row r="696" spans="3:3">
      <c r="C696" s="104"/>
    </row>
    <row r="697" spans="3:3">
      <c r="C697" s="104"/>
    </row>
    <row r="698" spans="3:3">
      <c r="C698" s="104"/>
    </row>
    <row r="699" spans="3:3">
      <c r="C699" s="104"/>
    </row>
    <row r="700" spans="3:3">
      <c r="C700" s="104"/>
    </row>
    <row r="701" spans="3:3">
      <c r="C701" s="104"/>
    </row>
    <row r="702" spans="3:3">
      <c r="C702" s="104"/>
    </row>
    <row r="703" spans="3:3">
      <c r="C703" s="104"/>
    </row>
    <row r="704" spans="3:3">
      <c r="C704" s="104"/>
    </row>
    <row r="705" spans="3:3">
      <c r="C705" s="104"/>
    </row>
    <row r="706" spans="3:3">
      <c r="C706" s="104"/>
    </row>
    <row r="707" spans="3:3">
      <c r="C707" s="104"/>
    </row>
    <row r="708" spans="3:3">
      <c r="C708" s="104"/>
    </row>
    <row r="709" spans="3:3">
      <c r="C709" s="104"/>
    </row>
    <row r="710" spans="3:3">
      <c r="C710" s="104"/>
    </row>
    <row r="711" spans="3:3">
      <c r="C711" s="104"/>
    </row>
    <row r="712" spans="3:3">
      <c r="C712" s="104"/>
    </row>
    <row r="713" spans="3:3">
      <c r="C713" s="104"/>
    </row>
    <row r="714" spans="3:3">
      <c r="C714" s="104"/>
    </row>
    <row r="715" spans="3:3">
      <c r="C715" s="104"/>
    </row>
    <row r="716" spans="3:3">
      <c r="C716" s="104"/>
    </row>
    <row r="717" spans="3:3">
      <c r="C717" s="104"/>
    </row>
    <row r="718" spans="3:3">
      <c r="C718" s="104"/>
    </row>
    <row r="719" spans="3:3">
      <c r="C719" s="104"/>
    </row>
    <row r="720" spans="3:3">
      <c r="C720" s="104"/>
    </row>
    <row r="721" spans="3:3">
      <c r="C721" s="104"/>
    </row>
    <row r="722" spans="3:3">
      <c r="C722" s="104"/>
    </row>
    <row r="723" spans="3:3">
      <c r="C723" s="104"/>
    </row>
    <row r="724" spans="3:3">
      <c r="C724" s="104"/>
    </row>
    <row r="725" spans="3:3">
      <c r="C725" s="104"/>
    </row>
    <row r="726" spans="3:3">
      <c r="C726" s="104"/>
    </row>
    <row r="727" spans="3:3">
      <c r="C727" s="104"/>
    </row>
    <row r="728" spans="3:3">
      <c r="C728" s="104"/>
    </row>
    <row r="729" spans="3:3">
      <c r="C729" s="104"/>
    </row>
    <row r="730" spans="3:3">
      <c r="C730" s="104"/>
    </row>
    <row r="731" spans="3:3">
      <c r="C731" s="104"/>
    </row>
    <row r="732" spans="3:3">
      <c r="C732" s="104"/>
    </row>
    <row r="733" spans="3:3">
      <c r="C733" s="104"/>
    </row>
    <row r="734" spans="3:3">
      <c r="C734" s="104"/>
    </row>
    <row r="735" spans="3:3">
      <c r="C735" s="104"/>
    </row>
    <row r="736" spans="3:3">
      <c r="C736" s="104"/>
    </row>
    <row r="737" spans="3:3">
      <c r="C737" s="104"/>
    </row>
    <row r="738" spans="3:3">
      <c r="C738" s="104"/>
    </row>
    <row r="739" spans="3:3">
      <c r="C739" s="104"/>
    </row>
    <row r="740" spans="3:3">
      <c r="C740" s="104"/>
    </row>
    <row r="741" spans="3:3">
      <c r="C741" s="104"/>
    </row>
    <row r="742" spans="3:3">
      <c r="C742" s="104"/>
    </row>
    <row r="743" spans="3:3">
      <c r="C743" s="104"/>
    </row>
    <row r="744" spans="3:3">
      <c r="C744" s="104"/>
    </row>
    <row r="745" spans="3:3">
      <c r="C745" s="104"/>
    </row>
    <row r="746" spans="3:3">
      <c r="C746" s="104"/>
    </row>
    <row r="747" spans="3:3">
      <c r="C747" s="104"/>
    </row>
    <row r="748" spans="3:3">
      <c r="C748" s="104"/>
    </row>
    <row r="749" spans="3:3">
      <c r="C749" s="104"/>
    </row>
    <row r="750" spans="3:3">
      <c r="C750" s="104"/>
    </row>
    <row r="751" spans="3:3">
      <c r="C751" s="104"/>
    </row>
    <row r="752" spans="3:3">
      <c r="C752" s="104"/>
    </row>
    <row r="753" spans="3:3">
      <c r="C753" s="104"/>
    </row>
    <row r="754" spans="3:3">
      <c r="C754" s="104"/>
    </row>
    <row r="755" spans="3:3">
      <c r="C755" s="104"/>
    </row>
    <row r="756" spans="3:3">
      <c r="C756" s="104"/>
    </row>
    <row r="757" spans="3:3">
      <c r="C757" s="104"/>
    </row>
    <row r="758" spans="3:3">
      <c r="C758" s="104"/>
    </row>
    <row r="759" spans="3:3">
      <c r="C759" s="104"/>
    </row>
    <row r="760" spans="3:3">
      <c r="C760" s="104"/>
    </row>
    <row r="761" spans="3:3">
      <c r="C761" s="104"/>
    </row>
    <row r="762" spans="3:3">
      <c r="C762" s="104"/>
    </row>
    <row r="763" spans="3:3">
      <c r="C763" s="104"/>
    </row>
    <row r="764" spans="3:3">
      <c r="C764" s="104"/>
    </row>
    <row r="765" spans="3:3">
      <c r="C765" s="104"/>
    </row>
    <row r="766" spans="3:3">
      <c r="C766" s="104"/>
    </row>
    <row r="767" spans="3:3">
      <c r="C767" s="104"/>
    </row>
    <row r="768" spans="3:3">
      <c r="C768" s="104"/>
    </row>
    <row r="769" spans="3:3">
      <c r="C769" s="104"/>
    </row>
    <row r="770" spans="3:3">
      <c r="C770" s="104"/>
    </row>
    <row r="771" spans="3:3">
      <c r="C771" s="104"/>
    </row>
    <row r="772" spans="3:3">
      <c r="C772" s="104"/>
    </row>
    <row r="773" spans="3:3">
      <c r="C773" s="104"/>
    </row>
    <row r="774" spans="3:3">
      <c r="C774" s="104"/>
    </row>
    <row r="775" spans="3:3">
      <c r="C775" s="104"/>
    </row>
    <row r="776" spans="3:3">
      <c r="C776" s="104"/>
    </row>
    <row r="777" spans="3:3">
      <c r="C777" s="104"/>
    </row>
    <row r="778" spans="3:3">
      <c r="C778" s="104"/>
    </row>
    <row r="779" spans="3:3">
      <c r="C779" s="104"/>
    </row>
    <row r="780" spans="3:3">
      <c r="C780" s="104"/>
    </row>
    <row r="781" spans="3:3">
      <c r="C781" s="104"/>
    </row>
    <row r="782" spans="3:3">
      <c r="C782" s="104"/>
    </row>
    <row r="783" spans="3:3">
      <c r="C783" s="104"/>
    </row>
    <row r="784" spans="3:3">
      <c r="C784" s="104"/>
    </row>
    <row r="785" spans="3:3">
      <c r="C785" s="104"/>
    </row>
    <row r="786" spans="3:3">
      <c r="C786" s="104"/>
    </row>
    <row r="787" spans="3:3">
      <c r="C787" s="104"/>
    </row>
    <row r="788" spans="3:3">
      <c r="C788" s="104"/>
    </row>
    <row r="789" spans="3:3">
      <c r="C789" s="104"/>
    </row>
    <row r="790" spans="3:3">
      <c r="C790" s="104"/>
    </row>
    <row r="791" spans="3:3">
      <c r="C791" s="104"/>
    </row>
    <row r="792" spans="3:3">
      <c r="C792" s="104"/>
    </row>
    <row r="793" spans="3:3">
      <c r="C793" s="104"/>
    </row>
    <row r="794" spans="3:3">
      <c r="C794" s="104"/>
    </row>
    <row r="795" spans="3:3">
      <c r="C795" s="104"/>
    </row>
    <row r="796" spans="3:3">
      <c r="C796" s="104"/>
    </row>
    <row r="797" spans="3:3">
      <c r="C797" s="104"/>
    </row>
    <row r="798" spans="3:3">
      <c r="C798" s="104"/>
    </row>
    <row r="799" spans="3:3">
      <c r="C799" s="104"/>
    </row>
    <row r="800" spans="3:3">
      <c r="C800" s="104"/>
    </row>
    <row r="801" spans="3:3">
      <c r="C801" s="104"/>
    </row>
    <row r="802" spans="3:3">
      <c r="C802" s="104"/>
    </row>
    <row r="803" spans="3:3">
      <c r="C803" s="104"/>
    </row>
    <row r="804" spans="3:3">
      <c r="C804" s="104"/>
    </row>
    <row r="805" spans="3:3">
      <c r="C805" s="104"/>
    </row>
    <row r="806" spans="3:3">
      <c r="C806" s="104"/>
    </row>
    <row r="807" spans="3:3">
      <c r="C807" s="104"/>
    </row>
    <row r="808" spans="3:3">
      <c r="C808" s="104"/>
    </row>
    <row r="809" spans="3:3">
      <c r="C809" s="104"/>
    </row>
    <row r="810" spans="3:3">
      <c r="C810" s="104"/>
    </row>
    <row r="811" spans="3:3">
      <c r="C811" s="104"/>
    </row>
    <row r="812" spans="3:3">
      <c r="C812" s="104"/>
    </row>
    <row r="813" spans="3:3">
      <c r="C813" s="104"/>
    </row>
    <row r="814" spans="3:3">
      <c r="C814" s="104"/>
    </row>
    <row r="815" spans="3:3">
      <c r="C815" s="104"/>
    </row>
    <row r="816" spans="3:3">
      <c r="C816" s="104"/>
    </row>
    <row r="817" spans="3:3">
      <c r="C817" s="104"/>
    </row>
    <row r="818" spans="3:3">
      <c r="C818" s="104"/>
    </row>
    <row r="819" spans="3:3">
      <c r="C819" s="104"/>
    </row>
    <row r="820" spans="3:3">
      <c r="C820" s="104"/>
    </row>
    <row r="821" spans="3:3">
      <c r="C821" s="104"/>
    </row>
    <row r="822" spans="3:3">
      <c r="C822" s="104"/>
    </row>
    <row r="823" spans="3:3">
      <c r="C823" s="104"/>
    </row>
    <row r="824" spans="3:3">
      <c r="C824" s="104"/>
    </row>
    <row r="825" spans="3:3">
      <c r="C825" s="104"/>
    </row>
    <row r="826" spans="3:3">
      <c r="C826" s="104"/>
    </row>
    <row r="827" spans="3:3">
      <c r="C827" s="104"/>
    </row>
    <row r="828" spans="3:3">
      <c r="C828" s="104"/>
    </row>
    <row r="829" spans="3:3">
      <c r="C829" s="104"/>
    </row>
    <row r="830" spans="3:3">
      <c r="C830" s="104"/>
    </row>
    <row r="831" spans="3:3">
      <c r="C831" s="104"/>
    </row>
    <row r="832" spans="3:3">
      <c r="C832" s="104"/>
    </row>
    <row r="833" spans="3:3">
      <c r="C833" s="104"/>
    </row>
    <row r="834" spans="3:3">
      <c r="C834" s="104"/>
    </row>
    <row r="835" spans="3:3">
      <c r="C835" s="104"/>
    </row>
    <row r="836" spans="3:3">
      <c r="C836" s="104"/>
    </row>
    <row r="837" spans="3:3">
      <c r="C837" s="104"/>
    </row>
    <row r="838" spans="3:3">
      <c r="C838" s="104"/>
    </row>
    <row r="839" spans="3:3">
      <c r="C839" s="104"/>
    </row>
    <row r="840" spans="3:3">
      <c r="C840" s="104"/>
    </row>
    <row r="841" spans="3:3">
      <c r="C841" s="104"/>
    </row>
    <row r="842" spans="3:3">
      <c r="C842" s="104"/>
    </row>
    <row r="843" spans="3:3">
      <c r="C843" s="104"/>
    </row>
    <row r="844" spans="3:3">
      <c r="C844" s="104"/>
    </row>
    <row r="845" spans="3:3">
      <c r="C845" s="104"/>
    </row>
    <row r="846" spans="3:3">
      <c r="C846" s="104"/>
    </row>
    <row r="847" spans="3:3">
      <c r="C847" s="104"/>
    </row>
    <row r="848" spans="3:3">
      <c r="C848" s="104"/>
    </row>
    <row r="849" spans="3:3">
      <c r="C849" s="104"/>
    </row>
    <row r="850" spans="3:3">
      <c r="C850" s="104"/>
    </row>
    <row r="851" spans="3:3">
      <c r="C851" s="104"/>
    </row>
    <row r="852" spans="3:3">
      <c r="C852" s="104"/>
    </row>
    <row r="853" spans="3:3">
      <c r="C853" s="104"/>
    </row>
    <row r="854" spans="3:3">
      <c r="C854" s="104"/>
    </row>
    <row r="855" spans="3:3">
      <c r="C855" s="104"/>
    </row>
    <row r="856" spans="3:3">
      <c r="C856" s="104"/>
    </row>
    <row r="857" spans="3:3">
      <c r="C857" s="104"/>
    </row>
    <row r="858" spans="3:3">
      <c r="C858" s="104"/>
    </row>
    <row r="859" spans="3:3">
      <c r="C859" s="104"/>
    </row>
    <row r="860" spans="3:3">
      <c r="C860" s="104"/>
    </row>
    <row r="861" spans="3:3">
      <c r="C861" s="104"/>
    </row>
    <row r="862" spans="3:3">
      <c r="C862" s="104"/>
    </row>
    <row r="863" spans="3:3">
      <c r="C863" s="104"/>
    </row>
    <row r="864" spans="3:3">
      <c r="C864" s="104"/>
    </row>
    <row r="865" spans="3:3">
      <c r="C865" s="104"/>
    </row>
    <row r="866" spans="3:3">
      <c r="C866" s="104"/>
    </row>
    <row r="867" spans="3:3">
      <c r="C867" s="104"/>
    </row>
    <row r="868" spans="3:3">
      <c r="C868" s="104"/>
    </row>
    <row r="869" spans="3:3">
      <c r="C869" s="104"/>
    </row>
    <row r="870" spans="3:3">
      <c r="C870" s="104"/>
    </row>
    <row r="871" spans="3:3">
      <c r="C871" s="104"/>
    </row>
    <row r="872" spans="3:3">
      <c r="C872" s="104"/>
    </row>
    <row r="873" spans="3:3">
      <c r="C873" s="104"/>
    </row>
    <row r="874" spans="3:3">
      <c r="C874" s="104"/>
    </row>
    <row r="875" spans="3:3">
      <c r="C875" s="104"/>
    </row>
    <row r="876" spans="3:3">
      <c r="C876" s="104"/>
    </row>
    <row r="877" spans="3:3">
      <c r="C877" s="104"/>
    </row>
    <row r="878" spans="3:3">
      <c r="C878" s="104"/>
    </row>
    <row r="879" spans="3:3">
      <c r="C879" s="104"/>
    </row>
    <row r="880" spans="3:3">
      <c r="C880" s="104"/>
    </row>
    <row r="881" spans="3:3">
      <c r="C881" s="104"/>
    </row>
    <row r="882" spans="3:3">
      <c r="C882" s="104"/>
    </row>
    <row r="883" spans="3:3">
      <c r="C883" s="104"/>
    </row>
    <row r="884" spans="3:3">
      <c r="C884" s="104"/>
    </row>
    <row r="885" spans="3:3">
      <c r="C885" s="104"/>
    </row>
    <row r="886" spans="3:3">
      <c r="C886" s="104"/>
    </row>
    <row r="887" spans="3:3">
      <c r="C887" s="104"/>
    </row>
    <row r="888" spans="3:3">
      <c r="C888" s="104"/>
    </row>
    <row r="889" spans="3:3">
      <c r="C889" s="104"/>
    </row>
    <row r="890" spans="3:3">
      <c r="C890" s="104"/>
    </row>
    <row r="891" spans="3:3">
      <c r="C891" s="104"/>
    </row>
    <row r="892" spans="3:3">
      <c r="C892" s="104"/>
    </row>
    <row r="893" spans="3:3">
      <c r="C893" s="104"/>
    </row>
    <row r="894" spans="3:3">
      <c r="C894" s="104"/>
    </row>
    <row r="895" spans="3:3">
      <c r="C895" s="104"/>
    </row>
    <row r="896" spans="3:3">
      <c r="C896" s="104"/>
    </row>
    <row r="897" spans="3:3">
      <c r="C897" s="104"/>
    </row>
    <row r="898" spans="3:3">
      <c r="C898" s="104"/>
    </row>
    <row r="899" spans="3:3">
      <c r="C899" s="104"/>
    </row>
    <row r="900" spans="3:3">
      <c r="C900" s="104"/>
    </row>
    <row r="901" spans="3:3">
      <c r="C901" s="104"/>
    </row>
    <row r="902" spans="3:3">
      <c r="C902" s="104"/>
    </row>
    <row r="903" spans="3:3">
      <c r="C903" s="104"/>
    </row>
    <row r="904" spans="3:3">
      <c r="C904" s="104"/>
    </row>
    <row r="905" spans="3:3">
      <c r="C905" s="104"/>
    </row>
    <row r="906" spans="3:3">
      <c r="C906" s="104"/>
    </row>
    <row r="907" spans="3:3">
      <c r="C907" s="104"/>
    </row>
    <row r="908" spans="3:3">
      <c r="C908" s="104"/>
    </row>
    <row r="909" spans="3:3">
      <c r="C909" s="104"/>
    </row>
    <row r="910" spans="3:3">
      <c r="C910" s="104"/>
    </row>
    <row r="911" spans="3:3">
      <c r="C911" s="104"/>
    </row>
    <row r="912" spans="3:3">
      <c r="C912" s="104"/>
    </row>
    <row r="913" spans="3:3">
      <c r="C913" s="104"/>
    </row>
    <row r="914" spans="3:3">
      <c r="C914" s="104"/>
    </row>
    <row r="915" spans="3:3">
      <c r="C915" s="104"/>
    </row>
    <row r="916" spans="3:3">
      <c r="C916" s="104"/>
    </row>
    <row r="917" spans="3:3">
      <c r="C917" s="104"/>
    </row>
    <row r="918" spans="3:3">
      <c r="C918" s="104"/>
    </row>
    <row r="919" spans="3:3">
      <c r="C919" s="104"/>
    </row>
    <row r="920" spans="3:3">
      <c r="C920" s="104"/>
    </row>
    <row r="921" spans="3:3">
      <c r="C921" s="104"/>
    </row>
    <row r="922" spans="3:3">
      <c r="C922" s="104"/>
    </row>
    <row r="923" spans="3:3">
      <c r="C923" s="104"/>
    </row>
    <row r="924" spans="3:3">
      <c r="C924" s="104"/>
    </row>
    <row r="925" spans="3:3">
      <c r="C925" s="104"/>
    </row>
    <row r="926" spans="3:3">
      <c r="C926" s="104"/>
    </row>
    <row r="927" spans="3:3">
      <c r="C927" s="104"/>
    </row>
    <row r="928" spans="3:3">
      <c r="C928" s="104"/>
    </row>
    <row r="929" spans="3:3">
      <c r="C929" s="104"/>
    </row>
    <row r="930" spans="3:3">
      <c r="C930" s="104"/>
    </row>
    <row r="931" spans="3:3">
      <c r="C931" s="104"/>
    </row>
    <row r="932" spans="3:3">
      <c r="C932" s="104"/>
    </row>
    <row r="933" spans="3:3">
      <c r="C933" s="104"/>
    </row>
    <row r="934" spans="3:3">
      <c r="C934" s="104"/>
    </row>
    <row r="935" spans="3:3">
      <c r="C935" s="104"/>
    </row>
    <row r="936" spans="3:3">
      <c r="C936" s="104"/>
    </row>
    <row r="937" spans="3:3">
      <c r="C937" s="104"/>
    </row>
    <row r="938" spans="3:3">
      <c r="C938" s="104"/>
    </row>
    <row r="939" spans="3:3">
      <c r="C939" s="104"/>
    </row>
    <row r="940" spans="3:3">
      <c r="C940" s="104"/>
    </row>
    <row r="941" spans="3:3">
      <c r="C941" s="104"/>
    </row>
    <row r="942" spans="3:3">
      <c r="C942" s="104"/>
    </row>
    <row r="943" spans="3:3">
      <c r="C943" s="104"/>
    </row>
    <row r="944" spans="3:3">
      <c r="C944" s="104"/>
    </row>
    <row r="945" spans="3:3">
      <c r="C945" s="104"/>
    </row>
    <row r="946" spans="3:3">
      <c r="C946" s="104"/>
    </row>
    <row r="947" spans="3:3">
      <c r="C947" s="104"/>
    </row>
    <row r="948" spans="3:3">
      <c r="C948" s="104"/>
    </row>
    <row r="949" spans="3:3">
      <c r="C949" s="104"/>
    </row>
    <row r="950" spans="3:3">
      <c r="C950" s="104"/>
    </row>
    <row r="951" spans="3:3">
      <c r="C951" s="104"/>
    </row>
    <row r="952" spans="3:3">
      <c r="C952" s="104"/>
    </row>
    <row r="953" spans="3:3">
      <c r="C953" s="104"/>
    </row>
    <row r="954" spans="3:3">
      <c r="C954" s="104"/>
    </row>
    <row r="955" spans="3:3">
      <c r="C955" s="104"/>
    </row>
    <row r="956" spans="3:3">
      <c r="C956" s="104"/>
    </row>
    <row r="957" spans="3:3">
      <c r="C957" s="104"/>
    </row>
    <row r="958" spans="3:3">
      <c r="C958" s="104"/>
    </row>
    <row r="959" spans="3:3">
      <c r="C959" s="104"/>
    </row>
    <row r="960" spans="3:3">
      <c r="C960" s="104"/>
    </row>
    <row r="961" spans="3:3">
      <c r="C961" s="104"/>
    </row>
    <row r="962" spans="3:3">
      <c r="C962" s="104"/>
    </row>
    <row r="963" spans="3:3">
      <c r="C963" s="104"/>
    </row>
    <row r="964" spans="3:3">
      <c r="C964" s="104"/>
    </row>
    <row r="965" spans="3:3">
      <c r="C965" s="104"/>
    </row>
    <row r="966" spans="3:3">
      <c r="C966" s="104"/>
    </row>
    <row r="967" spans="3:3">
      <c r="C967" s="104"/>
    </row>
    <row r="968" spans="3:3">
      <c r="C968" s="104"/>
    </row>
    <row r="969" spans="3:3">
      <c r="C969" s="104"/>
    </row>
    <row r="970" spans="3:3">
      <c r="C970" s="104"/>
    </row>
    <row r="971" spans="3:3">
      <c r="C971" s="104"/>
    </row>
    <row r="972" spans="3:3">
      <c r="C972" s="104"/>
    </row>
    <row r="973" spans="3:3">
      <c r="C973" s="104"/>
    </row>
    <row r="974" spans="3:3">
      <c r="C974" s="104"/>
    </row>
    <row r="975" spans="3:3">
      <c r="C975" s="104"/>
    </row>
    <row r="976" spans="3:3">
      <c r="C976" s="104"/>
    </row>
    <row r="977" spans="3:3">
      <c r="C977" s="104"/>
    </row>
    <row r="978" spans="3:3">
      <c r="C978" s="104"/>
    </row>
    <row r="979" spans="3:3">
      <c r="C979" s="104"/>
    </row>
    <row r="980" spans="3:3">
      <c r="C980" s="104"/>
    </row>
    <row r="981" spans="3:3">
      <c r="C981" s="104"/>
    </row>
    <row r="982" spans="3:3">
      <c r="C982" s="104"/>
    </row>
    <row r="983" spans="3:3">
      <c r="C983" s="104"/>
    </row>
    <row r="984" spans="3:3">
      <c r="C984" s="104"/>
    </row>
    <row r="985" spans="3:3">
      <c r="C985" s="104"/>
    </row>
    <row r="986" spans="3:3">
      <c r="C986" s="104"/>
    </row>
    <row r="987" spans="3:3">
      <c r="C987" s="104"/>
    </row>
    <row r="988" spans="3:3">
      <c r="C988" s="104"/>
    </row>
    <row r="989" spans="3:3">
      <c r="C989" s="104"/>
    </row>
    <row r="990" spans="3:3">
      <c r="C990" s="104"/>
    </row>
    <row r="991" spans="3:3">
      <c r="C991" s="104"/>
    </row>
    <row r="992" spans="3:3">
      <c r="C992" s="104"/>
    </row>
    <row r="993" spans="3:3">
      <c r="C993" s="104"/>
    </row>
    <row r="994" spans="3:3">
      <c r="C994" s="104"/>
    </row>
    <row r="995" spans="3:3">
      <c r="C995" s="104"/>
    </row>
    <row r="996" spans="3:3">
      <c r="C996" s="104"/>
    </row>
    <row r="997" spans="3:3">
      <c r="C997" s="104"/>
    </row>
    <row r="998" spans="3:3">
      <c r="C998" s="104"/>
    </row>
    <row r="999" spans="3:3">
      <c r="C999" s="104"/>
    </row>
    <row r="1000" spans="3:3">
      <c r="C1000" s="104"/>
    </row>
    <row r="1001" spans="3:3">
      <c r="C1001" s="104"/>
    </row>
    <row r="1002" spans="3:3">
      <c r="C1002" s="104"/>
    </row>
    <row r="1003" spans="3:3">
      <c r="C1003" s="104"/>
    </row>
    <row r="1004" spans="3:3">
      <c r="C1004" s="104"/>
    </row>
    <row r="1005" spans="3:3">
      <c r="C1005" s="104"/>
    </row>
    <row r="1006" spans="3:3">
      <c r="C1006" s="104"/>
    </row>
    <row r="1007" spans="3:3">
      <c r="C1007" s="104"/>
    </row>
    <row r="1008" spans="3:3">
      <c r="C1008" s="104"/>
    </row>
    <row r="1009" spans="3:3">
      <c r="C1009" s="104"/>
    </row>
    <row r="1010" spans="3:3">
      <c r="C1010" s="104"/>
    </row>
    <row r="1011" spans="3:3">
      <c r="C1011" s="104"/>
    </row>
    <row r="1012" spans="3:3">
      <c r="C1012" s="104"/>
    </row>
    <row r="1013" spans="3:3">
      <c r="C1013" s="104"/>
    </row>
    <row r="1014" spans="3:3">
      <c r="C1014" s="104"/>
    </row>
    <row r="1015" spans="3:3">
      <c r="C1015" s="104"/>
    </row>
    <row r="1016" spans="3:3">
      <c r="C1016" s="104"/>
    </row>
    <row r="1017" spans="3:3">
      <c r="C1017" s="104"/>
    </row>
    <row r="1018" spans="3:3">
      <c r="C1018" s="104"/>
    </row>
    <row r="1019" spans="3:3">
      <c r="C1019" s="104"/>
    </row>
    <row r="1020" spans="3:3">
      <c r="C1020" s="104"/>
    </row>
    <row r="1021" spans="3:3">
      <c r="C1021" s="104"/>
    </row>
    <row r="1022" spans="3:3">
      <c r="C1022" s="104"/>
    </row>
    <row r="1023" spans="3:3">
      <c r="C1023" s="104"/>
    </row>
    <row r="1024" spans="3:3">
      <c r="C1024" s="104"/>
    </row>
    <row r="1025" spans="3:3">
      <c r="C1025" s="104"/>
    </row>
    <row r="1026" spans="3:3">
      <c r="C1026" s="104"/>
    </row>
    <row r="1027" spans="3:3">
      <c r="C1027" s="104"/>
    </row>
    <row r="1028" spans="3:3">
      <c r="C1028" s="104"/>
    </row>
    <row r="1029" spans="3:3">
      <c r="C1029" s="104"/>
    </row>
    <row r="1030" spans="3:3">
      <c r="C1030" s="104"/>
    </row>
    <row r="1031" spans="3:3">
      <c r="C1031" s="104"/>
    </row>
    <row r="1032" spans="3:3">
      <c r="C1032" s="104"/>
    </row>
    <row r="1033" spans="3:3">
      <c r="C1033" s="104"/>
    </row>
    <row r="1034" spans="3:3">
      <c r="C1034" s="104"/>
    </row>
    <row r="1035" spans="3:3">
      <c r="C1035" s="104"/>
    </row>
    <row r="1036" spans="3:3">
      <c r="C1036" s="104"/>
    </row>
    <row r="1037" spans="3:3">
      <c r="C1037" s="104"/>
    </row>
    <row r="1038" spans="3:3">
      <c r="C1038" s="104"/>
    </row>
    <row r="1039" spans="3:3">
      <c r="C1039" s="104"/>
    </row>
    <row r="1040" spans="3:3">
      <c r="C1040" s="104"/>
    </row>
    <row r="1041" spans="3:3">
      <c r="C1041" s="104"/>
    </row>
    <row r="1042" spans="3:3">
      <c r="C1042" s="104"/>
    </row>
    <row r="1043" spans="3:3">
      <c r="C1043" s="104"/>
    </row>
    <row r="1044" spans="3:3">
      <c r="C1044" s="104"/>
    </row>
    <row r="1045" spans="3:3">
      <c r="C1045" s="104"/>
    </row>
    <row r="1046" spans="3:3">
      <c r="C1046" s="104"/>
    </row>
    <row r="1047" spans="3:3">
      <c r="C1047" s="104"/>
    </row>
    <row r="1048" spans="3:3">
      <c r="C1048" s="104"/>
    </row>
    <row r="1049" spans="3:3">
      <c r="C1049" s="104"/>
    </row>
    <row r="1050" spans="3:3">
      <c r="C1050" s="104"/>
    </row>
    <row r="1051" spans="3:3">
      <c r="C1051" s="104"/>
    </row>
    <row r="1052" spans="3:3">
      <c r="C1052" s="104"/>
    </row>
    <row r="1053" spans="3:3">
      <c r="C1053" s="104"/>
    </row>
    <row r="1054" spans="3:3">
      <c r="C1054" s="104"/>
    </row>
    <row r="1055" spans="3:3">
      <c r="C1055" s="104"/>
    </row>
    <row r="1056" spans="3:3">
      <c r="C1056" s="104"/>
    </row>
    <row r="1057" spans="3:3">
      <c r="C1057" s="104"/>
    </row>
    <row r="1058" spans="3:3">
      <c r="C1058" s="104"/>
    </row>
    <row r="1059" spans="3:3">
      <c r="C1059" s="104"/>
    </row>
    <row r="1060" spans="3:3">
      <c r="C1060" s="104"/>
    </row>
    <row r="1061" spans="3:3">
      <c r="C1061" s="104"/>
    </row>
    <row r="1062" spans="3:3">
      <c r="C1062" s="104"/>
    </row>
    <row r="1063" spans="3:3">
      <c r="C1063" s="104"/>
    </row>
    <row r="1064" spans="3:3">
      <c r="C1064" s="104"/>
    </row>
    <row r="1065" spans="3:3">
      <c r="C1065" s="104"/>
    </row>
    <row r="1066" spans="3:3">
      <c r="C1066" s="104"/>
    </row>
    <row r="1067" spans="3:3">
      <c r="C1067" s="104"/>
    </row>
    <row r="1068" spans="3:3">
      <c r="C1068" s="104"/>
    </row>
    <row r="1069" spans="3:3">
      <c r="C1069" s="104"/>
    </row>
    <row r="1070" spans="3:3">
      <c r="C1070" s="104"/>
    </row>
    <row r="1071" spans="3:3">
      <c r="C1071" s="104"/>
    </row>
    <row r="1072" spans="3:3">
      <c r="C1072" s="104"/>
    </row>
    <row r="1073" spans="3:3">
      <c r="C1073" s="104"/>
    </row>
    <row r="1074" spans="3:3">
      <c r="C1074" s="104"/>
    </row>
    <row r="1075" spans="3:3">
      <c r="C1075" s="10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6" sqref="A6"/>
    </sheetView>
  </sheetViews>
  <sheetFormatPr defaultRowHeight="12.75"/>
  <sheetData>
    <row r="1" spans="1:2" ht="15.75">
      <c r="A1" s="22" t="s">
        <v>1355</v>
      </c>
    </row>
    <row r="6" spans="1:2" ht="206.25">
      <c r="A6" s="29" t="s">
        <v>1545</v>
      </c>
      <c r="B6" s="29" t="s">
        <v>1562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на 31.12.2016</vt:lpstr>
      <vt:lpstr>на 31.12.2016 (2)</vt:lpstr>
      <vt:lpstr>на 31.12.2016 (3)</vt:lpstr>
      <vt:lpstr>на 31.12.2016 (4)</vt:lpstr>
      <vt:lpstr>на 31.12.2016 (5)</vt:lpstr>
      <vt:lpstr>цср уточн 2016</vt:lpstr>
      <vt:lpstr>Лист1</vt:lpstr>
      <vt:lpstr>'на 31.12.2016'!Заголовки_для_печати</vt:lpstr>
      <vt:lpstr>'на 31.12.2016 (2)'!Заголовки_для_печати</vt:lpstr>
      <vt:lpstr>'на 31.12.2016 (3)'!Заголовки_для_печати</vt:lpstr>
      <vt:lpstr>'на 31.12.2016 (4)'!Заголовки_для_печати</vt:lpstr>
      <vt:lpstr>'на 31.12.2016 (5)'!Заголовки_для_печати</vt:lpstr>
      <vt:lpstr>'на 31.12.2016'!Область_печати</vt:lpstr>
      <vt:lpstr>'на 31.12.2016 (2)'!Область_печати</vt:lpstr>
      <vt:lpstr>'на 31.12.2016 (3)'!Область_печати</vt:lpstr>
      <vt:lpstr>'на 31.12.2016 (4)'!Область_печати</vt:lpstr>
      <vt:lpstr>'на 31.12.2016 (5)'!Область_печати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Y.Gomzina</cp:lastModifiedBy>
  <cp:lastPrinted>2017-03-27T07:07:28Z</cp:lastPrinted>
  <dcterms:created xsi:type="dcterms:W3CDTF">2017-03-12T15:38:18Z</dcterms:created>
  <dcterms:modified xsi:type="dcterms:W3CDTF">2017-03-28T13:25:40Z</dcterms:modified>
</cp:coreProperties>
</file>