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396" windowWidth="15576" windowHeight="11280"/>
  </bookViews>
  <sheets>
    <sheet name="табл по МП (на 04.11.2015) (2)" sheetId="1" r:id="rId1"/>
    <sheet name="прил. к реш." sheetId="2" r:id="rId2"/>
  </sheets>
  <externalReferences>
    <externalReference r:id="rId3"/>
  </externalReferences>
  <definedNames>
    <definedName name="_xlnm._FilterDatabase" localSheetId="1" hidden="1">'прил. к реш.'!$A$9:$D$460</definedName>
    <definedName name="_xlnm._FilterDatabase" localSheetId="0" hidden="1">'табл по МП (на 04.11.2015) (2)'!$N$7:$P$12</definedName>
    <definedName name="OLE_LINK7" localSheetId="0">'табл по МП (на 04.11.2015) (2)'!#REF!</definedName>
    <definedName name="OLE_LINK8" localSheetId="0">'табл по МП (на 04.11.2015) (2)'!#REF!</definedName>
    <definedName name="_xlnm.Print_Titles" localSheetId="0">'табл по МП (на 04.11.2015) (2)'!$6:$6</definedName>
    <definedName name="_xlnm.Print_Area" localSheetId="0">'табл по МП (на 04.11.2015) (2)'!$A$1:$J$468</definedName>
  </definedNames>
  <calcPr calcId="125725"/>
</workbook>
</file>

<file path=xl/calcChain.xml><?xml version="1.0" encoding="utf-8"?>
<calcChain xmlns="http://schemas.openxmlformats.org/spreadsheetml/2006/main">
  <c r="L464" i="1"/>
  <c r="K464" s="1"/>
  <c r="P464" s="1"/>
  <c r="L465"/>
  <c r="O465" s="1"/>
  <c r="L466"/>
  <c r="O466" s="1"/>
  <c r="L467"/>
  <c r="O467" s="1"/>
  <c r="L468"/>
  <c r="K468" s="1"/>
  <c r="P468" s="1"/>
  <c r="L463"/>
  <c r="K463" s="1"/>
  <c r="L458"/>
  <c r="K458" s="1"/>
  <c r="P458" s="1"/>
  <c r="L459"/>
  <c r="K459" s="1"/>
  <c r="P459" s="1"/>
  <c r="L460"/>
  <c r="K460" s="1"/>
  <c r="P460" s="1"/>
  <c r="L461"/>
  <c r="O461" s="1"/>
  <c r="L462"/>
  <c r="K462" s="1"/>
  <c r="P462" s="1"/>
  <c r="L456"/>
  <c r="K456" s="1"/>
  <c r="L457"/>
  <c r="O457" s="1"/>
  <c r="L455"/>
  <c r="D455"/>
  <c r="L453"/>
  <c r="K453" s="1"/>
  <c r="P453" s="1"/>
  <c r="L454"/>
  <c r="K454" s="1"/>
  <c r="P454" s="1"/>
  <c r="L451"/>
  <c r="K451" s="1"/>
  <c r="P451" s="1"/>
  <c r="L452"/>
  <c r="O452" s="1"/>
  <c r="L450"/>
  <c r="K450" s="1"/>
  <c r="P450" s="1"/>
  <c r="L447"/>
  <c r="K447" s="1"/>
  <c r="P447" s="1"/>
  <c r="L448"/>
  <c r="K448" s="1"/>
  <c r="L449"/>
  <c r="O449" s="1"/>
  <c r="L445"/>
  <c r="K445" s="1"/>
  <c r="P445" s="1"/>
  <c r="L446"/>
  <c r="K446" s="1"/>
  <c r="P446" s="1"/>
  <c r="L437"/>
  <c r="K437" s="1"/>
  <c r="P437" s="1"/>
  <c r="L438"/>
  <c r="K438" s="1"/>
  <c r="L439"/>
  <c r="K439" s="1"/>
  <c r="P439" s="1"/>
  <c r="L440"/>
  <c r="K440" s="1"/>
  <c r="P440" s="1"/>
  <c r="L441"/>
  <c r="K441" s="1"/>
  <c r="P441" s="1"/>
  <c r="L442"/>
  <c r="K442" s="1"/>
  <c r="P442" s="1"/>
  <c r="L443"/>
  <c r="J443" s="1"/>
  <c r="L444"/>
  <c r="K444" s="1"/>
  <c r="L436"/>
  <c r="K436" s="1"/>
  <c r="L431"/>
  <c r="K431" s="1"/>
  <c r="P431" s="1"/>
  <c r="L432"/>
  <c r="K432" s="1"/>
  <c r="P432" s="1"/>
  <c r="L433"/>
  <c r="O433" s="1"/>
  <c r="L434"/>
  <c r="K434" s="1"/>
  <c r="P434" s="1"/>
  <c r="L435"/>
  <c r="K435" s="1"/>
  <c r="L430"/>
  <c r="K430" s="1"/>
  <c r="L428"/>
  <c r="K428" s="1"/>
  <c r="P428" s="1"/>
  <c r="L429"/>
  <c r="O429" s="1"/>
  <c r="L427"/>
  <c r="K427" s="1"/>
  <c r="L422"/>
  <c r="K422" s="1"/>
  <c r="P422" s="1"/>
  <c r="L423"/>
  <c r="K423" s="1"/>
  <c r="P423" s="1"/>
  <c r="L424"/>
  <c r="O424" s="1"/>
  <c r="L425"/>
  <c r="O425" s="1"/>
  <c r="L426"/>
  <c r="K426" s="1"/>
  <c r="L417"/>
  <c r="K417" s="1"/>
  <c r="P417" s="1"/>
  <c r="L418"/>
  <c r="K418" s="1"/>
  <c r="P418" s="1"/>
  <c r="L419"/>
  <c r="O419" s="1"/>
  <c r="L420"/>
  <c r="K420" s="1"/>
  <c r="P420" s="1"/>
  <c r="L421"/>
  <c r="K421" s="1"/>
  <c r="P421" s="1"/>
  <c r="L415"/>
  <c r="K415" s="1"/>
  <c r="P415" s="1"/>
  <c r="L416"/>
  <c r="K416" s="1"/>
  <c r="P416" s="1"/>
  <c r="L410"/>
  <c r="K410" s="1"/>
  <c r="P410" s="1"/>
  <c r="L411"/>
  <c r="K411" s="1"/>
  <c r="P411" s="1"/>
  <c r="L412"/>
  <c r="K412" s="1"/>
  <c r="P412" s="1"/>
  <c r="L413"/>
  <c r="O413" s="1"/>
  <c r="L414"/>
  <c r="K414" s="1"/>
  <c r="L402"/>
  <c r="K402" s="1"/>
  <c r="P402" s="1"/>
  <c r="L403"/>
  <c r="O403" s="1"/>
  <c r="L404"/>
  <c r="K404" s="1"/>
  <c r="P404" s="1"/>
  <c r="L405"/>
  <c r="K405" s="1"/>
  <c r="P405" s="1"/>
  <c r="L406"/>
  <c r="K406" s="1"/>
  <c r="P406" s="1"/>
  <c r="L407"/>
  <c r="K407" s="1"/>
  <c r="P407" s="1"/>
  <c r="L408"/>
  <c r="K408" s="1"/>
  <c r="P408" s="1"/>
  <c r="L409"/>
  <c r="K409" s="1"/>
  <c r="P409" s="1"/>
  <c r="L395"/>
  <c r="K395" s="1"/>
  <c r="P395" s="1"/>
  <c r="L396"/>
  <c r="O396" s="1"/>
  <c r="L397"/>
  <c r="O397" s="1"/>
  <c r="L398"/>
  <c r="K398" s="1"/>
  <c r="P398" s="1"/>
  <c r="L399"/>
  <c r="K399" s="1"/>
  <c r="P399" s="1"/>
  <c r="L400"/>
  <c r="O400" s="1"/>
  <c r="L401"/>
  <c r="O401" s="1"/>
  <c r="L390"/>
  <c r="K390" s="1"/>
  <c r="P390" s="1"/>
  <c r="L391"/>
  <c r="K391" s="1"/>
  <c r="L392"/>
  <c r="K392" s="1"/>
  <c r="L393"/>
  <c r="K393" s="1"/>
  <c r="P393" s="1"/>
  <c r="L394"/>
  <c r="K394" s="1"/>
  <c r="P394" s="1"/>
  <c r="L385"/>
  <c r="K385" s="1"/>
  <c r="P385" s="1"/>
  <c r="L386"/>
  <c r="K386" s="1"/>
  <c r="P386" s="1"/>
  <c r="L387"/>
  <c r="K387" s="1"/>
  <c r="P387" s="1"/>
  <c r="L388"/>
  <c r="K388" s="1"/>
  <c r="P388" s="1"/>
  <c r="L389"/>
  <c r="K389" s="1"/>
  <c r="P389" s="1"/>
  <c r="L383"/>
  <c r="K383" s="1"/>
  <c r="P383" s="1"/>
  <c r="L384"/>
  <c r="O384" s="1"/>
  <c r="L378"/>
  <c r="K378" s="1"/>
  <c r="L379"/>
  <c r="K379" s="1"/>
  <c r="L380"/>
  <c r="K380" s="1"/>
  <c r="P380" s="1"/>
  <c r="L381"/>
  <c r="K381" s="1"/>
  <c r="P381" s="1"/>
  <c r="L382"/>
  <c r="K382" s="1"/>
  <c r="P382" s="1"/>
  <c r="L376"/>
  <c r="K376" s="1"/>
  <c r="P376" s="1"/>
  <c r="L377"/>
  <c r="K377" s="1"/>
  <c r="P377" s="1"/>
  <c r="L375"/>
  <c r="K375" s="1"/>
  <c r="P375" s="1"/>
  <c r="P369"/>
  <c r="L369"/>
  <c r="O369" s="1"/>
  <c r="L370"/>
  <c r="J370" s="1"/>
  <c r="L371"/>
  <c r="K371" s="1"/>
  <c r="L372"/>
  <c r="K372" s="1"/>
  <c r="P372" s="1"/>
  <c r="L373"/>
  <c r="K373" s="1"/>
  <c r="L374"/>
  <c r="J374" s="1"/>
  <c r="L362"/>
  <c r="K362" s="1"/>
  <c r="P362" s="1"/>
  <c r="L363"/>
  <c r="K363" s="1"/>
  <c r="L364"/>
  <c r="O364" s="1"/>
  <c r="L365"/>
  <c r="O365" s="1"/>
  <c r="L366"/>
  <c r="K366" s="1"/>
  <c r="P366" s="1"/>
  <c r="L367"/>
  <c r="K367" s="1"/>
  <c r="P367" s="1"/>
  <c r="L368"/>
  <c r="O368" s="1"/>
  <c r="L358"/>
  <c r="K358" s="1"/>
  <c r="P358" s="1"/>
  <c r="L359"/>
  <c r="K359" s="1"/>
  <c r="P359" s="1"/>
  <c r="L360"/>
  <c r="K360" s="1"/>
  <c r="P360" s="1"/>
  <c r="L361"/>
  <c r="O361" s="1"/>
  <c r="L355"/>
  <c r="K355" s="1"/>
  <c r="P355" s="1"/>
  <c r="L356"/>
  <c r="K356" s="1"/>
  <c r="P356" s="1"/>
  <c r="L357"/>
  <c r="K357" s="1"/>
  <c r="P357" s="1"/>
  <c r="L349"/>
  <c r="K349" s="1"/>
  <c r="P349" s="1"/>
  <c r="L350"/>
  <c r="K350" s="1"/>
  <c r="P350" s="1"/>
  <c r="L351"/>
  <c r="K351" s="1"/>
  <c r="P351" s="1"/>
  <c r="L352"/>
  <c r="O352" s="1"/>
  <c r="L353"/>
  <c r="K353" s="1"/>
  <c r="P353" s="1"/>
  <c r="L354"/>
  <c r="O354" s="1"/>
  <c r="L337"/>
  <c r="K337" s="1"/>
  <c r="P337" s="1"/>
  <c r="L338"/>
  <c r="O338" s="1"/>
  <c r="L339"/>
  <c r="J339" s="1"/>
  <c r="L340"/>
  <c r="O340" s="1"/>
  <c r="L341"/>
  <c r="K341" s="1"/>
  <c r="L342"/>
  <c r="K342" s="1"/>
  <c r="P342" s="1"/>
  <c r="L343"/>
  <c r="K343" s="1"/>
  <c r="P343" s="1"/>
  <c r="L344"/>
  <c r="K344" s="1"/>
  <c r="P344" s="1"/>
  <c r="L345"/>
  <c r="K345" s="1"/>
  <c r="L346"/>
  <c r="O346" s="1"/>
  <c r="L347"/>
  <c r="O347" s="1"/>
  <c r="L348"/>
  <c r="K348" s="1"/>
  <c r="P348" s="1"/>
  <c r="L334"/>
  <c r="O334" s="1"/>
  <c r="L335"/>
  <c r="O335" s="1"/>
  <c r="L336"/>
  <c r="O336" s="1"/>
  <c r="L330"/>
  <c r="L331"/>
  <c r="L332"/>
  <c r="O332" s="1"/>
  <c r="L333"/>
  <c r="O333" s="1"/>
  <c r="L327"/>
  <c r="L328"/>
  <c r="L329"/>
  <c r="O329" s="1"/>
  <c r="L325"/>
  <c r="L326"/>
  <c r="L324"/>
  <c r="L320"/>
  <c r="L321"/>
  <c r="L322"/>
  <c r="L323"/>
  <c r="L313"/>
  <c r="L314"/>
  <c r="L315"/>
  <c r="L316"/>
  <c r="L317"/>
  <c r="L318"/>
  <c r="L319"/>
  <c r="L311"/>
  <c r="L312"/>
  <c r="L308"/>
  <c r="L309"/>
  <c r="L310"/>
  <c r="O310" s="1"/>
  <c r="L304"/>
  <c r="L305"/>
  <c r="L306"/>
  <c r="L307"/>
  <c r="L297"/>
  <c r="L298"/>
  <c r="L299"/>
  <c r="L300"/>
  <c r="L301"/>
  <c r="L302"/>
  <c r="L303"/>
  <c r="L292"/>
  <c r="L293"/>
  <c r="L294"/>
  <c r="L295"/>
  <c r="L296"/>
  <c r="L288"/>
  <c r="L289"/>
  <c r="L290"/>
  <c r="L291"/>
  <c r="L279"/>
  <c r="L280"/>
  <c r="L281"/>
  <c r="O281" s="1"/>
  <c r="L282"/>
  <c r="L283"/>
  <c r="L284"/>
  <c r="L285"/>
  <c r="L286"/>
  <c r="L287"/>
  <c r="L276"/>
  <c r="L277"/>
  <c r="L278"/>
  <c r="L269"/>
  <c r="L270"/>
  <c r="L271"/>
  <c r="L272"/>
  <c r="L273"/>
  <c r="L274"/>
  <c r="L275"/>
  <c r="O275" s="1"/>
  <c r="L264"/>
  <c r="L265"/>
  <c r="L266"/>
  <c r="L267"/>
  <c r="L268"/>
  <c r="L261"/>
  <c r="L262"/>
  <c r="L263"/>
  <c r="L256"/>
  <c r="L257"/>
  <c r="O257" s="1"/>
  <c r="L258"/>
  <c r="L259"/>
  <c r="L260"/>
  <c r="L253"/>
  <c r="L254"/>
  <c r="O254" s="1"/>
  <c r="L255"/>
  <c r="O255" s="1"/>
  <c r="L247"/>
  <c r="L248"/>
  <c r="L249"/>
  <c r="L250"/>
  <c r="L251"/>
  <c r="L252"/>
  <c r="L243"/>
  <c r="L244"/>
  <c r="L245"/>
  <c r="O245" s="1"/>
  <c r="L246"/>
  <c r="O246" s="1"/>
  <c r="L237"/>
  <c r="L238"/>
  <c r="L239"/>
  <c r="O239" s="1"/>
  <c r="L240"/>
  <c r="L241"/>
  <c r="L242"/>
  <c r="L230"/>
  <c r="L231"/>
  <c r="L232"/>
  <c r="O232" s="1"/>
  <c r="L233"/>
  <c r="L234"/>
  <c r="L235"/>
  <c r="L236"/>
  <c r="O236" s="1"/>
  <c r="L219"/>
  <c r="L220"/>
  <c r="L221"/>
  <c r="O221" s="1"/>
  <c r="L222"/>
  <c r="L223"/>
  <c r="L224"/>
  <c r="L225"/>
  <c r="O225" s="1"/>
  <c r="L226"/>
  <c r="L227"/>
  <c r="L228"/>
  <c r="L229"/>
  <c r="L215"/>
  <c r="L216"/>
  <c r="L217"/>
  <c r="L218"/>
  <c r="L210"/>
  <c r="L211"/>
  <c r="O211" s="1"/>
  <c r="L212"/>
  <c r="O212" s="1"/>
  <c r="L213"/>
  <c r="L214"/>
  <c r="L206"/>
  <c r="L207"/>
  <c r="L208"/>
  <c r="L209"/>
  <c r="L204"/>
  <c r="L205"/>
  <c r="L202"/>
  <c r="L203"/>
  <c r="L201"/>
  <c r="L192"/>
  <c r="L193"/>
  <c r="L194"/>
  <c r="L195"/>
  <c r="L196"/>
  <c r="L197"/>
  <c r="L198"/>
  <c r="L199"/>
  <c r="L200"/>
  <c r="L190"/>
  <c r="L191"/>
  <c r="L189"/>
  <c r="L188"/>
  <c r="L187"/>
  <c r="L186"/>
  <c r="L185"/>
  <c r="L179"/>
  <c r="L180"/>
  <c r="L181"/>
  <c r="L182"/>
  <c r="L183"/>
  <c r="L184"/>
  <c r="L172"/>
  <c r="L173"/>
  <c r="L174"/>
  <c r="L175"/>
  <c r="L176"/>
  <c r="L177"/>
  <c r="L178"/>
  <c r="L170"/>
  <c r="L171"/>
  <c r="L168"/>
  <c r="L169"/>
  <c r="O434" l="1"/>
  <c r="O460"/>
  <c r="O463"/>
  <c r="J463"/>
  <c r="P463" s="1"/>
  <c r="O468"/>
  <c r="O453"/>
  <c r="O464"/>
  <c r="O427"/>
  <c r="O447"/>
  <c r="O459"/>
  <c r="O422"/>
  <c r="O456"/>
  <c r="K466"/>
  <c r="O458"/>
  <c r="J456"/>
  <c r="P456" s="1"/>
  <c r="K467"/>
  <c r="K465"/>
  <c r="O462"/>
  <c r="K461"/>
  <c r="P461" s="1"/>
  <c r="K457"/>
  <c r="P457" s="1"/>
  <c r="O441"/>
  <c r="O451"/>
  <c r="J438"/>
  <c r="P438" s="1"/>
  <c r="O454"/>
  <c r="K455"/>
  <c r="P455" s="1"/>
  <c r="O455"/>
  <c r="O439"/>
  <c r="K424"/>
  <c r="P424" s="1"/>
  <c r="O438"/>
  <c r="K449"/>
  <c r="P449" s="1"/>
  <c r="J448"/>
  <c r="P448" s="1"/>
  <c r="O444"/>
  <c r="O437"/>
  <c r="K443"/>
  <c r="P443" s="1"/>
  <c r="O443"/>
  <c r="O420"/>
  <c r="O428"/>
  <c r="K433"/>
  <c r="P433" s="1"/>
  <c r="O442"/>
  <c r="O450"/>
  <c r="O448"/>
  <c r="K452"/>
  <c r="P452" s="1"/>
  <c r="O445"/>
  <c r="O446"/>
  <c r="O418"/>
  <c r="J427"/>
  <c r="P427" s="1"/>
  <c r="O440"/>
  <c r="J444"/>
  <c r="P444" s="1"/>
  <c r="K419"/>
  <c r="P419" s="1"/>
  <c r="O426"/>
  <c r="O432"/>
  <c r="O435"/>
  <c r="O431"/>
  <c r="O436"/>
  <c r="O395"/>
  <c r="O421"/>
  <c r="O417"/>
  <c r="J426"/>
  <c r="P426" s="1"/>
  <c r="J430"/>
  <c r="P430" s="1"/>
  <c r="J435"/>
  <c r="P435" s="1"/>
  <c r="J436"/>
  <c r="P436" s="1"/>
  <c r="O430"/>
  <c r="K429"/>
  <c r="P429" s="1"/>
  <c r="O423"/>
  <c r="K425"/>
  <c r="P425" s="1"/>
  <c r="K401"/>
  <c r="J371"/>
  <c r="P371" s="1"/>
  <c r="O392"/>
  <c r="O387"/>
  <c r="J392"/>
  <c r="P392" s="1"/>
  <c r="O382"/>
  <c r="O390"/>
  <c r="O391"/>
  <c r="O399"/>
  <c r="O381"/>
  <c r="J413"/>
  <c r="J401"/>
  <c r="J378"/>
  <c r="P378" s="1"/>
  <c r="O414"/>
  <c r="J379"/>
  <c r="P379" s="1"/>
  <c r="O388"/>
  <c r="O345"/>
  <c r="O383"/>
  <c r="J391"/>
  <c r="P391" s="1"/>
  <c r="O412"/>
  <c r="J414"/>
  <c r="P414" s="1"/>
  <c r="O380"/>
  <c r="O386"/>
  <c r="O398"/>
  <c r="K397"/>
  <c r="P397" s="1"/>
  <c r="O379"/>
  <c r="O394"/>
  <c r="O410"/>
  <c r="O378"/>
  <c r="O389"/>
  <c r="O385"/>
  <c r="O393"/>
  <c r="O416"/>
  <c r="O415"/>
  <c r="K413"/>
  <c r="P413" s="1"/>
  <c r="O411"/>
  <c r="O409"/>
  <c r="O405"/>
  <c r="O408"/>
  <c r="O404"/>
  <c r="O407"/>
  <c r="K403"/>
  <c r="P403" s="1"/>
  <c r="O406"/>
  <c r="O402"/>
  <c r="K400"/>
  <c r="P400" s="1"/>
  <c r="K396"/>
  <c r="P396" s="1"/>
  <c r="K384"/>
  <c r="P384" s="1"/>
  <c r="O344"/>
  <c r="O374"/>
  <c r="O337"/>
  <c r="O360"/>
  <c r="J363"/>
  <c r="P363" s="1"/>
  <c r="K374"/>
  <c r="P374" s="1"/>
  <c r="O371"/>
  <c r="O363"/>
  <c r="O377"/>
  <c r="O367"/>
  <c r="O366"/>
  <c r="O376"/>
  <c r="K364"/>
  <c r="K370"/>
  <c r="P370" s="1"/>
  <c r="O370"/>
  <c r="J364"/>
  <c r="J373"/>
  <c r="P373" s="1"/>
  <c r="O356"/>
  <c r="K368"/>
  <c r="P368" s="1"/>
  <c r="O373"/>
  <c r="O372"/>
  <c r="O375"/>
  <c r="K365"/>
  <c r="P365" s="1"/>
  <c r="O359"/>
  <c r="O348"/>
  <c r="O357"/>
  <c r="O362"/>
  <c r="O358"/>
  <c r="K361"/>
  <c r="P361" s="1"/>
  <c r="K347"/>
  <c r="K340"/>
  <c r="P340" s="1"/>
  <c r="O339"/>
  <c r="K339"/>
  <c r="P339" s="1"/>
  <c r="O353"/>
  <c r="J341"/>
  <c r="P341" s="1"/>
  <c r="O355"/>
  <c r="K346"/>
  <c r="P346" s="1"/>
  <c r="K338"/>
  <c r="P338" s="1"/>
  <c r="J345"/>
  <c r="P345" s="1"/>
  <c r="J347"/>
  <c r="O343"/>
  <c r="O342"/>
  <c r="O341"/>
  <c r="O351"/>
  <c r="O350"/>
  <c r="O349"/>
  <c r="K352"/>
  <c r="P352" s="1"/>
  <c r="K354"/>
  <c r="P354" s="1"/>
  <c r="O328"/>
  <c r="O319"/>
  <c r="O330"/>
  <c r="O331"/>
  <c r="O242"/>
  <c r="O327"/>
  <c r="O324"/>
  <c r="O323"/>
  <c r="O315"/>
  <c r="O326"/>
  <c r="O325"/>
  <c r="O304"/>
  <c r="O322"/>
  <c r="O321"/>
  <c r="O269"/>
  <c r="O272"/>
  <c r="O263"/>
  <c r="O320"/>
  <c r="O290"/>
  <c r="O312"/>
  <c r="O314"/>
  <c r="O313"/>
  <c r="O287"/>
  <c r="O306"/>
  <c r="O318"/>
  <c r="O297"/>
  <c r="O308"/>
  <c r="O317"/>
  <c r="O279"/>
  <c r="O316"/>
  <c r="O277"/>
  <c r="O302"/>
  <c r="O307"/>
  <c r="O309"/>
  <c r="O266"/>
  <c r="O288"/>
  <c r="O296"/>
  <c r="O305"/>
  <c r="O262"/>
  <c r="O293"/>
  <c r="O311"/>
  <c r="O274"/>
  <c r="O292"/>
  <c r="O299"/>
  <c r="O265"/>
  <c r="O273"/>
  <c r="O278"/>
  <c r="O285"/>
  <c r="O289"/>
  <c r="O298"/>
  <c r="O264"/>
  <c r="O303"/>
  <c r="O268"/>
  <c r="O271"/>
  <c r="O276"/>
  <c r="O283"/>
  <c r="O286"/>
  <c r="O284"/>
  <c r="O214"/>
  <c r="O227"/>
  <c r="O261"/>
  <c r="O270"/>
  <c r="O294"/>
  <c r="O301"/>
  <c r="O219"/>
  <c r="O235"/>
  <c r="O244"/>
  <c r="O267"/>
  <c r="O282"/>
  <c r="O291"/>
  <c r="O300"/>
  <c r="O295"/>
  <c r="O280"/>
  <c r="O210"/>
  <c r="O237"/>
  <c r="O241"/>
  <c r="O259"/>
  <c r="O207"/>
  <c r="O223"/>
  <c r="O192"/>
  <c r="O217"/>
  <c r="O233"/>
  <c r="O247"/>
  <c r="O258"/>
  <c r="O248"/>
  <c r="O251"/>
  <c r="O222"/>
  <c r="O250"/>
  <c r="O240"/>
  <c r="O243"/>
  <c r="O249"/>
  <c r="O252"/>
  <c r="O229"/>
  <c r="O220"/>
  <c r="O238"/>
  <c r="O260"/>
  <c r="O256"/>
  <c r="O253"/>
  <c r="O228"/>
  <c r="O224"/>
  <c r="O206"/>
  <c r="O213"/>
  <c r="O234"/>
  <c r="O226"/>
  <c r="O205"/>
  <c r="O199"/>
  <c r="O197"/>
  <c r="O202"/>
  <c r="O209"/>
  <c r="O215"/>
  <c r="O218"/>
  <c r="O231"/>
  <c r="O194"/>
  <c r="O201"/>
  <c r="O208"/>
  <c r="O230"/>
  <c r="O216"/>
  <c r="O204"/>
  <c r="O203"/>
  <c r="O198"/>
  <c r="O193"/>
  <c r="O196"/>
  <c r="O200"/>
  <c r="O195"/>
  <c r="O191"/>
  <c r="O190"/>
  <c r="O189"/>
  <c r="O188"/>
  <c r="O174"/>
  <c r="O187"/>
  <c r="O186"/>
  <c r="O170"/>
  <c r="O172"/>
  <c r="O183"/>
  <c r="O185"/>
  <c r="O178"/>
  <c r="O184"/>
  <c r="O176"/>
  <c r="O173"/>
  <c r="O182"/>
  <c r="O177"/>
  <c r="O181"/>
  <c r="O180"/>
  <c r="O179"/>
  <c r="O175"/>
  <c r="O168"/>
  <c r="O171"/>
  <c r="O169"/>
  <c r="P466" l="1"/>
  <c r="P465"/>
  <c r="P467"/>
  <c r="P401"/>
  <c r="P364"/>
  <c r="P347"/>
  <c r="L164" l="1"/>
  <c r="K164" s="1"/>
  <c r="P164" s="1"/>
  <c r="L161"/>
  <c r="K161" s="1"/>
  <c r="P161" s="1"/>
  <c r="L162"/>
  <c r="K162" s="1"/>
  <c r="P162" s="1"/>
  <c r="L163"/>
  <c r="K163" s="1"/>
  <c r="L155"/>
  <c r="K155" s="1"/>
  <c r="P155" s="1"/>
  <c r="L156"/>
  <c r="K156" s="1"/>
  <c r="P156" s="1"/>
  <c r="L157"/>
  <c r="K157" s="1"/>
  <c r="L158"/>
  <c r="K158" s="1"/>
  <c r="P158" s="1"/>
  <c r="L159"/>
  <c r="K159" s="1"/>
  <c r="L160"/>
  <c r="K160" s="1"/>
  <c r="P160" s="1"/>
  <c r="L154"/>
  <c r="K154" s="1"/>
  <c r="L151"/>
  <c r="K151" s="1"/>
  <c r="L152"/>
  <c r="O152" s="1"/>
  <c r="L153"/>
  <c r="K153" s="1"/>
  <c r="L150"/>
  <c r="O150" s="1"/>
  <c r="L149"/>
  <c r="K149" s="1"/>
  <c r="L148"/>
  <c r="K148" s="1"/>
  <c r="L147"/>
  <c r="K147" s="1"/>
  <c r="L146"/>
  <c r="K146" s="1"/>
  <c r="L145"/>
  <c r="K145" s="1"/>
  <c r="P145" s="1"/>
  <c r="L144"/>
  <c r="K144" s="1"/>
  <c r="L141"/>
  <c r="K141" s="1"/>
  <c r="P141" s="1"/>
  <c r="L142"/>
  <c r="K142" s="1"/>
  <c r="L143"/>
  <c r="K143" s="1"/>
  <c r="L139"/>
  <c r="K139" s="1"/>
  <c r="L140"/>
  <c r="K140" s="1"/>
  <c r="L137"/>
  <c r="K137" s="1"/>
  <c r="L138"/>
  <c r="K138" s="1"/>
  <c r="L135"/>
  <c r="K135" s="1"/>
  <c r="L136"/>
  <c r="O136" s="1"/>
  <c r="L132"/>
  <c r="K132" s="1"/>
  <c r="L133"/>
  <c r="K133" s="1"/>
  <c r="P133" s="1"/>
  <c r="L134"/>
  <c r="K134" s="1"/>
  <c r="P134" s="1"/>
  <c r="L131"/>
  <c r="K131" s="1"/>
  <c r="L129"/>
  <c r="K129" s="1"/>
  <c r="P129" s="1"/>
  <c r="L130"/>
  <c r="K130" s="1"/>
  <c r="L128"/>
  <c r="K128" s="1"/>
  <c r="L124"/>
  <c r="O124" s="1"/>
  <c r="L125"/>
  <c r="K125" s="1"/>
  <c r="P125" s="1"/>
  <c r="L126"/>
  <c r="O126" s="1"/>
  <c r="L127"/>
  <c r="O127" s="1"/>
  <c r="L122"/>
  <c r="K122" s="1"/>
  <c r="P122" s="1"/>
  <c r="L123"/>
  <c r="L111"/>
  <c r="K111" s="1"/>
  <c r="L112"/>
  <c r="K112" s="1"/>
  <c r="L113"/>
  <c r="O113" s="1"/>
  <c r="L114"/>
  <c r="O114" s="1"/>
  <c r="L105"/>
  <c r="K105" s="1"/>
  <c r="L106"/>
  <c r="K106" s="1"/>
  <c r="P106" s="1"/>
  <c r="L107"/>
  <c r="K107" s="1"/>
  <c r="L108"/>
  <c r="K108" s="1"/>
  <c r="L109"/>
  <c r="K109" s="1"/>
  <c r="L96"/>
  <c r="K96" s="1"/>
  <c r="P96" s="1"/>
  <c r="L97"/>
  <c r="K97" s="1"/>
  <c r="L98"/>
  <c r="O98" s="1"/>
  <c r="L99"/>
  <c r="K99" s="1"/>
  <c r="L100"/>
  <c r="K100" s="1"/>
  <c r="L101"/>
  <c r="K101" s="1"/>
  <c r="P101" s="1"/>
  <c r="L102"/>
  <c r="J102" s="1"/>
  <c r="L103"/>
  <c r="K103" s="1"/>
  <c r="P103" s="1"/>
  <c r="L104"/>
  <c r="K104" s="1"/>
  <c r="L91"/>
  <c r="K91" s="1"/>
  <c r="L92"/>
  <c r="K92" s="1"/>
  <c r="L93"/>
  <c r="K93" s="1"/>
  <c r="P93" s="1"/>
  <c r="O164" l="1"/>
  <c r="O157"/>
  <c r="O163"/>
  <c r="O153"/>
  <c r="O162"/>
  <c r="O161"/>
  <c r="O158"/>
  <c r="J163"/>
  <c r="P163" s="1"/>
  <c r="J153"/>
  <c r="O160"/>
  <c r="O159"/>
  <c r="O156"/>
  <c r="O155"/>
  <c r="J157"/>
  <c r="P157" s="1"/>
  <c r="J159"/>
  <c r="P159" s="1"/>
  <c r="O151"/>
  <c r="P153"/>
  <c r="J151"/>
  <c r="P151" s="1"/>
  <c r="J154"/>
  <c r="P154" s="1"/>
  <c r="O154"/>
  <c r="K152"/>
  <c r="P152" s="1"/>
  <c r="O149"/>
  <c r="J149"/>
  <c r="P149" s="1"/>
  <c r="K150"/>
  <c r="P150" s="1"/>
  <c r="O148"/>
  <c r="J148"/>
  <c r="P148" s="1"/>
  <c r="J147"/>
  <c r="P147" s="1"/>
  <c r="O147"/>
  <c r="J146"/>
  <c r="P146" s="1"/>
  <c r="O146"/>
  <c r="O144"/>
  <c r="O145"/>
  <c r="J144"/>
  <c r="P144" s="1"/>
  <c r="O142"/>
  <c r="O143"/>
  <c r="J142"/>
  <c r="P142" s="1"/>
  <c r="J143"/>
  <c r="P143" s="1"/>
  <c r="O141"/>
  <c r="J139"/>
  <c r="P139" s="1"/>
  <c r="J140"/>
  <c r="P140" s="1"/>
  <c r="O140"/>
  <c r="O139"/>
  <c r="J137"/>
  <c r="P137" s="1"/>
  <c r="O137"/>
  <c r="J138"/>
  <c r="P138" s="1"/>
  <c r="O138"/>
  <c r="O133"/>
  <c r="O134"/>
  <c r="O135"/>
  <c r="O132"/>
  <c r="J135"/>
  <c r="P135" s="1"/>
  <c r="J136"/>
  <c r="K136"/>
  <c r="O131"/>
  <c r="J131"/>
  <c r="P131" s="1"/>
  <c r="J132"/>
  <c r="P132" s="1"/>
  <c r="O128"/>
  <c r="P128"/>
  <c r="O130"/>
  <c r="J130"/>
  <c r="P130" s="1"/>
  <c r="O129"/>
  <c r="K126"/>
  <c r="K123"/>
  <c r="P123" s="1"/>
  <c r="J126"/>
  <c r="J127"/>
  <c r="P124"/>
  <c r="K127"/>
  <c r="O125"/>
  <c r="O123"/>
  <c r="O122"/>
  <c r="O104"/>
  <c r="J107"/>
  <c r="P107" s="1"/>
  <c r="J112"/>
  <c r="P112" s="1"/>
  <c r="J111"/>
  <c r="O97"/>
  <c r="K114"/>
  <c r="J97"/>
  <c r="P97" s="1"/>
  <c r="J114"/>
  <c r="O112"/>
  <c r="K113"/>
  <c r="P113" s="1"/>
  <c r="J109"/>
  <c r="P109" s="1"/>
  <c r="K102"/>
  <c r="P102" s="1"/>
  <c r="O102"/>
  <c r="O93"/>
  <c r="O92"/>
  <c r="J104"/>
  <c r="P104" s="1"/>
  <c r="J105"/>
  <c r="P105" s="1"/>
  <c r="O105"/>
  <c r="O109"/>
  <c r="O108"/>
  <c r="O107"/>
  <c r="O106"/>
  <c r="O103"/>
  <c r="O101"/>
  <c r="J99"/>
  <c r="P99" s="1"/>
  <c r="O99"/>
  <c r="O100"/>
  <c r="K98"/>
  <c r="O96"/>
  <c r="O91"/>
  <c r="J91"/>
  <c r="P91" s="1"/>
  <c r="J92"/>
  <c r="P92" s="1"/>
  <c r="L94"/>
  <c r="O94" s="1"/>
  <c r="L95"/>
  <c r="L69"/>
  <c r="O69" s="1"/>
  <c r="L71"/>
  <c r="K71" s="1"/>
  <c r="P71" s="1"/>
  <c r="L75"/>
  <c r="K75" s="1"/>
  <c r="P75" s="1"/>
  <c r="L76"/>
  <c r="K76" s="1"/>
  <c r="P76" s="1"/>
  <c r="L77"/>
  <c r="L78"/>
  <c r="K78" s="1"/>
  <c r="P78" s="1"/>
  <c r="L79"/>
  <c r="L80"/>
  <c r="L81"/>
  <c r="L82"/>
  <c r="K82" s="1"/>
  <c r="P82" s="1"/>
  <c r="L83"/>
  <c r="K83" s="1"/>
  <c r="P83" s="1"/>
  <c r="L84"/>
  <c r="L85"/>
  <c r="L86"/>
  <c r="L87"/>
  <c r="K87" s="1"/>
  <c r="L88"/>
  <c r="L89"/>
  <c r="K89" s="1"/>
  <c r="P89" s="1"/>
  <c r="L90"/>
  <c r="L110"/>
  <c r="O110" s="1"/>
  <c r="O111"/>
  <c r="L115"/>
  <c r="L116"/>
  <c r="L117"/>
  <c r="O117" s="1"/>
  <c r="L118"/>
  <c r="L119"/>
  <c r="O119" s="1"/>
  <c r="L120"/>
  <c r="L121"/>
  <c r="L68"/>
  <c r="L64"/>
  <c r="O64" s="1"/>
  <c r="L65"/>
  <c r="O65" s="1"/>
  <c r="L66"/>
  <c r="K66" s="1"/>
  <c r="P66" s="1"/>
  <c r="L67"/>
  <c r="O67" s="1"/>
  <c r="L63"/>
  <c r="K63" s="1"/>
  <c r="L61"/>
  <c r="J61" s="1"/>
  <c r="L62"/>
  <c r="K62" s="1"/>
  <c r="L60"/>
  <c r="K60" s="1"/>
  <c r="L56"/>
  <c r="K56" s="1"/>
  <c r="P56" s="1"/>
  <c r="L57"/>
  <c r="L58"/>
  <c r="K58" s="1"/>
  <c r="P58" s="1"/>
  <c r="L59"/>
  <c r="K59" s="1"/>
  <c r="P59" s="1"/>
  <c r="L48"/>
  <c r="O48" s="1"/>
  <c r="L43"/>
  <c r="L44"/>
  <c r="L45"/>
  <c r="L46"/>
  <c r="O46" s="1"/>
  <c r="L47"/>
  <c r="L49"/>
  <c r="L50"/>
  <c r="L51"/>
  <c r="L52"/>
  <c r="L53"/>
  <c r="L54"/>
  <c r="L55"/>
  <c r="O55" s="1"/>
  <c r="J43"/>
  <c r="L40"/>
  <c r="L41"/>
  <c r="O41" s="1"/>
  <c r="L42"/>
  <c r="O42" s="1"/>
  <c r="L39"/>
  <c r="K39" s="1"/>
  <c r="P39" s="1"/>
  <c r="L38"/>
  <c r="K38" s="1"/>
  <c r="P38" s="1"/>
  <c r="L35"/>
  <c r="L36"/>
  <c r="K36" s="1"/>
  <c r="L37"/>
  <c r="J37" s="1"/>
  <c r="L26"/>
  <c r="K26" s="1"/>
  <c r="L27"/>
  <c r="K27" s="1"/>
  <c r="L28"/>
  <c r="J28" s="1"/>
  <c r="L29"/>
  <c r="K29" s="1"/>
  <c r="P29" s="1"/>
  <c r="L30"/>
  <c r="L31"/>
  <c r="L32"/>
  <c r="O32" s="1"/>
  <c r="L25"/>
  <c r="L24"/>
  <c r="K24" s="1"/>
  <c r="L15"/>
  <c r="K15" s="1"/>
  <c r="L12"/>
  <c r="L17"/>
  <c r="O17" s="1"/>
  <c r="L18"/>
  <c r="O18" s="1"/>
  <c r="L19"/>
  <c r="O19" s="1"/>
  <c r="L20"/>
  <c r="J20" s="1"/>
  <c r="L21"/>
  <c r="J21" s="1"/>
  <c r="L22"/>
  <c r="J22" s="1"/>
  <c r="L23"/>
  <c r="O23" s="1"/>
  <c r="L16"/>
  <c r="J16" s="1"/>
  <c r="L11"/>
  <c r="O11" s="1"/>
  <c r="A159" i="2"/>
  <c r="C159"/>
  <c r="K329" i="1" l="1"/>
  <c r="K332"/>
  <c r="P332" s="1"/>
  <c r="J335"/>
  <c r="J333"/>
  <c r="K336"/>
  <c r="P336" s="1"/>
  <c r="K169"/>
  <c r="P169" s="1"/>
  <c r="K250"/>
  <c r="K319"/>
  <c r="P319" s="1"/>
  <c r="K203"/>
  <c r="K270"/>
  <c r="K223"/>
  <c r="P223" s="1"/>
  <c r="K205"/>
  <c r="K182"/>
  <c r="K263"/>
  <c r="P263" s="1"/>
  <c r="K179"/>
  <c r="K184"/>
  <c r="K228"/>
  <c r="J194"/>
  <c r="K276"/>
  <c r="P276" s="1"/>
  <c r="K200"/>
  <c r="P200" s="1"/>
  <c r="K213"/>
  <c r="P213" s="1"/>
  <c r="K256"/>
  <c r="K235"/>
  <c r="K293"/>
  <c r="P293" s="1"/>
  <c r="J330"/>
  <c r="J328"/>
  <c r="J325"/>
  <c r="J311"/>
  <c r="K285"/>
  <c r="J273"/>
  <c r="J277"/>
  <c r="J295"/>
  <c r="K239"/>
  <c r="J260"/>
  <c r="J231"/>
  <c r="J206"/>
  <c r="K197"/>
  <c r="J179"/>
  <c r="K272"/>
  <c r="P272" s="1"/>
  <c r="K222"/>
  <c r="P222" s="1"/>
  <c r="K229"/>
  <c r="P229" s="1"/>
  <c r="K299"/>
  <c r="P299" s="1"/>
  <c r="K292"/>
  <c r="K253"/>
  <c r="J316"/>
  <c r="J205"/>
  <c r="K307"/>
  <c r="K305"/>
  <c r="P305" s="1"/>
  <c r="K227"/>
  <c r="P227" s="1"/>
  <c r="K324"/>
  <c r="K335"/>
  <c r="K281"/>
  <c r="K258"/>
  <c r="K254"/>
  <c r="P254" s="1"/>
  <c r="J188"/>
  <c r="K172"/>
  <c r="K288"/>
  <c r="K168"/>
  <c r="P168" s="1"/>
  <c r="K314"/>
  <c r="K273"/>
  <c r="J314"/>
  <c r="J230"/>
  <c r="K185"/>
  <c r="P185" s="1"/>
  <c r="K321"/>
  <c r="P321" s="1"/>
  <c r="K242"/>
  <c r="P242" s="1"/>
  <c r="K181"/>
  <c r="K196"/>
  <c r="K275"/>
  <c r="J264"/>
  <c r="J199"/>
  <c r="K192"/>
  <c r="P192" s="1"/>
  <c r="K259"/>
  <c r="P259" s="1"/>
  <c r="J322"/>
  <c r="K214"/>
  <c r="P214" s="1"/>
  <c r="K284"/>
  <c r="P284" s="1"/>
  <c r="K174"/>
  <c r="K170"/>
  <c r="K230"/>
  <c r="K189"/>
  <c r="K277"/>
  <c r="K217"/>
  <c r="P217" s="1"/>
  <c r="K202"/>
  <c r="P202" s="1"/>
  <c r="K247"/>
  <c r="P247" s="1"/>
  <c r="K209"/>
  <c r="P209" s="1"/>
  <c r="K280"/>
  <c r="P280" s="1"/>
  <c r="K224"/>
  <c r="P224" s="1"/>
  <c r="K248"/>
  <c r="P248" s="1"/>
  <c r="K282"/>
  <c r="P282" s="1"/>
  <c r="K240"/>
  <c r="P240" s="1"/>
  <c r="K297"/>
  <c r="P297" s="1"/>
  <c r="K322"/>
  <c r="J269"/>
  <c r="K294"/>
  <c r="J298"/>
  <c r="J286"/>
  <c r="J239"/>
  <c r="K245"/>
  <c r="K194"/>
  <c r="P194" s="1"/>
  <c r="J208"/>
  <c r="K191"/>
  <c r="J182"/>
  <c r="P182" s="1"/>
  <c r="J180"/>
  <c r="J183"/>
  <c r="J174"/>
  <c r="K271"/>
  <c r="J302"/>
  <c r="K296"/>
  <c r="P296" s="1"/>
  <c r="K291"/>
  <c r="P291" s="1"/>
  <c r="K300"/>
  <c r="K298"/>
  <c r="K304"/>
  <c r="K313"/>
  <c r="P313" s="1"/>
  <c r="K290"/>
  <c r="J251"/>
  <c r="J186"/>
  <c r="K237"/>
  <c r="P237" s="1"/>
  <c r="K316"/>
  <c r="K301"/>
  <c r="P301" s="1"/>
  <c r="K173"/>
  <c r="P173" s="1"/>
  <c r="J329"/>
  <c r="J287"/>
  <c r="J256"/>
  <c r="K236"/>
  <c r="P236" s="1"/>
  <c r="J290"/>
  <c r="K311"/>
  <c r="K315"/>
  <c r="P315" s="1"/>
  <c r="K243"/>
  <c r="K193"/>
  <c r="P193" s="1"/>
  <c r="J235"/>
  <c r="K225"/>
  <c r="P225" s="1"/>
  <c r="J177"/>
  <c r="J258"/>
  <c r="K238"/>
  <c r="P238" s="1"/>
  <c r="J318"/>
  <c r="K221"/>
  <c r="P221" s="1"/>
  <c r="K234"/>
  <c r="P234" s="1"/>
  <c r="K267"/>
  <c r="P267" s="1"/>
  <c r="K328"/>
  <c r="K215"/>
  <c r="P215" s="1"/>
  <c r="K289"/>
  <c r="P289" s="1"/>
  <c r="K207"/>
  <c r="P207" s="1"/>
  <c r="J197"/>
  <c r="K264"/>
  <c r="J195"/>
  <c r="K295"/>
  <c r="K260"/>
  <c r="K231"/>
  <c r="K278"/>
  <c r="P278" s="1"/>
  <c r="K210"/>
  <c r="P210" s="1"/>
  <c r="J294"/>
  <c r="K268"/>
  <c r="P268" s="1"/>
  <c r="K283"/>
  <c r="K175"/>
  <c r="K252"/>
  <c r="P252" s="1"/>
  <c r="K312"/>
  <c r="P312" s="1"/>
  <c r="J331"/>
  <c r="J324"/>
  <c r="J275"/>
  <c r="J281"/>
  <c r="J283"/>
  <c r="J250"/>
  <c r="J249"/>
  <c r="J279"/>
  <c r="J245"/>
  <c r="K257"/>
  <c r="P257" s="1"/>
  <c r="J201"/>
  <c r="J190"/>
  <c r="K333"/>
  <c r="J228"/>
  <c r="J285"/>
  <c r="K286"/>
  <c r="K309"/>
  <c r="K241"/>
  <c r="P241" s="1"/>
  <c r="K190"/>
  <c r="J288"/>
  <c r="J243"/>
  <c r="K212"/>
  <c r="P212" s="1"/>
  <c r="J170"/>
  <c r="K249"/>
  <c r="K334"/>
  <c r="P334" s="1"/>
  <c r="K320"/>
  <c r="P320" s="1"/>
  <c r="K206"/>
  <c r="K331"/>
  <c r="J292"/>
  <c r="K246"/>
  <c r="P246" s="1"/>
  <c r="K303"/>
  <c r="P303" s="1"/>
  <c r="K326"/>
  <c r="K262"/>
  <c r="P262" s="1"/>
  <c r="K208"/>
  <c r="J323"/>
  <c r="J271"/>
  <c r="J203"/>
  <c r="K216"/>
  <c r="P216" s="1"/>
  <c r="K306"/>
  <c r="P306" s="1"/>
  <c r="K198"/>
  <c r="P198" s="1"/>
  <c r="K266"/>
  <c r="K327"/>
  <c r="K199"/>
  <c r="K183"/>
  <c r="K177"/>
  <c r="K244"/>
  <c r="P244" s="1"/>
  <c r="K233"/>
  <c r="K188"/>
  <c r="J191"/>
  <c r="K274"/>
  <c r="P274" s="1"/>
  <c r="K187"/>
  <c r="P187" s="1"/>
  <c r="K220"/>
  <c r="P220" s="1"/>
  <c r="K218"/>
  <c r="P218" s="1"/>
  <c r="K279"/>
  <c r="J327"/>
  <c r="J326"/>
  <c r="J307"/>
  <c r="J309"/>
  <c r="J304"/>
  <c r="J255"/>
  <c r="K232"/>
  <c r="P232" s="1"/>
  <c r="J233"/>
  <c r="K195"/>
  <c r="J189"/>
  <c r="J172"/>
  <c r="J181"/>
  <c r="J175"/>
  <c r="J184"/>
  <c r="K251"/>
  <c r="K204"/>
  <c r="P204" s="1"/>
  <c r="K269"/>
  <c r="K226"/>
  <c r="P226" s="1"/>
  <c r="K180"/>
  <c r="K302"/>
  <c r="J196"/>
  <c r="K171"/>
  <c r="P171" s="1"/>
  <c r="K265"/>
  <c r="P265" s="1"/>
  <c r="K323"/>
  <c r="K308"/>
  <c r="P308" s="1"/>
  <c r="K261"/>
  <c r="P261" s="1"/>
  <c r="J253"/>
  <c r="K211"/>
  <c r="P211" s="1"/>
  <c r="K330"/>
  <c r="K318"/>
  <c r="K219"/>
  <c r="P219" s="1"/>
  <c r="K176"/>
  <c r="J178"/>
  <c r="K310"/>
  <c r="P310" s="1"/>
  <c r="J300"/>
  <c r="J176"/>
  <c r="K186"/>
  <c r="K317"/>
  <c r="P317" s="1"/>
  <c r="K201"/>
  <c r="K325"/>
  <c r="K287"/>
  <c r="J270"/>
  <c r="K255"/>
  <c r="K178"/>
  <c r="P136"/>
  <c r="P126"/>
  <c r="P127"/>
  <c r="K121"/>
  <c r="P121" s="1"/>
  <c r="O121"/>
  <c r="K120"/>
  <c r="P120" s="1"/>
  <c r="O120"/>
  <c r="K116"/>
  <c r="P116" s="1"/>
  <c r="O116"/>
  <c r="K118"/>
  <c r="P118" s="1"/>
  <c r="O118"/>
  <c r="K115"/>
  <c r="O115"/>
  <c r="K110"/>
  <c r="P110" s="1"/>
  <c r="K90"/>
  <c r="O90"/>
  <c r="K94"/>
  <c r="J94"/>
  <c r="P111"/>
  <c r="O95"/>
  <c r="K95"/>
  <c r="P95" s="1"/>
  <c r="K119"/>
  <c r="P119" s="1"/>
  <c r="K117"/>
  <c r="P117" s="1"/>
  <c r="P87"/>
  <c r="O89"/>
  <c r="O85"/>
  <c r="J90"/>
  <c r="O78"/>
  <c r="O83"/>
  <c r="O82"/>
  <c r="O87"/>
  <c r="O84"/>
  <c r="O86"/>
  <c r="O80"/>
  <c r="O75"/>
  <c r="O79"/>
  <c r="O76"/>
  <c r="O66"/>
  <c r="K69"/>
  <c r="J69"/>
  <c r="K48"/>
  <c r="P48" s="1"/>
  <c r="O71"/>
  <c r="K88"/>
  <c r="O68"/>
  <c r="K68"/>
  <c r="P68" s="1"/>
  <c r="K86"/>
  <c r="K84"/>
  <c r="K80"/>
  <c r="K85"/>
  <c r="K79"/>
  <c r="J62"/>
  <c r="P62" s="1"/>
  <c r="J60"/>
  <c r="P60" s="1"/>
  <c r="J63"/>
  <c r="P63" s="1"/>
  <c r="O59"/>
  <c r="O63"/>
  <c r="K64"/>
  <c r="P64" s="1"/>
  <c r="K67"/>
  <c r="P67" s="1"/>
  <c r="K55"/>
  <c r="P55" s="1"/>
  <c r="K65"/>
  <c r="P65" s="1"/>
  <c r="K61"/>
  <c r="P61" s="1"/>
  <c r="O61"/>
  <c r="O62"/>
  <c r="K57"/>
  <c r="O57"/>
  <c r="J57"/>
  <c r="J40"/>
  <c r="O40"/>
  <c r="O58"/>
  <c r="O56"/>
  <c r="K43"/>
  <c r="P43" s="1"/>
  <c r="O43"/>
  <c r="J50"/>
  <c r="K50"/>
  <c r="O50"/>
  <c r="O39"/>
  <c r="J49"/>
  <c r="O49"/>
  <c r="K49"/>
  <c r="K51"/>
  <c r="P51" s="1"/>
  <c r="O51"/>
  <c r="O54"/>
  <c r="K54"/>
  <c r="P54" s="1"/>
  <c r="J42"/>
  <c r="O53"/>
  <c r="K53"/>
  <c r="P53" s="1"/>
  <c r="K45"/>
  <c r="J45"/>
  <c r="O60"/>
  <c r="O52"/>
  <c r="K52"/>
  <c r="P52" s="1"/>
  <c r="K44"/>
  <c r="O44"/>
  <c r="O45"/>
  <c r="K47"/>
  <c r="P47" s="1"/>
  <c r="O47"/>
  <c r="K46"/>
  <c r="P46" s="1"/>
  <c r="K42"/>
  <c r="K41"/>
  <c r="P41" s="1"/>
  <c r="K40"/>
  <c r="O38"/>
  <c r="O37"/>
  <c r="K37"/>
  <c r="P37" s="1"/>
  <c r="O27"/>
  <c r="K28"/>
  <c r="P28" s="1"/>
  <c r="K35"/>
  <c r="J35"/>
  <c r="O26"/>
  <c r="J36"/>
  <c r="P36" s="1"/>
  <c r="O31"/>
  <c r="J31"/>
  <c r="O36"/>
  <c r="J30"/>
  <c r="O30"/>
  <c r="O29"/>
  <c r="O35"/>
  <c r="O28"/>
  <c r="J27"/>
  <c r="P27" s="1"/>
  <c r="J26"/>
  <c r="P26" s="1"/>
  <c r="O24"/>
  <c r="O25"/>
  <c r="K25"/>
  <c r="P25" s="1"/>
  <c r="K31"/>
  <c r="K30"/>
  <c r="K32"/>
  <c r="P32" s="1"/>
  <c r="O21"/>
  <c r="J19"/>
  <c r="J23"/>
  <c r="O22"/>
  <c r="J24"/>
  <c r="P24" s="1"/>
  <c r="K21"/>
  <c r="P21" s="1"/>
  <c r="K23"/>
  <c r="K22"/>
  <c r="P22" s="1"/>
  <c r="O20"/>
  <c r="J15"/>
  <c r="P15" s="1"/>
  <c r="O16"/>
  <c r="J18"/>
  <c r="K12"/>
  <c r="J12"/>
  <c r="J17"/>
  <c r="O15"/>
  <c r="J11"/>
  <c r="K17"/>
  <c r="K16"/>
  <c r="P16" s="1"/>
  <c r="K11"/>
  <c r="K20"/>
  <c r="P20" s="1"/>
  <c r="K19"/>
  <c r="K18"/>
  <c r="O12"/>
  <c r="P327" l="1"/>
  <c r="P329"/>
  <c r="P307"/>
  <c r="P292"/>
  <c r="P333"/>
  <c r="P283"/>
  <c r="P269"/>
  <c r="P191"/>
  <c r="P275"/>
  <c r="P206"/>
  <c r="P170"/>
  <c r="P243"/>
  <c r="P235"/>
  <c r="P233"/>
  <c r="P324"/>
  <c r="P302"/>
  <c r="P181"/>
  <c r="P314"/>
  <c r="P270"/>
  <c r="P266"/>
  <c r="P175"/>
  <c r="P304"/>
  <c r="P249"/>
  <c r="P180"/>
  <c r="P199"/>
  <c r="P205"/>
  <c r="P179"/>
  <c r="P273"/>
  <c r="P184"/>
  <c r="P309"/>
  <c r="P203"/>
  <c r="P228"/>
  <c r="P294"/>
  <c r="P264"/>
  <c r="P258"/>
  <c r="P197"/>
  <c r="P245"/>
  <c r="P239"/>
  <c r="P172"/>
  <c r="P271"/>
  <c r="P189"/>
  <c r="P326"/>
  <c r="P288"/>
  <c r="P190"/>
  <c r="P186"/>
  <c r="P208"/>
  <c r="P322"/>
  <c r="P231"/>
  <c r="P300"/>
  <c r="P253"/>
  <c r="P255"/>
  <c r="P279"/>
  <c r="P183"/>
  <c r="P286"/>
  <c r="P188"/>
  <c r="P277"/>
  <c r="P298"/>
  <c r="P230"/>
  <c r="P323"/>
  <c r="P281"/>
  <c r="P177"/>
  <c r="P325"/>
  <c r="P195"/>
  <c r="P201"/>
  <c r="P256"/>
  <c r="P251"/>
  <c r="P260"/>
  <c r="P328"/>
  <c r="P335"/>
  <c r="P250"/>
  <c r="P285"/>
  <c r="P311"/>
  <c r="P318"/>
  <c r="P287"/>
  <c r="P290"/>
  <c r="P330"/>
  <c r="P316"/>
  <c r="P178"/>
  <c r="P176"/>
  <c r="P196"/>
  <c r="P331"/>
  <c r="P174"/>
  <c r="P295"/>
  <c r="P90"/>
  <c r="P114"/>
  <c r="P94"/>
  <c r="P84"/>
  <c r="P86"/>
  <c r="P85"/>
  <c r="P79"/>
  <c r="P80"/>
  <c r="P69"/>
  <c r="P42"/>
  <c r="P57"/>
  <c r="P40"/>
  <c r="P49"/>
  <c r="P50"/>
  <c r="P45"/>
  <c r="P35"/>
  <c r="P30"/>
  <c r="P31"/>
  <c r="P19"/>
  <c r="P23"/>
  <c r="P18"/>
  <c r="P12"/>
  <c r="P17"/>
  <c r="P11"/>
  <c r="L8" l="1"/>
  <c r="J8" s="1"/>
  <c r="L9"/>
  <c r="J9" s="1"/>
  <c r="L10"/>
  <c r="J10" s="1"/>
  <c r="L7"/>
  <c r="J44"/>
  <c r="P44" s="1"/>
  <c r="J98"/>
  <c r="P98" s="1"/>
  <c r="J100"/>
  <c r="P100" s="1"/>
  <c r="J108"/>
  <c r="J115"/>
  <c r="P115" s="1"/>
  <c r="P108" l="1"/>
  <c r="O7"/>
  <c r="J7"/>
  <c r="K9"/>
  <c r="P9" s="1"/>
  <c r="O9"/>
  <c r="K8"/>
  <c r="P8" s="1"/>
  <c r="O8"/>
  <c r="K10"/>
  <c r="P10" s="1"/>
  <c r="O10"/>
  <c r="K7"/>
  <c r="P7" l="1"/>
</calcChain>
</file>

<file path=xl/comments1.xml><?xml version="1.0" encoding="utf-8"?>
<comments xmlns="http://schemas.openxmlformats.org/spreadsheetml/2006/main">
  <authors>
    <author>XTreme.ws</author>
  </authors>
  <commentList>
    <comment ref="I206" authorId="0">
      <text>
        <r>
          <rPr>
            <b/>
            <sz val="9"/>
            <color indexed="81"/>
            <rFont val="Tahoma"/>
            <family val="2"/>
            <charset val="204"/>
          </rPr>
          <t>XTreme.ws:</t>
        </r>
        <r>
          <rPr>
            <sz val="9"/>
            <color indexed="81"/>
            <rFont val="Tahoma"/>
            <family val="2"/>
            <charset val="204"/>
          </rPr>
          <t xml:space="preserve">
код должен начинаться с 6</t>
        </r>
      </text>
    </comment>
    <comment ref="I250" authorId="0">
      <text>
        <r>
          <rPr>
            <b/>
            <sz val="9"/>
            <color indexed="81"/>
            <rFont val="Tahoma"/>
            <family val="2"/>
            <charset val="204"/>
          </rPr>
          <t>XTreme.ws:</t>
        </r>
        <r>
          <rPr>
            <sz val="9"/>
            <color indexed="81"/>
            <rFont val="Tahoma"/>
            <family val="2"/>
            <charset val="204"/>
          </rPr>
          <t xml:space="preserve">
код должен начинаться на 6</t>
        </r>
      </text>
    </comment>
    <comment ref="I252" authorId="0">
      <text>
        <r>
          <rPr>
            <b/>
            <sz val="9"/>
            <color indexed="81"/>
            <rFont val="Tahoma"/>
            <family val="2"/>
            <charset val="204"/>
          </rPr>
          <t>XTreme.ws:</t>
        </r>
        <r>
          <rPr>
            <sz val="9"/>
            <color indexed="81"/>
            <rFont val="Tahoma"/>
            <family val="2"/>
            <charset val="204"/>
          </rPr>
          <t xml:space="preserve">
код должен начинаться на 6</t>
        </r>
      </text>
    </comment>
    <comment ref="I254" authorId="0">
      <text>
        <r>
          <rPr>
            <b/>
            <sz val="9"/>
            <color indexed="81"/>
            <rFont val="Tahoma"/>
            <family val="2"/>
            <charset val="204"/>
          </rPr>
          <t>XTreme.ws:</t>
        </r>
        <r>
          <rPr>
            <sz val="9"/>
            <color indexed="81"/>
            <rFont val="Tahoma"/>
            <family val="2"/>
            <charset val="204"/>
          </rPr>
          <t xml:space="preserve">
код должен начинаться на 6</t>
        </r>
      </text>
    </comment>
  </commentList>
</comments>
</file>

<file path=xl/sharedStrings.xml><?xml version="1.0" encoding="utf-8"?>
<sst xmlns="http://schemas.openxmlformats.org/spreadsheetml/2006/main" count="5578" uniqueCount="1444">
  <si>
    <t>0</t>
  </si>
  <si>
    <t>Расходы на выплаты по оплате труда работников органов местного самоуправления города Ставрополя</t>
  </si>
  <si>
    <t>00</t>
  </si>
  <si>
    <t>1</t>
  </si>
  <si>
    <t>85 1 1002</t>
  </si>
  <si>
    <t>1002</t>
  </si>
  <si>
    <t>Расходы на обеспечение функций органов местного самоуправления города Ставрополя</t>
  </si>
  <si>
    <t>85 1 1001</t>
  </si>
  <si>
    <t>1001</t>
  </si>
  <si>
    <t>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t>
  </si>
  <si>
    <t>0000</t>
  </si>
  <si>
    <t>85 1 0000</t>
  </si>
  <si>
    <t>Обеспечение деятельности комитета по делам гражданской обороны и чрезвычайным ситуациям администрации города Ставрополя</t>
  </si>
  <si>
    <t>85 0 0000</t>
  </si>
  <si>
    <t>Снос самовольных построек</t>
  </si>
  <si>
    <t>2</t>
  </si>
  <si>
    <t>84 2 2121</t>
  </si>
  <si>
    <t>2121</t>
  </si>
  <si>
    <t>Расходы за счет средств местного бюджета на демонтаж рекламных конструкций, хранение или в необходимых случаях уничтожение</t>
  </si>
  <si>
    <t>84 2 2110</t>
  </si>
  <si>
    <t>2110</t>
  </si>
  <si>
    <t>Расходы, предусмотренные на иные цели</t>
  </si>
  <si>
    <t>84 2 0000</t>
  </si>
  <si>
    <t>Расходы на судебные издержки комитета градостроительства администрации города Ставрополя по искам о сносе самовольных построек</t>
  </si>
  <si>
    <t>84 1 2074</t>
  </si>
  <si>
    <t>2074</t>
  </si>
  <si>
    <t>84 1 1002</t>
  </si>
  <si>
    <t>84 1 1001</t>
  </si>
  <si>
    <t xml:space="preserve">Непрограммные расходы в рамках обеспечения деятельности комитета градостроительства администрации города Ставрополя </t>
  </si>
  <si>
    <t>84 1 0000</t>
  </si>
  <si>
    <t xml:space="preserve">Обеспечение деятельности комитета градостроительства администрации города Ставрополя </t>
  </si>
  <si>
    <t>84 0 0000</t>
  </si>
  <si>
    <t>83</t>
  </si>
  <si>
    <t>83 2 0000</t>
  </si>
  <si>
    <t>83 1 1002</t>
  </si>
  <si>
    <t>83 1 1001</t>
  </si>
  <si>
    <t>Непрограммные расходы в рамках обеспечения деятельности комитета городского хозяйства администрации города Ставрополя</t>
  </si>
  <si>
    <t>83 1 0000</t>
  </si>
  <si>
    <t>Обеспечение деятельности комитета городского хозяйства администрации города Ставрополя</t>
  </si>
  <si>
    <t>83 0 0000</t>
  </si>
  <si>
    <t>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 – 2043 годы»</t>
  </si>
  <si>
    <t>82 2 2112</t>
  </si>
  <si>
    <t>2112</t>
  </si>
  <si>
    <t>82 2 0000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</si>
  <si>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и организации деятельности комиссий по делам несовершеннолетних и защите их прав»</t>
  </si>
  <si>
    <t>82 1 7636</t>
  </si>
  <si>
    <t>7636</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</si>
  <si>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образования</t>
  </si>
  <si>
    <t>82 1 7620</t>
  </si>
  <si>
    <t>7620</t>
  </si>
  <si>
    <t>82 1 1002</t>
  </si>
  <si>
    <t>82 1 1001</t>
  </si>
  <si>
    <t>Непрограммные расходы в рамках обеспечения деятельности администрации Промышленного района города Ставрополя</t>
  </si>
  <si>
    <t>82 1 0000</t>
  </si>
  <si>
    <t>Обеспечение деятельности администрации Промышленного района города Ставрополя</t>
  </si>
  <si>
    <t>82 0 0000</t>
  </si>
  <si>
    <t>81 1 7636</t>
  </si>
  <si>
    <t>81 1 7620</t>
  </si>
  <si>
    <t>81 1 1002</t>
  </si>
  <si>
    <t>81 1 1001</t>
  </si>
  <si>
    <t>Непрограммные расходы в рамках обеспечения деятельности администрации Октябрьского района города Ставрополя</t>
  </si>
  <si>
    <t>81 1 0000</t>
  </si>
  <si>
    <t>Обеспечение деятельности администрации Октябрьского района города Ставрополя</t>
  </si>
  <si>
    <t>81 0 0000</t>
  </si>
  <si>
    <t>80 2 2112</t>
  </si>
  <si>
    <t>80 2 0000</t>
  </si>
  <si>
    <t>80 1 7636</t>
  </si>
  <si>
    <t>80 1 7620</t>
  </si>
  <si>
    <t>80 1 1002</t>
  </si>
  <si>
    <t>80 1 1001</t>
  </si>
  <si>
    <t>Непрограммные расходы в рамках обеспечения деятельности администрации Ленинского района города Ставрополя</t>
  </si>
  <si>
    <t>80 1 0000</t>
  </si>
  <si>
    <t>Обеспечение деятельности администрации Ленинского района города Ставрополя</t>
  </si>
  <si>
    <t>80 0 0000</t>
  </si>
  <si>
    <t>Уплата налога на имущество организаций и земельного налога по спортивным площадкам, закрепленным на праве оперативного управления за комитетом физической культуры, спорта и молодежной политики администрации города Ставрополя</t>
  </si>
  <si>
    <t>78 1 2073</t>
  </si>
  <si>
    <t>2073</t>
  </si>
  <si>
    <t>78 1 1002</t>
  </si>
  <si>
    <t>78 1 1001</t>
  </si>
  <si>
    <t>Непрограммные расходы в рамках обеспечения деятельности комитета физической культуры, спорта и молодежной политики администрации города Ставрополя</t>
  </si>
  <si>
    <t>78 1 0000</t>
  </si>
  <si>
    <t>Обеспечение деятельности комитета физической культуры, спорта и молодежной политики администрации города Ставрополя</t>
  </si>
  <si>
    <t>78 0 0000</t>
  </si>
  <si>
    <t>77 2 2112</t>
  </si>
  <si>
    <t>77 2 0000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</si>
  <si>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осуществление отдельных государственных полномочий в области труда, на осуществление отдельных государственных полномочий в области социальной защиты отдельных категорий граждан</t>
  </si>
  <si>
    <t>77 1 7621</t>
  </si>
  <si>
    <t>7621</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</si>
  <si>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 в области здравоохранения</t>
  </si>
  <si>
    <t>77 1 7610</t>
  </si>
  <si>
    <t>7610</t>
  </si>
  <si>
    <t>77 1 1002</t>
  </si>
  <si>
    <t>77 1 1001</t>
  </si>
  <si>
    <t>Непрограммные расходы в рамках обеспечения деятельности комитета труда и социальной защиты населения администрации города Ставрополя</t>
  </si>
  <si>
    <t>77 1 0000</t>
  </si>
  <si>
    <t>Обеспечение деятельности комитета труда и социальной защиты населения администрации города Ставрополя</t>
  </si>
  <si>
    <t>77 0 0000</t>
  </si>
  <si>
    <t>Расходы на реализацию проекта «Здоровые города» в городе Ставрополе</t>
  </si>
  <si>
    <t>76 2 2011</t>
  </si>
  <si>
    <t>2011</t>
  </si>
  <si>
    <t>76 2 0000</t>
  </si>
  <si>
    <t>Расходы на выполнение мероприятий в сфере культуры и кинематографии комитета культуры администрации города Ставрополя</t>
  </si>
  <si>
    <t>76 1 2025</t>
  </si>
  <si>
    <t>2025</t>
  </si>
  <si>
    <t>76 1 1002</t>
  </si>
  <si>
    <t>76 1 1001</t>
  </si>
  <si>
    <t>Непрограммные расходы в рамках обеспечения деятельности комитета культуры администрации города Ставрополя</t>
  </si>
  <si>
    <t>76 1 0000</t>
  </si>
  <si>
    <t>Обеспечение деятельности комитета культуры администрации города Ставрополя</t>
  </si>
  <si>
    <t>76 0 0000</t>
  </si>
  <si>
    <t>75 1 7620</t>
  </si>
  <si>
    <t>75 1 1002</t>
  </si>
  <si>
    <t>75 1 1001</t>
  </si>
  <si>
    <t>Непрограммные расходы в рамках обеспечения деятельности комитета образования администрации города Ставрополя</t>
  </si>
  <si>
    <t>75 1 0000</t>
  </si>
  <si>
    <t>Обеспечение деятельности комитета образования администрации города Ставрополя</t>
  </si>
  <si>
    <t>75 0 0000</t>
  </si>
  <si>
    <t>74 1 1002</t>
  </si>
  <si>
    <t>74 1 1001</t>
  </si>
  <si>
    <t>Непрограммные расходы в рамках обеспечения деятельности комитета муниципального заказа и торговли администрации города Ставрополя</t>
  </si>
  <si>
    <t>74 1 0000</t>
  </si>
  <si>
    <t>Обеспечение деятельности комитета муниципального заказа и торговли администрации города Ставрополя</t>
  </si>
  <si>
    <t>74 0 0000</t>
  </si>
  <si>
    <t>Расходы на повышение заработной платы работников муниципальных учреждений культуры города Ставрополя, педагогических работников муниципальных учреждений дополнительного образования детей города Ставрополя (в сферах образования, культуры, физической культуры и спорта) в соответствии с Указом Президента Российской Федерации от 07 мая 2012 г. № 597 «О мероприятиях по реализации государственной социальной политики»</t>
  </si>
  <si>
    <t>73 2 2075</t>
  </si>
  <si>
    <t>2075</t>
  </si>
  <si>
    <t>Поощрение муниципального служащего в связи с выходом на трудовую пенсию</t>
  </si>
  <si>
    <t>73 2 1005</t>
  </si>
  <si>
    <t>1005</t>
  </si>
  <si>
    <t>73 2 0000</t>
  </si>
  <si>
    <t>73 1 1002</t>
  </si>
  <si>
    <t>73 1 1001</t>
  </si>
  <si>
    <t>Непрограммные расходы в рамках обеспечения деятельности комитета финансов и бюджета администрации города Ставрополя</t>
  </si>
  <si>
    <t>73 1 0000</t>
  </si>
  <si>
    <t>Обеспечение деятельности комитета финансов и бюджета администрации города Ставрополя</t>
  </si>
  <si>
    <t>73 0 0000</t>
  </si>
  <si>
    <t>72 2 2112</t>
  </si>
  <si>
    <t>72 2 0000</t>
  </si>
  <si>
    <t>72 1 1002</t>
  </si>
  <si>
    <t>72 1 1001</t>
  </si>
  <si>
    <t>Непрограммные расходы в рамках обеспечения деятельности комитета по управлению муниципальным имуществом города Ставрополя</t>
  </si>
  <si>
    <t>72 1 0000</t>
  </si>
  <si>
    <t>Обеспечение деятельности комитета по управлению муниципальным имуществом города Ставрополя</t>
  </si>
  <si>
    <t>72 0 0000</t>
  </si>
  <si>
    <t>71 2 1002</t>
  </si>
  <si>
    <t>Глава местной администрации (исполнительно-распорядительного органа муниципального образования)</t>
  </si>
  <si>
    <t>71 2 0000</t>
  </si>
  <si>
    <t>Субвенции бюджетам городских округов на выполнение передаваемых полномочий субъектов Российской Федерации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созданию административных комиссий»</t>
  </si>
  <si>
    <t>71 1 7693</t>
  </si>
  <si>
    <t>7693</t>
  </si>
  <si>
    <t>Субвенции, выделяемые местным бюджетам на реализацию Закона Ставропольского края «О наделении органов местного самоуправления муниципальных образований в Ставропольском крае отдельными государственными полномочиями Ставропольского края по формированию, содержанию и использованию Архивного фонда Ставропольского края»</t>
  </si>
  <si>
    <t>71 1 7663</t>
  </si>
  <si>
    <t>7663</t>
  </si>
  <si>
    <t>Возмещение расходов, связанных с материальным обеспечением деятельности депутатов Думы Ставропольского края и их помощников в Ставропольском крае</t>
  </si>
  <si>
    <t>Средства, выделяемые местным бюджетам на возмещение расходов, связанных с материальным обеспечением деятельности депутатов Думы Ставропольского края и их помощников в Ставропольском крае</t>
  </si>
  <si>
    <t>71 1 7661</t>
  </si>
  <si>
    <t>7661</t>
  </si>
  <si>
    <t>71 1 7636</t>
  </si>
  <si>
    <t>Субвенции, выделяемые местным бюджетам на осуществление государственных полномочий по составлению (изменению, дополнению) списков кандидатов в присяжные заседатели федеральных судов общей юрисдикции в Российской Федерации</t>
  </si>
  <si>
    <t>71 1 5120</t>
  </si>
  <si>
    <t>5120</t>
  </si>
  <si>
    <t>Обеспечение деятельности (оказание услуг) учреждений по обеспечению хозяйственного обслуживания</t>
  </si>
  <si>
    <t>71 1 1102</t>
  </si>
  <si>
    <t>1102</t>
  </si>
  <si>
    <t>71 1 1002</t>
  </si>
  <si>
    <t>71 1 1001</t>
  </si>
  <si>
    <t>Непрограммные расходы в рамках обеспечения деятельности администрации города Ставрополя</t>
  </si>
  <si>
    <t>71 1 0000</t>
  </si>
  <si>
    <t>Обеспечение деятельности администрации города Ставрополя</t>
  </si>
  <si>
    <t>71 0 0000</t>
  </si>
  <si>
    <t>4</t>
  </si>
  <si>
    <t>70 4 1002</t>
  </si>
  <si>
    <t>70 4 1001</t>
  </si>
  <si>
    <t>Контрольно-счетная палата города Ставрополя</t>
  </si>
  <si>
    <t>70 4 0000</t>
  </si>
  <si>
    <t>3</t>
  </si>
  <si>
    <t>70 3 1002</t>
  </si>
  <si>
    <t>Депутаты представительного органа муниципального образования</t>
  </si>
  <si>
    <t>70 3 0000</t>
  </si>
  <si>
    <t>70 2 1002</t>
  </si>
  <si>
    <t>Глава муниципального образования</t>
  </si>
  <si>
    <t>70 2 0000</t>
  </si>
  <si>
    <t>Расходы на оказание информационных услуг средствами массовой информации</t>
  </si>
  <si>
    <t>70 1 2008</t>
  </si>
  <si>
    <t>70 1 1002</t>
  </si>
  <si>
    <t>70 1 1001</t>
  </si>
  <si>
    <t>Непрограммные расходы в рамках обеспечения деятельности Ставропольской городской Думы</t>
  </si>
  <si>
    <t>70</t>
  </si>
  <si>
    <t>70 1 0000</t>
  </si>
  <si>
    <t>Обеспечение деятельности Ставропольской городской Думы</t>
  </si>
  <si>
    <t>70 0 0000</t>
  </si>
  <si>
    <t xml:space="preserve">Расходы на реализацию мероприятий, направленных на создание условий для развития казачества на территории города Ставрополя </t>
  </si>
  <si>
    <t>20360</t>
  </si>
  <si>
    <t>02</t>
  </si>
  <si>
    <t>Б</t>
  </si>
  <si>
    <t>18</t>
  </si>
  <si>
    <t>18 Б 2036</t>
  </si>
  <si>
    <t>00000</t>
  </si>
  <si>
    <t>Расходы на реализацию решения Ставропольской городской Думы «Об утверждении Положения о муниципальной казачьей дружине города Ставрополя»</t>
  </si>
  <si>
    <t>60080</t>
  </si>
  <si>
    <t>01</t>
  </si>
  <si>
    <t>18 Б 6008</t>
  </si>
  <si>
    <t>Расходы в рамках реализации муниципальной программы «Развитие казачества в городе Ставрополе на 2014 - 2018 годы»</t>
  </si>
  <si>
    <t>Расходы в рамках реализации муниципальной программы «Развитие казачества в городе Ставрополе на 2014 - 2017 годы»</t>
  </si>
  <si>
    <t>18 Б 0000</t>
  </si>
  <si>
    <t>Муниципальная программа «Развитие казачества в городе Ставрополе на 2014 - 2018 годы»</t>
  </si>
  <si>
    <t>18 0 0000</t>
  </si>
  <si>
    <t>Расходы на проведение мероприятий по энергосбережению и повышению энергоэффективности</t>
  </si>
  <si>
    <t>20490</t>
  </si>
  <si>
    <t>17</t>
  </si>
  <si>
    <t>17 Б 2049</t>
  </si>
  <si>
    <t>2049</t>
  </si>
  <si>
    <t>Расходы в рамках реализации муниципальной программы «Энергосбережение и повышение энергетической эффективности в городе Ставрополе на 2014 - 2018 годы»</t>
  </si>
  <si>
    <t>17 Б 0000</t>
  </si>
  <si>
    <t>Муниципальная программа «Энергосбережение и повышение энергетической эффективности в городе Ставрополе на 2014 - 2018 годы»</t>
  </si>
  <si>
    <t>17 0 0000</t>
  </si>
  <si>
    <t>Обеспечение пожарной безопасности в муниципальных учреждениях образования, культуры, физической культуры и спорта города Ставрополя</t>
  </si>
  <si>
    <t>20550</t>
  </si>
  <si>
    <t>16</t>
  </si>
  <si>
    <t>16 2 2055</t>
  </si>
  <si>
    <t>2055</t>
  </si>
  <si>
    <t>Обеспечение первичных мер пожарной безопасности в границах города Ставрополя</t>
  </si>
  <si>
    <t>20540</t>
  </si>
  <si>
    <t>16 2 2054</t>
  </si>
  <si>
    <t>2054</t>
  </si>
  <si>
    <t>Подпрограмма «Обеспечение пожарной безопасности в границах города Ставрополя»</t>
  </si>
  <si>
    <t>16 2 0000</t>
  </si>
  <si>
    <t>Обеспечение деятельности (оказание услуг) поисковых и аварийно-спасательных учреждений</t>
  </si>
  <si>
    <t>16 1 1108</t>
  </si>
  <si>
    <t>1108</t>
  </si>
  <si>
    <t>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t>
  </si>
  <si>
    <t>20690</t>
  </si>
  <si>
    <t>16 1 2069</t>
  </si>
  <si>
    <t>2069</t>
  </si>
  <si>
    <t>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 безопасности людей на водных объектах</t>
  </si>
  <si>
    <t>20120</t>
  </si>
  <si>
    <t>16 1 2012</t>
  </si>
  <si>
    <t>2012</t>
  </si>
  <si>
    <t>Подпрограмма «Осуществление мероприятий по гражданской обороне, защите населения и территорий от чрезвычайных ситуаций»</t>
  </si>
  <si>
    <t>16 1 0000</t>
  </si>
  <si>
    <t>Муниципальная программа «Обеспечение гражданской обороны, пожарной безопасности, безопасности людей на водных объектах, организация деятельности аварийно-спасательных служб, защита населения и территории города Ставрополя от чрезвычайных ситуаций на 2014 - 2018 годы»</t>
  </si>
  <si>
    <t>Муниципальная программа «Обеспечение гражданской обороны, пожарной безопасности, безопасности людей на водных объектах, организация деятельности аварийно-спасательных служб, защита населения и территории города Ставрополя от  чрезвычайных ситуаций на 2014 - 2018 годы»</t>
  </si>
  <si>
    <t>16 0 0000</t>
  </si>
  <si>
    <t>Расходы на реализацию мероприятий, направленных на профилактику правонарушений в городе Ставрополе</t>
  </si>
  <si>
    <t>20660</t>
  </si>
  <si>
    <t>05</t>
  </si>
  <si>
    <t>15</t>
  </si>
  <si>
    <t>15 3 2066</t>
  </si>
  <si>
    <t>2066</t>
  </si>
  <si>
    <t>04</t>
  </si>
  <si>
    <t>Расходы на реализацию решения Ставропольской городской Думы «Об утверждении Положения о добровольной народной дружине города Ставрополя»</t>
  </si>
  <si>
    <t>20100</t>
  </si>
  <si>
    <t>03</t>
  </si>
  <si>
    <t>15 3 2010</t>
  </si>
  <si>
    <t>2010</t>
  </si>
  <si>
    <t>Подпрограмма «Профилактика правонарушений в городе Ставрополе на 2014 - 2018 годы»</t>
  </si>
  <si>
    <t>15 3 0000</t>
  </si>
  <si>
    <t>Расходы на реализацию мероприятий,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t>
  </si>
  <si>
    <t>20370</t>
  </si>
  <si>
    <t>15 2 2037</t>
  </si>
  <si>
    <t>2037</t>
  </si>
  <si>
    <t>Подпрограмма «НЕзависимость 2014 - 2018»</t>
  </si>
  <si>
    <t>15 2 0000</t>
  </si>
  <si>
    <t>Расходы на реализацию мероприятий, направленных на повышение уровня безопасности жизнедеятельности города Ставрополя</t>
  </si>
  <si>
    <t>20350</t>
  </si>
  <si>
    <t>15 1 2035</t>
  </si>
  <si>
    <t>Подпрограмма «Безопасный Ставрополь 2014 - 2018»</t>
  </si>
  <si>
    <t>15 1 0000</t>
  </si>
  <si>
    <t>Муниципальная программа «Обеспечение безопасности, общественного порядка и профилактика правонарушений в городе Ставрополе на 2014 - 2018 годы»</t>
  </si>
  <si>
    <t>15 0 0000</t>
  </si>
  <si>
    <t xml:space="preserve">Обеспечение деятельности (оказание услуг) многофункционального центра предоставления государственных и муниципальных услуг в городе Ставрополе
</t>
  </si>
  <si>
    <t>14 2 1151</t>
  </si>
  <si>
    <t>14</t>
  </si>
  <si>
    <t>Расходы на реализацию мероприятий, направленных на снижение административных барьеров, оптимизацию и повышение качества предоставления государственных и муниципальных услуг в городе Ставрополе</t>
  </si>
  <si>
    <t>20710</t>
  </si>
  <si>
    <t xml:space="preserve">Расходы на реализацию мероприятий, направленных на снижение административных барьеров, оптимизацию и повышение качества предоставления государственных и муниципальных услуг в городе Ставрополе
</t>
  </si>
  <si>
    <t>14 2 2071</t>
  </si>
  <si>
    <t>Подпрограмма "Снижение административных барьеров, оптимизация и повышение качества предоставления государственных и муниципальных услуг в городе Ставрополе"</t>
  </si>
  <si>
    <t>14 2 0000</t>
  </si>
  <si>
    <t>Расходы на официальное опубликование муниципальных правовых актов города Ставрополя в газете "Вечерний Ставрополь"</t>
  </si>
  <si>
    <t>60030</t>
  </si>
  <si>
    <t>14 1 6003</t>
  </si>
  <si>
    <t>20080</t>
  </si>
  <si>
    <t>14 1 2008</t>
  </si>
  <si>
    <t>Расходы на развитие и обеспечение функционирования информационного общества в городе Ставрополе</t>
  </si>
  <si>
    <t>20630</t>
  </si>
  <si>
    <t>14 1 2063</t>
  </si>
  <si>
    <t>Подпрограмма «Развитие информационного общества в городе Ставрополе»</t>
  </si>
  <si>
    <t>14 1 0000</t>
  </si>
  <si>
    <t>Муниципальная программа "Развитие информационного общества и снижение административных барьеров в городе Ставрополе на 2014 - 2018 годы"</t>
  </si>
  <si>
    <t>00 0 0000</t>
  </si>
  <si>
    <t>Расходы на реализацию мероприятий, направленных на противодействие коррупции в сфере деятельности администрации города Ставрополя и ее органов</t>
  </si>
  <si>
    <t>20620</t>
  </si>
  <si>
    <t>13</t>
  </si>
  <si>
    <t>13 2 2062</t>
  </si>
  <si>
    <t>Подпрограмма «Противодействие коррупции в сфере деятельности администрации города Ставрополя и ее органах на 2014 - 2018 годы»</t>
  </si>
  <si>
    <t>13 2 0000</t>
  </si>
  <si>
    <t>Расходы на реализацию мероприятий, направленных на формирование квалифицированных кадров муниципальной службы в администрации города Ставрополя и ее органах</t>
  </si>
  <si>
    <t>20450</t>
  </si>
  <si>
    <t>13 1 2045</t>
  </si>
  <si>
    <t xml:space="preserve">Подпрограмма «Развитие муниципальной службы в городе Ставрополе на 2014 – 2018 годы» </t>
  </si>
  <si>
    <t>13 1 0000</t>
  </si>
  <si>
    <t>Муниципальная программа «Развитие муниципальной службы и противодействие коррупции в городе Ставрополе на 2014 - 2018 годы»</t>
  </si>
  <si>
    <t>Муниципальная программа «Развитие муниципальной службы и противодействие коррупции в администрации города Ставрополя и ее органах на 2014 - 2018 годы»</t>
  </si>
  <si>
    <t>13 0 0000</t>
  </si>
  <si>
    <t>Расходы на повышение инвестиционной привлекательности города Ставрополя</t>
  </si>
  <si>
    <t>20650</t>
  </si>
  <si>
    <t>12</t>
  </si>
  <si>
    <t>Расходы на создание условий для привлечения инвестиций в экономику города Ставрополя</t>
  </si>
  <si>
    <t>12 3 2065</t>
  </si>
  <si>
    <t>Подпрограмма «Создание благоприятных условий для привлечения инвестиций в экономику города Ставрополя»</t>
  </si>
  <si>
    <t>12 3 0000</t>
  </si>
  <si>
    <t>Членские взносы в международные, общероссийские, межрегиональные и региональные объединения муниципальных образований</t>
  </si>
  <si>
    <t>20040</t>
  </si>
  <si>
    <t>12 2 2004</t>
  </si>
  <si>
    <t>2004</t>
  </si>
  <si>
    <t>Представительские расходы на организацию приема официальных лиц и делегаций городов стран дальнего и ближнего зарубежья, регионов России, представителей иностранных посольств и консульств</t>
  </si>
  <si>
    <t>20090</t>
  </si>
  <si>
    <t>12 2 2009</t>
  </si>
  <si>
    <t>Расходы на формирование имиджа города Ставрополя, как города, привлекательного для въездного и внутреннего туризма</t>
  </si>
  <si>
    <t>20640</t>
  </si>
  <si>
    <t>12 2 2064</t>
  </si>
  <si>
    <t>Подпрограмма "Развитие туризма и международных, межрегиональных связей города Ставрополя"</t>
  </si>
  <si>
    <t>12 2 0000</t>
  </si>
  <si>
    <t>Расходы на реализацию мероприятий по поддержке субъектов малого и среднего предпринимательства, осуществляющих деятельность на территории города Ставрополя</t>
  </si>
  <si>
    <t>20480</t>
  </si>
  <si>
    <t>Расходы на поддержку субъектов малого и среднего предпринимательства, осуществляющих деятельность на территории города Ставрополя</t>
  </si>
  <si>
    <t>12 1 2048</t>
  </si>
  <si>
    <t>60130</t>
  </si>
  <si>
    <t>Подпрограмма «Развитие малого и среднего предпринимательства в городе Ставрополе»</t>
  </si>
  <si>
    <t>12 1 0000</t>
  </si>
  <si>
    <t>Муниципальная программа «Экономическое развитие города Ставрополя на 2014 - 2018 годы»</t>
  </si>
  <si>
    <t>12 0 0000</t>
  </si>
  <si>
    <t>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t>
  </si>
  <si>
    <t>20340</t>
  </si>
  <si>
    <t>11</t>
  </si>
  <si>
    <t>11 Б 2034</t>
  </si>
  <si>
    <t>Расходы на проведение кадастровых работ для постановки на кадастровый учет земельных участков на территории города Ставрополя</t>
  </si>
  <si>
    <t>20180</t>
  </si>
  <si>
    <t>11 Б 2018</t>
  </si>
  <si>
    <t>Расходы на содержание объектов муниципальной казны города Ставрополя в части жилых помещений</t>
  </si>
  <si>
    <t>20840</t>
  </si>
  <si>
    <t>11 Б 2084</t>
  </si>
  <si>
    <t xml:space="preserve">Расходы на содержание объектов муниципальной казны города Ставрополя в части нежилых помещений </t>
  </si>
  <si>
    <t>20070</t>
  </si>
  <si>
    <t>11 Б 2007</t>
  </si>
  <si>
    <t>Расходы на получение рыночной оценки стоимости недвижимого имущества, находящегося в муниципальной собственности города Ставрополя, и подготовку технической документации на объекты недвижимого имущества</t>
  </si>
  <si>
    <t>20030</t>
  </si>
  <si>
    <t>11 Б 2003</t>
  </si>
  <si>
    <t>Расходы в рамках реализации муниципальной программы «Управление и распоряжение имуществом, находящимся в муниципальной собственности города Ставрополя, в том числе земельными ресурсами, на 2014 - 2018 годы»</t>
  </si>
  <si>
    <t>11 Б 0000</t>
  </si>
  <si>
    <t>Муниципальная программа «Управление и распоряжение имуществом, находящимся в муниципальной собственности города Ставрополя, в том числе земельными ресурсами, на 2014 - 2018 годы»</t>
  </si>
  <si>
    <t>11 0 0000</t>
  </si>
  <si>
    <t>10</t>
  </si>
  <si>
    <t>Обслуживание муниципального долга города Ставрополя</t>
  </si>
  <si>
    <t>20010</t>
  </si>
  <si>
    <t>10 Б 2001</t>
  </si>
  <si>
    <t>Расходы на выплаты на основании исполнительных листов судебных органов</t>
  </si>
  <si>
    <t>20050</t>
  </si>
  <si>
    <t>10 Б 2005</t>
  </si>
  <si>
    <t>Резервный фонд администрации города Ставрополя</t>
  </si>
  <si>
    <t>20020</t>
  </si>
  <si>
    <t>10 Б 2002</t>
  </si>
  <si>
    <t>10 Б 0000</t>
  </si>
  <si>
    <t>Муниципальная программа «Управление муниципальными финансами и муниципальным долгом города Ставрополя на 2014 - 2018 годы»</t>
  </si>
  <si>
    <t>10 0 0000</t>
  </si>
  <si>
    <t>Обеспечение деятельности (оказание услуг) учреждений в области организационно-воспитательной работы с молодежью</t>
  </si>
  <si>
    <t>06</t>
  </si>
  <si>
    <t>09</t>
  </si>
  <si>
    <t>09 Б 1122</t>
  </si>
  <si>
    <t>Основное мероприятие «Обеспечение деятельности муниципальных бюджетных учреждений города Ставрополя»</t>
  </si>
  <si>
    <t>Расходы на создание условий для интеграции молодежи в процессы социально-экономического, общественно-политического, культурного развития города Ставрополя</t>
  </si>
  <si>
    <t>20460</t>
  </si>
  <si>
    <t>09 Б 2046</t>
  </si>
  <si>
    <t>Расходы на проведение мероприятий в области молодежной политики</t>
  </si>
  <si>
    <t>20230</t>
  </si>
  <si>
    <t>09 Б 2023</t>
  </si>
  <si>
    <t>Основное мероприятие «Методическое и информационное сопровождение реализации молодежной политики в городе Ставрополе»</t>
  </si>
  <si>
    <t>Основное мероприятие «Формирование условий для реализации молодежных инициатив и развития деятельности молодежных объединений»</t>
  </si>
  <si>
    <t>Основное мероприятие «Поддержка интеллектуальной и инновационной деятельности молодежи»</t>
  </si>
  <si>
    <t>Основное мероприятие «Создание системы поддержки  и поощрения талантливой и успешной молодежи города Ставрополя»</t>
  </si>
  <si>
    <t>Основное мероприятие «Проведение мероприятий по гражданскому и патриотическому воспитанию молодежи»</t>
  </si>
  <si>
    <t>Расходы в рамках реализации муниципальной программы «Молодежь города Ставрополя на 2014 - 2018 годы»</t>
  </si>
  <si>
    <t>09 Б 0000</t>
  </si>
  <si>
    <t>Муниципальная программа «Молодежь города Ставрополя на 2014 - 2018 годы»</t>
  </si>
  <si>
    <t>09 0 0000</t>
  </si>
  <si>
    <t>Расходы на строительство (реконструкция, техническое перевооружение) объектов капитального строительства муниципальной собственности города Ставрополя</t>
  </si>
  <si>
    <t>40010</t>
  </si>
  <si>
    <t>4001</t>
  </si>
  <si>
    <t>08</t>
  </si>
  <si>
    <t>Строительство объектов капитального строительства муниципальной собственности города Ставрополя</t>
  </si>
  <si>
    <t>08 3 4002</t>
  </si>
  <si>
    <t>4002</t>
  </si>
  <si>
    <t xml:space="preserve">Подпрограмма «Строительство, реконструкция и обустройство спортивных сооружений» </t>
  </si>
  <si>
    <t>08 3 0000</t>
  </si>
  <si>
    <t>Субсидии социально ориентированным некоммерческим организациям, осуществляющим в соответствии с учредительными документами деятельность в области физической культуры и спорта, на частичную компенсацию расходов, связанных с организацией, проведением и участием в спортивных соревнованиях и учебно-тренировочных мероприятиях спортивных команд и спортсменов по баскетболу, классическому и пляжному гандболу, стрелковым видам спорта, боксу</t>
  </si>
  <si>
    <t>60120</t>
  </si>
  <si>
    <t>08 2 2043</t>
  </si>
  <si>
    <t>Расходы на реализацию мероприятий, направленных на развитие физической культуры и массового спорта</t>
  </si>
  <si>
    <t>20420</t>
  </si>
  <si>
    <t>08 2 2042</t>
  </si>
  <si>
    <t>Расходы на освещение проводимых физкультурных и спортивных мероприятий в средствах массовой информации с целью пропаганды здорового образа жизни и необходимости занятий физической культурой и спортом</t>
  </si>
  <si>
    <t>20440</t>
  </si>
  <si>
    <t>08 2 2044</t>
  </si>
  <si>
    <t>Подпрограмма «Организация и проведение физкультурно-оздоровительных и спортивных мероприятий»</t>
  </si>
  <si>
    <t>08 2 0000</t>
  </si>
  <si>
    <t>Обеспечение деятельности (оказание услуг) центров спортивной подготовки</t>
  </si>
  <si>
    <t>08 1 1138</t>
  </si>
  <si>
    <t>Обеспечение деятельности (оказание услуг) учреждений по внешкольной работе с детьми</t>
  </si>
  <si>
    <t>08 1 1115</t>
  </si>
  <si>
    <t>Подпрограмма «Развитие системы дополнительного образования детей и подростков в области физической культуры и спорта и центров спортивной подготовки»</t>
  </si>
  <si>
    <t>08 1 0000</t>
  </si>
  <si>
    <t>Муниципальная программа «Развитие физической культуры и спорта в городе Ставрополе на 2014 –  2018 годы»</t>
  </si>
  <si>
    <t>08 0 0000</t>
  </si>
  <si>
    <t>07</t>
  </si>
  <si>
    <t>Строительство (реконструкция, техническое перевооружение) объектов капитального строительства муниципальной собственности города Ставрополя</t>
  </si>
  <si>
    <t>07 2 4001</t>
  </si>
  <si>
    <t>21230</t>
  </si>
  <si>
    <t>Расходы на реализацию мероприятий, направленных на сохранение историко-культурного наследия города Ставрополя</t>
  </si>
  <si>
    <t>20400</t>
  </si>
  <si>
    <t>07 2 2040</t>
  </si>
  <si>
    <t>2040</t>
  </si>
  <si>
    <t>Обеспечение деятельности (оказание услуг) театров, концертных и других организаций исполнительских искусств</t>
  </si>
  <si>
    <t>07 2 1128</t>
  </si>
  <si>
    <t>1128</t>
  </si>
  <si>
    <t>Обеспечение деятельности (оказание услуг) библиотек</t>
  </si>
  <si>
    <t>07 2 1127</t>
  </si>
  <si>
    <t>1127</t>
  </si>
  <si>
    <t>Обеспечение деятельности (оказание услуг) музеев и постоянных выставок</t>
  </si>
  <si>
    <t>07 2 1126</t>
  </si>
  <si>
    <t>1126</t>
  </si>
  <si>
    <t>Обеспечение деятельности учреждений (оказание услуг) в сфере культуры и кинематографии</t>
  </si>
  <si>
    <t>07 2 1125</t>
  </si>
  <si>
    <t>1125</t>
  </si>
  <si>
    <t>07 2 1115</t>
  </si>
  <si>
    <t>1115</t>
  </si>
  <si>
    <t>Подпрограмма «Развитие культуры города Ставрополя»</t>
  </si>
  <si>
    <t>07 2 0000</t>
  </si>
  <si>
    <t>Расходы на проведение культурно-массовых мероприятий в городе Ставрополе</t>
  </si>
  <si>
    <t>20060</t>
  </si>
  <si>
    <t>07 1 2006</t>
  </si>
  <si>
    <t xml:space="preserve">Подпрограмма «Проведение городских и краевых культурно-массовых мероприятий, посвященных памятным, знаменательным и юбилейным датам в истории России, Ставропольского края, города Ставрополя» </t>
  </si>
  <si>
    <t>07 1 0000</t>
  </si>
  <si>
    <t>Муниципальная программа «Культура города Ставрополя на 2014 - 2018 годы»</t>
  </si>
  <si>
    <t>07 0 0000</t>
  </si>
  <si>
    <t>Обеспечение мероприятий по переселению граждан из аварийного жилищного фонда в городе Ставрополе</t>
  </si>
  <si>
    <t>96020</t>
  </si>
  <si>
    <t>06 2 9602</t>
  </si>
  <si>
    <t>9602</t>
  </si>
  <si>
    <t>Подпрограмма «Переселение граждан из аварийного жилищного фонда 
в городе Ставрополе на 2014 - 2017 годы»</t>
  </si>
  <si>
    <t>06 2 0000</t>
  </si>
  <si>
    <t>Расходы на предоставление социальных выплат молодым семьям на приобретение (строительство) жилья</t>
  </si>
  <si>
    <t>90030</t>
  </si>
  <si>
    <t>06 1 9003</t>
  </si>
  <si>
    <t>9003</t>
  </si>
  <si>
    <t xml:space="preserve">Подпрограмма «Обеспечение жильем молодых семей в городе Ставрополе на 2014 - 2018 годы» </t>
  </si>
  <si>
    <t xml:space="preserve">Подпрограмма «Обеспечение жильем молодых семей
в городе Ставрополе на 2014 - 2018 годы» </t>
  </si>
  <si>
    <t>06 1 0000</t>
  </si>
  <si>
    <t xml:space="preserve">Муниципальная программа «Обеспечение жильем населения города Ставрополя на 2014 - 2018 годы» </t>
  </si>
  <si>
    <t>06 0 0000</t>
  </si>
  <si>
    <t>Расходы на подготовку документов территориального планирования</t>
  </si>
  <si>
    <t>20390</t>
  </si>
  <si>
    <t>05 1 2039</t>
  </si>
  <si>
    <t xml:space="preserve">Подпрограмма «Градостроительство в городе Ставрополе» </t>
  </si>
  <si>
    <t>05 1 0000</t>
  </si>
  <si>
    <t>Муниципальная программа «Развитие градостроительства на территории города Ставрополя на 2014 - 2018 годы»</t>
  </si>
  <si>
    <t>05 0 0000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</si>
  <si>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Старопольского края, на прочие мероприятия по благоустройству территории города Ставрополя</t>
  </si>
  <si>
    <t>20800</t>
  </si>
  <si>
    <t>04 3 2080</t>
  </si>
  <si>
    <t>2080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</si>
  <si>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Старопольского края, на проведение мероприятий по озеленению территории города Ставрополя</t>
  </si>
  <si>
    <t>20790</t>
  </si>
  <si>
    <t>04 3 2079</t>
  </si>
  <si>
    <t>2079</t>
  </si>
  <si>
    <t>Расходы на проведение мероприятий по озеленению территории города Ставрополя</t>
  </si>
  <si>
    <t>20780</t>
  </si>
  <si>
    <t>04 3 2078</t>
  </si>
  <si>
    <t>2078</t>
  </si>
  <si>
    <t>Расходы на прочие мероприятия по благоустройству территории города Ставрополя</t>
  </si>
  <si>
    <t>20300</t>
  </si>
  <si>
    <t>04 3 2030</t>
  </si>
  <si>
    <t>2030</t>
  </si>
  <si>
    <t>Расходы на проектирование, строительство и содержание мест захоронения на территории города Ставрополя</t>
  </si>
  <si>
    <t>20290</t>
  </si>
  <si>
    <t>04 3 2029</t>
  </si>
  <si>
    <t>2029</t>
  </si>
  <si>
    <t>Расходы на уличное освещение города Ставрополя</t>
  </si>
  <si>
    <t>20280</t>
  </si>
  <si>
    <t>04 3 2028</t>
  </si>
  <si>
    <t>2028</t>
  </si>
  <si>
    <t>Расходы на обеспечение деятельности (оказания услуг)  учреждений, обеспечивающих предоставление услуг в области лесных отношений и благоустройства</t>
  </si>
  <si>
    <t>04 3 1107</t>
  </si>
  <si>
    <t>Подпрограмма «Благоустройство территории города Ставрополя»</t>
  </si>
  <si>
    <t>04 3 0000</t>
  </si>
  <si>
    <t>Субсидии на возмещение затрат по созданию, эксплуатации и обеспечению функционирования на платной основе  парковок (парковочных мест), расположенных на автомобильных дорогах общего пользования местного значения города Ставрополя</t>
  </si>
  <si>
    <t>60090</t>
  </si>
  <si>
    <t xml:space="preserve"> 04 2 6009</t>
  </si>
  <si>
    <t>6009</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</si>
  <si>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Старопольского края,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t>
  </si>
  <si>
    <t>20920</t>
  </si>
  <si>
    <t>04 2 2092</t>
  </si>
  <si>
    <t>2092</t>
  </si>
  <si>
    <t>Расходы на прочие мероприятия  в области дорожного хозяйства</t>
  </si>
  <si>
    <t>20830</t>
  </si>
  <si>
    <t>04 2 2083</t>
  </si>
  <si>
    <t>2083</t>
  </si>
  <si>
    <t>Расходы на ремонт и содержание внутриквартальных автомобильных дорог общего пользования местного значения</t>
  </si>
  <si>
    <t>20820</t>
  </si>
  <si>
    <t>04 2 2082</t>
  </si>
  <si>
    <t>2082</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</si>
  <si>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Старопольского края, на ремонт автомобильных дорог общего пользования местного значения</t>
  </si>
  <si>
    <t>20810</t>
  </si>
  <si>
    <t>04 2 2081</t>
  </si>
  <si>
    <t>2081</t>
  </si>
  <si>
    <t>Расходы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t>
  </si>
  <si>
    <t>20570</t>
  </si>
  <si>
    <t>04 2 2057</t>
  </si>
  <si>
    <t>2057</t>
  </si>
  <si>
    <t>Расходы на проектирование, строительство, реконструкцию, ремонт и содержание автомобильных дорог общего пользования местного значения</t>
  </si>
  <si>
    <t>20130</t>
  </si>
  <si>
    <t>04 2 2013</t>
  </si>
  <si>
    <t>2013</t>
  </si>
  <si>
    <t xml:space="preserve">Расходы на приобретение техники для уборки дорог и тротуаров (на условиях финансовой аренды (лизинга) </t>
  </si>
  <si>
    <t>21010</t>
  </si>
  <si>
    <t>04 2 2101</t>
  </si>
  <si>
    <t>2101</t>
  </si>
  <si>
    <t>Расходы на проведение  отдельных мероприятий по электрическому транспорту</t>
  </si>
  <si>
    <t>60020</t>
  </si>
  <si>
    <t>04 2 6002</t>
  </si>
  <si>
    <t>6002</t>
  </si>
  <si>
    <t>Обеспечение деятельности (оказание услуг) учреждений, осуществляющих функции в области транспорта</t>
  </si>
  <si>
    <t>04 2 1153</t>
  </si>
  <si>
    <t>1153</t>
  </si>
  <si>
    <t>Подпрограмма «Дорожная деятельность и обеспечение безопасности дорожного движения, организация транспортного обслуживания населения на территории города Ставрополя»</t>
  </si>
  <si>
    <t>04 2 0000</t>
  </si>
  <si>
    <t>Расходы на мероприятия в области коммунального хозяйства</t>
  </si>
  <si>
    <t>20220</t>
  </si>
  <si>
    <t>04 1 2022</t>
  </si>
  <si>
    <t>2022</t>
  </si>
  <si>
    <t xml:space="preserve">Обеспечение мероприятий по капитальному ремонту многоквартирных домов </t>
  </si>
  <si>
    <t>04 1 9601</t>
  </si>
  <si>
    <t>9601</t>
  </si>
  <si>
    <t xml:space="preserve">Расходы на проведение капитального ремонта многоквартирных домов на территории города Ставрополя, исключенных из муниципального специализированного жилищного фонда города Ставрополя  общежитий, получивших статус жилого дома не ранее 01 января 2011 года </t>
  </si>
  <si>
    <t>60140</t>
  </si>
  <si>
    <t>04 1 2067</t>
  </si>
  <si>
    <t>2067</t>
  </si>
  <si>
    <t>Расходы на мероприятия в области жилищного хозяйства</t>
  </si>
  <si>
    <t>20200</t>
  </si>
  <si>
    <t>04 1 2020</t>
  </si>
  <si>
    <t>2020</t>
  </si>
  <si>
    <t>Расходы на проведение капитального ремонта муниципального жилищного фонда</t>
  </si>
  <si>
    <t>20190</t>
  </si>
  <si>
    <t>04 1 2019</t>
  </si>
  <si>
    <t>2019</t>
  </si>
  <si>
    <t>Подпрограмма «Развитие жилищно-коммунального хозяйства на территории города Ставрополя»</t>
  </si>
  <si>
    <t>04 1 0000</t>
  </si>
  <si>
    <t>Муниципальная программа «Развитие жилищно-коммунального хозяйства, транспортной системы на территории города Ставрополя, благоустройство и санитарная очистка территории города Ставрополя на 2014 - 2018 годы»</t>
  </si>
  <si>
    <t>Муниципальная программа «Развитие жилищно-коммунального хозяйства, транспортной системы на территории города Ставрополя, благоустройство и санитарная очистка территории города Ставрополя на 2014 – 2018 годы»</t>
  </si>
  <si>
    <t>04 0 0000</t>
  </si>
  <si>
    <t>7</t>
  </si>
  <si>
    <t xml:space="preserve">Расходы на организацию и проведение мероприятий, посвященных знаменательным и памятным датам
</t>
  </si>
  <si>
    <t>03 7 2051</t>
  </si>
  <si>
    <t>Подпрограмма «Проведение мероприятий, посвященных знаменательным и памятным датам»</t>
  </si>
  <si>
    <t>03 7 0000</t>
  </si>
  <si>
    <t xml:space="preserve">Субсидия на поддержку социально ориентированных некоммерческих организаций
</t>
  </si>
  <si>
    <t>06 6 6004</t>
  </si>
  <si>
    <t>6</t>
  </si>
  <si>
    <t xml:space="preserve">03 </t>
  </si>
  <si>
    <t>Подпрограмма «Поддержка социально ориентированных некоммерческих организаций»</t>
  </si>
  <si>
    <t>03 6 0000</t>
  </si>
  <si>
    <t>5</t>
  </si>
  <si>
    <t>Расходы на реализацию мероприятий, направленных на социальную поддержку семьи и детей</t>
  </si>
  <si>
    <t>03 3 2050</t>
  </si>
  <si>
    <t>L0270</t>
  </si>
  <si>
    <t>Расходы на создание условий для беспрепятственного доступа маломобильных групп населения к объектам городской инфраструктуры</t>
  </si>
  <si>
    <t>03 5 2053</t>
  </si>
  <si>
    <t>Подпрограмма «Доступная среда»</t>
  </si>
  <si>
    <t>03 5 0000</t>
  </si>
  <si>
    <t>Расходы по договору пожизненного содержания с иждивением</t>
  </si>
  <si>
    <t>Расходы на реализацию мероприятий, направленных на содействие в обеспечении устойчивого роста уровня и качества жизни людей с ограниченными возможностями и пожилых людей</t>
  </si>
  <si>
    <t>03 4 2052</t>
  </si>
  <si>
    <t>Подпрограмма «Реабилитация людей с ограниченными возможностями и пожилых людей»</t>
  </si>
  <si>
    <t>03 4 0000</t>
  </si>
  <si>
    <t>Подпрограмма «Совершенствование социальной поддержки семьи и детей»</t>
  </si>
  <si>
    <t>03 3 0000</t>
  </si>
  <si>
    <t>Предоставление льгот на бытовые услуги по помывке в общем отделении бань отдельным категориям граждан</t>
  </si>
  <si>
    <t>Расходы на компенсацию недополученных доходов в связи с предоставлением льгот на бытовые услуги по помывке в общем отделении бань отдельным категориям граждан</t>
  </si>
  <si>
    <t>03 2 8024</t>
  </si>
  <si>
    <t>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t>
  </si>
  <si>
    <t>Расходы на компенсацию недополученных доходов организаций, осуществляющих пассажирские перевозки автомобильным транспортом и (или) городским электрическим транспортом (троллейбусами), в связи с установлением дополнительных мер социальной поддержки отдельным категориям граждан в виде предоставления права на приобретение билета длительного пользования для проезда в городских автобусах, осуществляющих регулярные перевозки пассажиров по расписанию с остановкой на каждом остановочном пункте, и (или) в городском электрическом транспорте (троллейбусах) на территории муниципального образования города Ставрополя</t>
  </si>
  <si>
    <t>03 2 8022</t>
  </si>
  <si>
    <t>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t>
  </si>
  <si>
    <t>Расходы за счет средств местного бюджета на 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t>
  </si>
  <si>
    <t>03 2 8002</t>
  </si>
  <si>
    <t xml:space="preserve">Выплата единовременного пособия ветеранам боевых действий, направленным на реабилитацию в Центр восстановительной терапии для воинов-интернационалистов им. М.А. Лиходея
</t>
  </si>
  <si>
    <t>Расходы на реализацию решения Ставропольской городской Думы "О дополнительных мерах социальной поддержки отдельных категорий ветеранов боевых действий, направленных на реабилитацию в Центр восстановительной терапии для воинов-интернационалистов им. М.А. Лиходея"</t>
  </si>
  <si>
    <t>03 2 8021</t>
  </si>
  <si>
    <t>Выплата единовременного пособия малоимущим семьям и малоимущим одиноко проживающим гражданам</t>
  </si>
  <si>
    <t>Расходы на реализацию решения Ставропольской городской Думы «О дополнительных мерах социальной поддержки малоимущих семей и малоимущих одиноко проживающих граждан»</t>
  </si>
  <si>
    <t>03 2 8020</t>
  </si>
  <si>
    <t>Расходы на реализацию решения Ставропольской городской Думы "О дополнительных мерах социальной поддержки инвалидов по зрению, имеющих I группу инвалидности"</t>
  </si>
  <si>
    <t>03 2 8019</t>
  </si>
  <si>
    <t>Расходы на реализацию решения Ставропольской городской Думы "О дополнительных мерах социальной поддержки семей, воспитывающих детей-инвалидов в возрасте до 18 лет"</t>
  </si>
  <si>
    <t>03 2 8018</t>
  </si>
  <si>
    <t>Выплата единовременного пособия лицам, сопровождающим инвалидов или больных детей, направленных в федеральные учреждения здравоохранения, на питание и проживание</t>
  </si>
  <si>
    <t>Расходы на реализацию решения Ставропольской городской Думы "О дополнительных мерах социальной поддержки лиц, сопровождающих инвалидов или больных детей, направленных в федеральные учреждения здравоохранения"</t>
  </si>
  <si>
    <t>03 2 8017</t>
  </si>
  <si>
    <t>Выплата единовременного пособия гражданам, оказавшимся в трудной жизненной ситуации</t>
  </si>
  <si>
    <t>Расходы на реализацию решения Ставропольской городской Думы "О дополнительных мерах социальной поддержки граждан, оказавшихся в трудной жизненной ситуации"</t>
  </si>
  <si>
    <t>03 2 8016</t>
  </si>
  <si>
    <t>Выплата единовременного пособия на ремонт жилых помещений одиноким и одиноко проживающим участникам и инвалидам Великой Отечественной войны, труженикам тыла, вдовам погибших (умерших) участников Великой Отечественной войны</t>
  </si>
  <si>
    <t>Расходы на реализацию решения Ставропольской городской Думы "О мерах социальной поддержки одиноких и одиноко проживающих участников и инвалидов Великой Отечественной войны, тружеников тыла, вдов погибших (умерших) участников Великой Отечественной войны"</t>
  </si>
  <si>
    <t>03 2 8015</t>
  </si>
  <si>
    <t>Выплата ежемесячного пособия семьям, воспитывающим детей в возрасте до 18 лет, больных целиакией или сахарным диабетом</t>
  </si>
  <si>
    <t>Расходы на реализацию решения Ставропольской городской Думы "О дополнительных мерах социальной поддержки семей, воспитывающих детей в возрасте до 18 лет, больных целиакией или сахарным диабетом"</t>
  </si>
  <si>
    <t>03 2 8014</t>
  </si>
  <si>
    <t>Ежегодная денежная выплата малообеспеченным многодетным семьям на приобретение школьной формы детям, обучающимся в 1-4 классе общеобразовательного учреждения</t>
  </si>
  <si>
    <t>Расходы на реализацию решения Ставропольской городской Думы "О предоставлении дополнительных мер социальной поддержки малообеспеченным многодетным семьям"</t>
  </si>
  <si>
    <t>03 2 8013</t>
  </si>
  <si>
    <t>Выплата ежемесячного социального пособия на проезд в муниципальном транспорте общего пользования членам семей погибших военнослужащих, лиц рядового и начальствующего состава органов внутренних дел и сотрудников учреждений и органов уголовно-исполнительной системы, а также членам руководящих органов отдельных городских общественных организаций ветеранов, инвалидов и лиц, пострадавших от политических репрессий, чья деятельность связана с разъездами</t>
  </si>
  <si>
    <t>Расходы на реализацию решения Ставропольской городской Думы "О мерах социальной поддержки членам семей погибших военнослужащих, лиц рядового и начальствующего состава органов внутренних дел и сотрудников учреждений и органов уголовно-исполнительной системы, а также членам руководящих органов отдельных городских общественных организаций ветеранов, инвалидов и лиц, пострадавших от политических репрессий, чья деятельность связана с разъездами"</t>
  </si>
  <si>
    <t>03 2 8012</t>
  </si>
  <si>
    <t>Выплата ежемесячного социального пособия на проезд в пассажирском транспорте общего пользования детям-инвалидам</t>
  </si>
  <si>
    <t>Расходы на реализацию решения Ставропольской городской Думы "О предоставлении дополнительных мер социальной поддержки детям-инвалидам"</t>
  </si>
  <si>
    <t>03 2 8011</t>
  </si>
  <si>
    <t>Осуществление ежемесячной дополнительной выплаты семьям, воспитывающим детей-инвалидов</t>
  </si>
  <si>
    <t>Расходы на реализацию решения Ставропольской городской Думы "О предоставлении дополнительных мер социальной поддержки семьям, воспитывающим детей-инвалидов"</t>
  </si>
  <si>
    <t>03 2 8010</t>
  </si>
  <si>
    <t>Выплата ежемесячного пособия лицам, осуществляющим уход за инвалидами I группы</t>
  </si>
  <si>
    <t>Расходы на реализацию решения Ставропольской городской Думы "О дополнительных мерах социальной поддержки лиц, осуществляющих уход за инвалидами I группы"</t>
  </si>
  <si>
    <t>03 2 8009</t>
  </si>
  <si>
    <t>Предоставление мер социальной поддержки Почетным гражданам города Ставрополя</t>
  </si>
  <si>
    <t xml:space="preserve">Расходы на реализацию решения Ставропольской городской Думы "О Положении о Почетном гражданине города Ставрополя"
</t>
  </si>
  <si>
    <t>03 2 8008</t>
  </si>
  <si>
    <t>Осуществление ежемесячной денежной выплаты ветеранам боевых действий из числа лиц, принимавших участие в боевых действиях на территориях других государств</t>
  </si>
  <si>
    <t>Расходы на реализацию решения Ставропольской городской Думы "О дополнительных мерах социальной поддержки ветеранов боевых действий из числа лиц, принимавших участие в боевых действиях на территориях других государств"</t>
  </si>
  <si>
    <t>03 2 8007</t>
  </si>
  <si>
    <t>Осуществление ежемесячной денежной выплаты малообеспеченным пенсионерам и малообеспеченным многодетным матерям на проезд в муниципальном общественном пассажирском транспорте</t>
  </si>
  <si>
    <t>Расходы на реализацию решения Ставропольской городской Думы "О замене льгот на проезд в муниципальном общественном пассажирском транспорте иными мерами социальной поддержки"</t>
  </si>
  <si>
    <t>03 2 8006</t>
  </si>
  <si>
    <t>Выплата единовременного пособия семьям при рождении третьего по счету и последующих детей</t>
  </si>
  <si>
    <t>Расходы на реализацию решения Ставропольской городской Думы "О дополнительных мерах социальной поддержки семей при рождении третьего по счету и последующих детей"</t>
  </si>
  <si>
    <t>03 2 8005</t>
  </si>
  <si>
    <t>Выплата ежемесячного пособия студенческим семьям, имеющим детей</t>
  </si>
  <si>
    <t>Расходы на реализацию решения Ставропольской городской Думы «О дополнительных мерах социальной поддержки студенческих семей, имеющих детей»</t>
  </si>
  <si>
    <t>03 2 8004</t>
  </si>
  <si>
    <t>Выплата ежемесячного пособия малообеспеченной многодетной семье, имеющей детей в возрасте до 3 лет, и малообеспеченной одинокой матери, имеющей детей в возрасте от 1,5 до 3 лет</t>
  </si>
  <si>
    <t>Расходы на реализацию решения Ставропольской городской Думы "О предоставлении дополнительных мер социальной поддержки малообеспеченной многодетной семье, имеющей детей в возрасте до 3 лет, и малообеспеченной одинокой матери, имеющей детей в возрасте от 1,5 до 3 лет"</t>
  </si>
  <si>
    <t>03 2 8003</t>
  </si>
  <si>
    <t>Компенсация затрат по оплате проезда больным, направленным в федеральные учреждения здравоохранения</t>
  </si>
  <si>
    <t>Расходы на реализацию решения Ставропольской городской Думы «О дополнительных мерах социальной поддержки больных, направленных в федеральные учреждения здравоохранения»</t>
  </si>
  <si>
    <t>03 2 8001</t>
  </si>
  <si>
    <t>Подпрограмма «Развитие системы предоставления дополнительных мер социальной поддержки отдельным категориям граждан»</t>
  </si>
  <si>
    <t xml:space="preserve">Подпрограмма «Развитие системы предоставления дополнительных мер социальной поддержки отдельным категориям граждан» 
</t>
  </si>
  <si>
    <t>03 2 0000</t>
  </si>
  <si>
    <t xml:space="preserve">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t>
  </si>
  <si>
    <t>52700</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</si>
  <si>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за счет средств федерального бюджета
</t>
  </si>
  <si>
    <t>03 1 5270</t>
  </si>
  <si>
    <t>5270</t>
  </si>
  <si>
    <t xml:space="preserve">Ежемесячная денежная выплата нуждающимся в поддержке семьям, назначаемая в случае рождения в них после 31 декабря 2012 года третьего ребенка или последующих детей до достижения ребенком возраста трех лет, за счет средств бюджета Ставропольского края
</t>
  </si>
  <si>
    <t>R0840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</si>
  <si>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денежной выплаты, назначаемой в случае рождения третьего ребенка или последующих детей до достижения ребенком возраста трех лет, за счет средств краевого бюджета</t>
  </si>
  <si>
    <t>03 1 7084</t>
  </si>
  <si>
    <t>7084</t>
  </si>
  <si>
    <t xml:space="preserve">Ежемесячная денежная выплата нуждающимся в поддержке семьям, назначаемая в случае рождения в них после 31 декабря 2012 года третьего ребенка или последующих детей до достижения ребенком возраста трех лет, за счет средств федерального бюджета
</t>
  </si>
  <si>
    <t>50840</t>
  </si>
  <si>
    <t>Расходы за счет субвенций из краевого Фонда компенсаций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органами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выплаты, назначаемой в случае рождения третьего ребенка или последующих детей до достижения ребенком возраста трех лет, за счет средств федерального бюджета</t>
  </si>
  <si>
    <t>03 1 5084</t>
  </si>
  <si>
    <t>5084</t>
  </si>
  <si>
    <t>Предоставление мер социальной поддержки многодетным семьям</t>
  </si>
  <si>
    <t>76280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</si>
  <si>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мер социальной поддержки многодетным семьям</t>
  </si>
  <si>
    <t>03 1 7628</t>
  </si>
  <si>
    <t>7628</t>
  </si>
  <si>
    <t>Выплата ежемесячного пособия на ребенка</t>
  </si>
  <si>
    <t>76270</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</si>
  <si>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ежемесячного пособия на ребенка
</t>
  </si>
  <si>
    <t>03 1 7627</t>
  </si>
  <si>
    <t>7627</t>
  </si>
  <si>
    <t>Выплата ежегодного социального пособия на проезд студентам</t>
  </si>
  <si>
    <t>76260</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</si>
  <si>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ежегодного социального пособия на проезд учащимся (студентам)
</t>
  </si>
  <si>
    <t>03 1 7626</t>
  </si>
  <si>
    <t>7626</t>
  </si>
  <si>
    <t>Выплата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</si>
  <si>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53800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</si>
  <si>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за счет средств федерального бюджета</t>
  </si>
  <si>
    <t>03 1 5380</t>
  </si>
  <si>
    <t>5380</t>
  </si>
  <si>
    <t>Ежемесячные денежные выплаты семьям погибших ветеранов боевых действий</t>
  </si>
  <si>
    <t>76330</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</si>
  <si>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доплаты к пенсии гражданам, ставшим инвалидами при исполнении служебных обязанностей в районах боевых действий
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ежемесячную денежную выплату семьям погибших ветеранов боевых действий
</t>
  </si>
  <si>
    <t>03 1 7633</t>
  </si>
  <si>
    <t>7633</t>
  </si>
  <si>
    <t xml:space="preserve">Ежемесячная доплата к пенсии гражданам, ставшим инвалидами при исполнении служебных обязанностей в районах боевых действий </t>
  </si>
  <si>
    <t>76320</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</si>
  <si>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ежемесячной доплаты к пенсии гражданам, ставшим инвалидами при исполнении служебных обязанностей в районах боевых действий
</t>
  </si>
  <si>
    <t>03 1 7632</t>
  </si>
  <si>
    <t>7632</t>
  </si>
  <si>
    <t>76310</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</si>
  <si>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ветеранов труда и тружеников тыла
</t>
  </si>
  <si>
    <t>03 1 7631</t>
  </si>
  <si>
    <t>7631</t>
  </si>
  <si>
    <t>Предоставление гражданам субсидии на оплату жилого помещения и коммунальных услуг</t>
  </si>
  <si>
    <t>76300</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</si>
  <si>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гражданам субсидий на оплату жилого помещения и коммунальных услуг
</t>
  </si>
  <si>
    <t>03 1 7630</t>
  </si>
  <si>
    <t>7630</t>
  </si>
  <si>
    <t>Оказание государственной социальной помощи малоимущим семьям и малоимущим одиноко проживающим гражданам</t>
  </si>
  <si>
    <t>76240</t>
  </si>
  <si>
    <t xml:space="preserve">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предоставление государственной социальной помощи малоимущим семьям, малоимущим одиноко проживающим гражданам
</t>
  </si>
  <si>
    <t>03 1 7624</t>
  </si>
  <si>
    <t>7624</t>
  </si>
  <si>
    <t>Предоставление мер социальной поддержки  реабилитированным лицам и лицам, признанным пострадавшими от политических репрессий</t>
  </si>
  <si>
    <t>76230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</si>
  <si>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реабилитированных лиц и лиц, признанных пострадавшими от политических репрессий</t>
  </si>
  <si>
    <t>03 1 7623</t>
  </si>
  <si>
    <t>7623</t>
  </si>
  <si>
    <t>Предоставление мер социальной поддержки ветеранам труда Ставропольского края и лицам, награжденным медалью «Герой труда Ставрополья»</t>
  </si>
  <si>
    <t>76220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</si>
  <si>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обеспечение мер социальной поддержки ветеранов труда Ставропольского края</t>
  </si>
  <si>
    <t>03 1 7622</t>
  </si>
  <si>
    <t>7622</t>
  </si>
  <si>
    <t>Выплата компенсации страховых премий по договору обязательного страхования гражданской ответственности владельцев транспортных средств инвалидам (в том числе детям-инвалидам), имеющим транспортные средства в соответствии с медицинскими показаниями, или их законным представителям</t>
  </si>
  <si>
    <t>52800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</si>
  <si>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 за счет средств федерального бюджета</t>
  </si>
  <si>
    <t>03 1 5280</t>
  </si>
  <si>
    <t>5280</t>
  </si>
  <si>
    <t xml:space="preserve">Выплата компенсации расходов по оплате жилого помещения и коммунальных услуг отдельным категориям граждан </t>
  </si>
  <si>
    <t>52500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</si>
  <si>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субъекта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оплату жилищно-коммунальных услуг отдельным категориям граждан за счет средств федерального бюджета</t>
  </si>
  <si>
    <t>03 1 5250</t>
  </si>
  <si>
    <t>5250</t>
  </si>
  <si>
    <t>52200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</si>
  <si>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Российской Федерации, переданными для осуществления органам государственной власти субъектов Российской Федерации, и отдельными государственными полномочиями Ставропольского края в области труда и социальной защиты отдельных категорий граждан" на осуществление ежегодной денежной выплаты лицам, награжденным нагрудным знаком "Почетный донор России", "Почетный донор СССР"</t>
  </si>
  <si>
    <t>03 1 5220</t>
  </si>
  <si>
    <t>5220</t>
  </si>
  <si>
    <t xml:space="preserve">Подпрограмма «Осуществление отдельных государственных полномочий в области социальной поддержки отдельных категорий граждан» </t>
  </si>
  <si>
    <t>03 1 0000</t>
  </si>
  <si>
    <t>Муниципальная программа «Социальная поддержка населения города Ставрополя на 2014 - 2018 годы»</t>
  </si>
  <si>
    <t>03 0 0000</t>
  </si>
  <si>
    <t>60050</t>
  </si>
  <si>
    <t>Инженерное обеспечение территорий садоводческих, огороднических и дачных некоммерческих объединений граждан, расположенных на территории города Ставрополя</t>
  </si>
  <si>
    <t>02 Б 6005</t>
  </si>
  <si>
    <t>20160</t>
  </si>
  <si>
    <t>Расходы на проведение землеустройства (кадастровых работ) по формированию территорий общего пользования садоводческих, огороднических и дачных некоммерческих объединений граждан, расположенных на территории города Ставрополя</t>
  </si>
  <si>
    <t>02 Б 2016</t>
  </si>
  <si>
    <t>Предоставление субсидий на частичное возмещение затрат организаций, осуществляющих пассажирские перевозки на городских специальных автобусных маршрутах к садовым, дачным и огородным участкам</t>
  </si>
  <si>
    <t>60010</t>
  </si>
  <si>
    <t>02 Б 6001</t>
  </si>
  <si>
    <t>Расходы на ремонт подъездных автомобильных дорог местного значения общего пользования к садоводческим, огородническим и дачным некоммерческим объединениям граждан, расположенным на территории города Ставрополя</t>
  </si>
  <si>
    <t>20560</t>
  </si>
  <si>
    <t>02 Б 2056</t>
  </si>
  <si>
    <t>Расходы в рамках реализации муниципальной программы «Поддержка садоводческих, огороднических и дачных некоммерческих объединений граждан, расположенных на территории города Ставрополя, на 2014 - 2018 годы»</t>
  </si>
  <si>
    <t>02 Б 0000</t>
  </si>
  <si>
    <t>Муниципальная программа «Поддержка садоводческих, огороднических и дачных некоммерческих объединений граждан, расположенных на территории города Ставрополя, на 2014 - 2018 годы»</t>
  </si>
  <si>
    <t>01 2 4001</t>
  </si>
  <si>
    <t xml:space="preserve">Подпрограмма «Расширение и усовершенствование сети муниципальных дошкольных и общеобразовательных учреждений на 2014 - 2018 годы» </t>
  </si>
  <si>
    <t>01 2 0000</t>
  </si>
  <si>
    <t>Расходы на выплату единовременного пособия усыновителям</t>
  </si>
  <si>
    <t>76600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</si>
  <si>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t>
  </si>
  <si>
    <t>01 1 7660</t>
  </si>
  <si>
    <t>Расходы на выплату на содержание детей-сирот и детей, оставшихся без попечения родителей, в приемных семьях, а также на вознаграждение, причитающееся приемным родителям</t>
  </si>
  <si>
    <t>76190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</si>
  <si>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содержание детей-сирот и детей, оставшихся без попечения родителей, в приемных семьях, а также на вознаграждение, причитающееся приемным родителям</t>
  </si>
  <si>
    <t>01 1 7619</t>
  </si>
  <si>
    <t>76180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</si>
  <si>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обеспечение бесплатного проезда детей-сирот и детей, оставшихся без попечения родителей, находящихся под опекой (попечительством), обучающихся в муниципальных образовательных учреждениях города Ставрополя</t>
  </si>
  <si>
    <t>01 1 7618</t>
  </si>
  <si>
    <t>Расходы на выплату денежных средств на содержание ребенка опекуну (попечителю)</t>
  </si>
  <si>
    <t>76170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</si>
  <si>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детей-сирот и детей, оставшихся без попечения родителей» на выплату денежных средств на содержание ребенка опекуну (попечителю)</t>
  </si>
  <si>
    <t>01 1 7617</t>
  </si>
  <si>
    <t>Расходы на проведение мероприятий по оздоровлению детей</t>
  </si>
  <si>
    <t>20330</t>
  </si>
  <si>
    <t>Мероприятия по оздоровлению детей</t>
  </si>
  <si>
    <t>01 1 2033</t>
  </si>
  <si>
    <t>Обеспечение деятельности (оказание услуг) учреждений, обеспечивающих предоставление услуг по оздоровлению детей</t>
  </si>
  <si>
    <t>01 1 1154</t>
  </si>
  <si>
    <t>Расходы на проведение мероприятий для детей и молодежи</t>
  </si>
  <si>
    <t>20240</t>
  </si>
  <si>
    <t>01 1 2024</t>
  </si>
  <si>
    <t>Обеспечение деятельности (оказание услуг) учебно-методических кабинетов, централизованных бухгалтерий, групп хозяйственного обслуживания, учебных фильмотек, межшкольных учебно-производственных комбинатов, логопедических пунктов</t>
  </si>
  <si>
    <t>01 1 1130</t>
  </si>
  <si>
    <t>Расходы на реализацию мероприятий направленных на модернизацию муниципальных образовательных учреждений</t>
  </si>
  <si>
    <t>01 1 2041</t>
  </si>
  <si>
    <t>Расходы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 основного общего, среднего общего образования в частных общеобразовательных организациях</t>
  </si>
  <si>
    <t>77160</t>
  </si>
  <si>
    <t>Субвенции, выделяемые местным бюджетам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общеобразовательных организациях города Ставрополя, обеспечение дополнительного образования детей в общеобразовательных организациях города Ставрополя</t>
  </si>
  <si>
    <t>01 1 7613</t>
  </si>
  <si>
    <t>01 1 1115</t>
  </si>
  <si>
    <t>Обеспечение деятельности (оказание услуг) школы - детского сада, начальной, неполной средней и средней школы</t>
  </si>
  <si>
    <t>01 1 1114</t>
  </si>
  <si>
    <t>Обеспечение деятельности (оказание услуг) детских дошкольных учреждений</t>
  </si>
  <si>
    <t>Расходы на приобретение моющих средств для технологического оборудования в детских дошкольных учреждениях</t>
  </si>
  <si>
    <t>01 1 2032</t>
  </si>
  <si>
    <t>Расходы на техническое обслуживание технологического оборудования в детских дошкольных учреждениях</t>
  </si>
  <si>
    <t>01 1 2031</t>
  </si>
  <si>
    <t>Расходы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</si>
  <si>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76140</t>
  </si>
  <si>
    <t>Субвенции, выделяемые местным бюджетам на реализацию Закона Ставропольского края «О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</si>
  <si>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01 1 7614</t>
  </si>
  <si>
    <t>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t>
  </si>
  <si>
    <t>77170</t>
  </si>
  <si>
    <t>Субвенции, выделяемые местным бюджетам на обеспечение государственных гарантий реализации прав на получение общедоступного и бесплатного дошкольного образования в дошкольных образовательных организациях города Ставрополя, общеобразовательных организациях города Ставрополя</t>
  </si>
  <si>
    <t>01 1 7657</t>
  </si>
  <si>
    <t>01 1 1113</t>
  </si>
  <si>
    <t xml:space="preserve">Подпрограмма «Организация дошкольного, школьного и дополнительного образования на 2014 - 2018 годы» </t>
  </si>
  <si>
    <t>01 1 0000</t>
  </si>
  <si>
    <t>Муниципальная программа «Развитие образования в городе Ставрополе на 2014 - 2018 годы»</t>
  </si>
  <si>
    <t>01 0 0000</t>
  </si>
  <si>
    <t>Наименование</t>
  </si>
  <si>
    <t>Направление расходов</t>
  </si>
  <si>
    <t>Основное мероприятие</t>
  </si>
  <si>
    <t>Подпрограмма</t>
  </si>
  <si>
    <t>Государственная программа</t>
  </si>
  <si>
    <t>ЦСР 2015</t>
  </si>
  <si>
    <t>Код направления расходов</t>
  </si>
  <si>
    <t>Сопоставительная таблица целевых статей классификации расходов бюджета города Ставрополя на 2016 год и плановый период 2017 и 2018 годов  к целевым статьям, применяемым в 2015 году</t>
  </si>
  <si>
    <t>РАСПРЕДЕЛЕНИЕ</t>
  </si>
  <si>
    <t xml:space="preserve">бюджетных ассигнований по целевым статьям (муниципальным программам и непрограммным направлениям </t>
  </si>
  <si>
    <t>деятельности), группам и подгруппам видов расходов классификации расходов бюджетов на 2016 год</t>
  </si>
  <si>
    <t>ЦСР</t>
  </si>
  <si>
    <t>ВР</t>
  </si>
  <si>
    <t>01 0 00 00000</t>
  </si>
  <si>
    <t>000</t>
  </si>
  <si>
    <t>01 1 00 00000</t>
  </si>
  <si>
    <t>Основное мероприятие «Организация предоставления общедоступного и бесплатного дошкольного образования»</t>
  </si>
  <si>
    <t>01 1 01 00000</t>
  </si>
  <si>
    <t>Расходы на обеспечение деятельности (оказание услуг) муниципальных учреждений</t>
  </si>
  <si>
    <t>01 1 01 11010</t>
  </si>
  <si>
    <t>01 1 01 76140</t>
  </si>
  <si>
    <t>01 1 01 77170</t>
  </si>
  <si>
    <t>Основное мероприятие «Организация предоставления общедоступного и бесплатного общего образования и организация предоставления дополнительного образования детей»</t>
  </si>
  <si>
    <t>01 1 02 00000</t>
  </si>
  <si>
    <t>01 1 02 11010</t>
  </si>
  <si>
    <t>01 1 02 77160</t>
  </si>
  <si>
    <t>Основное мероприятие «Организация предоставления дополнительного образования детей в муниципальных образовательных учреждениях»</t>
  </si>
  <si>
    <t>01 1 03 00000</t>
  </si>
  <si>
    <t>01 1 03 11010</t>
  </si>
  <si>
    <t>Основное мероприятие «Организация отдыха детей в каникулярное время»</t>
  </si>
  <si>
    <t>01 1 04 00000</t>
  </si>
  <si>
    <t>01 1 04 11010</t>
  </si>
  <si>
    <t>01 1 04 20330</t>
  </si>
  <si>
    <t>Основное мероприятие «Проведение мероприятий с обучающимися и воспитанниками муниципальных бюджетных и автономных образовательных учреждений города Ставрополя»</t>
  </si>
  <si>
    <t>01 1 05 00000</t>
  </si>
  <si>
    <t>01 1 05 20240</t>
  </si>
  <si>
    <t>Основное мероприятие «Модернизация образовательных организаций, совершенствование материально-технической базы, проведение ремонтных работ, создание условий для повышения качества образовательного процесса»</t>
  </si>
  <si>
    <t>01 1 06 00000</t>
  </si>
  <si>
    <t>01 1 06 11010</t>
  </si>
  <si>
    <t>Основное мероприятие «Защита прав и законных интересов детей-сирот и детей, оставшихся без попечения родителей»</t>
  </si>
  <si>
    <t>01 1 07 00000</t>
  </si>
  <si>
    <t>01 1 07 76170</t>
  </si>
  <si>
    <t>Расходы на обеспечение бесплатного проезда детей-сирот и детей, оставшихся без попечения родителей, находящихся под опекой (попечительством), обучающихся в муниципальных образовательных учреждениях</t>
  </si>
  <si>
    <t>01 1 07 76180</t>
  </si>
  <si>
    <t>01 1 07 76190</t>
  </si>
  <si>
    <t>01 1 07 76600</t>
  </si>
  <si>
    <t>01 2 00 00000</t>
  </si>
  <si>
    <t>Основное мероприятие «Строительство и реконструкция зданий муниципальных дошкольных и общеобразовательных учреждений на территории города Ставрополя»</t>
  </si>
  <si>
    <t>01 2 01 00000</t>
  </si>
  <si>
    <t>01 2 01 40010</t>
  </si>
  <si>
    <t>02 0 00 00000</t>
  </si>
  <si>
    <t>02 Б 00 00000</t>
  </si>
  <si>
    <t>Основное мероприятие «Ремонт подъездных автомобильных дорог общего пользования местного значения к садоводческим, огородническим и дачным некоммерческим объединениям граждан, расположенным на территории города Ставрополя»</t>
  </si>
  <si>
    <t>02 Б 01 00000</t>
  </si>
  <si>
    <t>02 Б 01 20560</t>
  </si>
  <si>
    <t>Основное мероприятие «Благоустройство  и инженерное обеспечение территорий садоводческих, огороднических и дачных некоммерческих объединений граждан, расположенных на территории города Ставрополя»</t>
  </si>
  <si>
    <t>02 Б 02 00000</t>
  </si>
  <si>
    <t>02 Б 02 20160</t>
  </si>
  <si>
    <t>02 Б 02 60050</t>
  </si>
  <si>
    <t>Основное мероприятие «Обеспечение проезда садоводов, огородников, дачников и членов их семей до садовых, огородных и дачных земельных участков и обратно, расположенных на территории города Ставрополя, посредством установления соответствующих графиков работы общественного  пассажирского транспорта и организации новых городских автобусных  маршрутов, организации и оборудования остановок»</t>
  </si>
  <si>
    <t>02 Б 03 00000</t>
  </si>
  <si>
    <t>02 Б 03 60010</t>
  </si>
  <si>
    <t>03 0 00 00000</t>
  </si>
  <si>
    <t xml:space="preserve">03 1 00 00000 </t>
  </si>
  <si>
    <t>Основное мероприятие «Предоставление мер социальной поддержки отдельным категориям граждан»</t>
  </si>
  <si>
    <t xml:space="preserve">03 1 01 00000 </t>
  </si>
  <si>
    <t>Ежегодная денежная выплата лицам, награжденным нагрудным знаком «Почетный донор России»</t>
  </si>
  <si>
    <t>03 1 01 52200</t>
  </si>
  <si>
    <t>03 1 01 52500</t>
  </si>
  <si>
    <t>03 1 01 52800</t>
  </si>
  <si>
    <t>03 1 01 76220</t>
  </si>
  <si>
    <t>03 1 01 76230</t>
  </si>
  <si>
    <t>03 1 01 76240</t>
  </si>
  <si>
    <t>03 1 01 76300</t>
  </si>
  <si>
    <t>Ежемесячные денежные выплаты ветеранам труда, и лицам, проработавшим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t>
  </si>
  <si>
    <t>03 1 01 76310</t>
  </si>
  <si>
    <t>03 1 01 76320</t>
  </si>
  <si>
    <t>03 1 01 76330</t>
  </si>
  <si>
    <t>Основное мероприятие «Предоставление мер социальной поддержки семьям и детям»</t>
  </si>
  <si>
    <t>03 1 02 00000</t>
  </si>
  <si>
    <t>03 1 02 50840</t>
  </si>
  <si>
    <t>03 1 02 R0840</t>
  </si>
  <si>
    <t>03 1 02 52700</t>
  </si>
  <si>
    <t>03 1 02 53800</t>
  </si>
  <si>
    <t>03 1 02 76260</t>
  </si>
  <si>
    <t>03 1 02 76270</t>
  </si>
  <si>
    <t>03 1 02 76280</t>
  </si>
  <si>
    <t>03 2 00 00000</t>
  </si>
  <si>
    <t>Основное мероприятие «Предоставление дополнительных мер социальной поддержки отдельным категориям граждан»</t>
  </si>
  <si>
    <t>03 2 01 00000</t>
  </si>
  <si>
    <t>03 2 01 80030</t>
  </si>
  <si>
    <t>03 2 01 80070</t>
  </si>
  <si>
    <t>03 2 01 80080</t>
  </si>
  <si>
    <t>03 2 01 80100</t>
  </si>
  <si>
    <t>03 2 01 80110</t>
  </si>
  <si>
    <t>03 2 01 80120</t>
  </si>
  <si>
    <t>03 2 01 80140</t>
  </si>
  <si>
    <t>03 2 01 80150</t>
  </si>
  <si>
    <t>03 2 01 80160</t>
  </si>
  <si>
    <t>03 2 01 80170</t>
  </si>
  <si>
    <t>Выплата семьям, воспитывающим детей-инвалидов в возрасте до 18 лет</t>
  </si>
  <si>
    <t>03 2 01 80180</t>
  </si>
  <si>
    <t>Выплата единовременного пособия инвалидам по зрению, имеющим I группу инвалидности</t>
  </si>
  <si>
    <t>03 2 01 80190</t>
  </si>
  <si>
    <t>03 2 01 80210</t>
  </si>
  <si>
    <t>Основное мероприятие «Предоставление льгот на бытовые услуги по помывке в общем отделении бань отдельным категориям граждан»</t>
  </si>
  <si>
    <t>03 2 02 00000</t>
  </si>
  <si>
    <t>03 2 02 80240</t>
  </si>
  <si>
    <t>Основное мероприятие «Возмещение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t>
  </si>
  <si>
    <t>03 2 03 00000</t>
  </si>
  <si>
    <t>03 2 03 80020</t>
  </si>
  <si>
    <t>Основное мероприятие «Предоставление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t>
  </si>
  <si>
    <t>03 2 04 00000</t>
  </si>
  <si>
    <t>03 2 04 80220</t>
  </si>
  <si>
    <t>03 3 00 00000</t>
  </si>
  <si>
    <t xml:space="preserve">Основное мероприятие «Организация летнего отдыха и оздоровления детей из семей, находящихся в социально опасном положении и трудной жизненной ситуации» </t>
  </si>
  <si>
    <t>03 3 01 00000</t>
  </si>
  <si>
    <t>03 3 01 20500</t>
  </si>
  <si>
    <t>Основное мероприятие «Поддержка семьи»</t>
  </si>
  <si>
    <t>03 3 02 00000</t>
  </si>
  <si>
    <t>03 3 02 20500</t>
  </si>
  <si>
    <t>03 4 00 00000</t>
  </si>
  <si>
    <t>Основное мероприятие «Создание условий для реализации потенциала людей с ограниченными возможностями и пожилых людей»</t>
  </si>
  <si>
    <t>03 4 01 00000</t>
  </si>
  <si>
    <t>03 4 01 20520</t>
  </si>
  <si>
    <t>Основное мероприятие «Расходы по договору пожизненного содержания с иждивением»</t>
  </si>
  <si>
    <t>03 4 02 00000</t>
  </si>
  <si>
    <t>03 4 02 21240</t>
  </si>
  <si>
    <t>03 5 00 00000</t>
  </si>
  <si>
    <t>Основное мероприятие «Создание условий для беспрепятственного доступа маломобильных групп населения к объектам городской инфраструктуры»</t>
  </si>
  <si>
    <t>03 5 01 00000</t>
  </si>
  <si>
    <t>03 5 01 20530</t>
  </si>
  <si>
    <t>03 5 01 L0270</t>
  </si>
  <si>
    <t>03 6 00 00000</t>
  </si>
  <si>
    <t>Основное мероприятие «Предоставление финансовой поддержки социально ориентированным некоммерческим организациям»</t>
  </si>
  <si>
    <t>03 6 01 00000</t>
  </si>
  <si>
    <t>Субсидии на поддержку социально ориентированных некоммерческих организаций</t>
  </si>
  <si>
    <t>03 6 01 60040</t>
  </si>
  <si>
    <t>03 7 00 00000</t>
  </si>
  <si>
    <t>Основное мероприятие «Сохранение и укрепление традиций и духовно-нравственных ценностей»</t>
  </si>
  <si>
    <t>03 7 01 00000</t>
  </si>
  <si>
    <t>03 7 01 20510</t>
  </si>
  <si>
    <t>04 0 00 00000</t>
  </si>
  <si>
    <t>04 1 00 00000</t>
  </si>
  <si>
    <t>Основное мероприятие «Повышение уровня технического состояния многоквартирных домов и продление сроков их эксплуатации»</t>
  </si>
  <si>
    <t>04 1 01 00000</t>
  </si>
  <si>
    <t>04 1 01 20190</t>
  </si>
  <si>
    <t>04 1 01 20200</t>
  </si>
  <si>
    <t>04 1 01 60140</t>
  </si>
  <si>
    <t>04 1 01 09601</t>
  </si>
  <si>
    <t>Основное мероприятие «Модернизация, реконструкция, строительство и содержание объектов коммунальной инфраструктуры»</t>
  </si>
  <si>
    <t>04 1 02 00000</t>
  </si>
  <si>
    <t>04 1 02 20220</t>
  </si>
  <si>
    <t>04 2 00 00000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</si>
  <si>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города Ставрополя»</t>
  </si>
  <si>
    <t>04 2 01 00000</t>
  </si>
  <si>
    <t>04 2 01 11010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</si>
  <si>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оплату услуг финансовой аренды (лизинга) по приобретению автобусов, работающих на газомоторном топливе</t>
  </si>
  <si>
    <t>04 2 01 21250</t>
  </si>
  <si>
    <t>04 2 01 60020</t>
  </si>
  <si>
    <t>Основное мероприятие «Организация дорожной деятельности в отношении автомобильных дорог общего пользования местного значения в границах города Ставрополя»</t>
  </si>
  <si>
    <t>04 2 02 00000</t>
  </si>
  <si>
    <t>Проектирование, строительство, реконструкция, ремонт и содержание автомобильных дорог общего пользования местного значения</t>
  </si>
  <si>
    <t>04 2 02 20130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</si>
  <si>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ремонт автомобильных дорог общего пользования местного значения</t>
  </si>
  <si>
    <t>04 2 02 20810</t>
  </si>
  <si>
    <t>04 2 02 20820</t>
  </si>
  <si>
    <t>04 2 02 20830</t>
  </si>
  <si>
    <t>Расходы на приобретение техники для уборки дорог и тротуаров (на условиях финансовой аренды (лизинга)</t>
  </si>
  <si>
    <t>04 2 02 21010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</si>
  <si>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строительство объекта «Многоуровневая парковка рядом с объектом здравоохранения «Ставропольский клинический перинатальный центр» (в том числе проектно-изыскательские работы)»</t>
  </si>
  <si>
    <t>04 2 02 40040</t>
  </si>
  <si>
    <t>Субсидии на возмещение затрат по созданию, эксплуатации и обеспечению функционирования на платной основе парковок (парковочных мест), расположенных на автомобильных дорогах общего пользования местного значения города Ставрополя</t>
  </si>
  <si>
    <t>04 2 02 60090</t>
  </si>
  <si>
    <t>Основное мероприятие «Повышение безопасности дорожного движения на территории города Ставрополя»</t>
  </si>
  <si>
    <t>04 2 03 00000</t>
  </si>
  <si>
    <t>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t>
  </si>
  <si>
    <t>04 2 03 20570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</si>
  <si>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t>
  </si>
  <si>
    <t>04 2 03 20920</t>
  </si>
  <si>
    <t>04 3 00 00000</t>
  </si>
  <si>
    <t>Основное мероприятие «Осуществление деятельности по использованию, охране, защите и воспроизводству городских лесов»</t>
  </si>
  <si>
    <t>04 3 01 00000</t>
  </si>
  <si>
    <t>04 3 01 11010</t>
  </si>
  <si>
    <t>Основное мероприятие «Обеспечение надлежащего состояния мест захоронения на территории города Ставрополя»</t>
  </si>
  <si>
    <t>04 3 02 00000</t>
  </si>
  <si>
    <t>04 3 02 20290</t>
  </si>
  <si>
    <t>Основное мероприятие «Организация отлова и содержания безнадзорных животных, сбор трупов и их захоронение в установленном порядке»</t>
  </si>
  <si>
    <t>04 3 03 00000</t>
  </si>
  <si>
    <t>Организация проведения на территории города Ставрополя мероприятий по отлову и содержанию безнадзорных животных</t>
  </si>
  <si>
    <t>04 3 03 77150</t>
  </si>
  <si>
    <t>Основное мероприятие «Благоустройство территории города Ставрополя»</t>
  </si>
  <si>
    <t>04 3 04 00000</t>
  </si>
  <si>
    <t>04 3 04 11010</t>
  </si>
  <si>
    <t>04 3 04 20280</t>
  </si>
  <si>
    <t>04 3 04 20300</t>
  </si>
  <si>
    <t>04 3 04 20780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</si>
  <si>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проведение мероприятий по озеленению территории города Ставрополя</t>
  </si>
  <si>
    <t>04 3 04 20790</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</si>
  <si>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прочие мероприятия по благоустройству территории города Ставрополя</t>
  </si>
  <si>
    <t>04 3 04 20800</t>
  </si>
  <si>
    <t>05 0 00 00000</t>
  </si>
  <si>
    <t>05 1 00 00000</t>
  </si>
  <si>
    <t>Основное мероприятие «Подготовка документов территориального планирования города Ставрополя, в том числе разработка проектов планировки территорий города Ставрополя (проектов планировки, проектов межевания)»</t>
  </si>
  <si>
    <t>05 1 01 00000</t>
  </si>
  <si>
    <t>05 1 01 20390</t>
  </si>
  <si>
    <t>Основное мероприятие «Выполнение функций заказчиков по разработке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t>
  </si>
  <si>
    <t>05 1 02 00000</t>
  </si>
  <si>
    <t>05 1 02 20390</t>
  </si>
  <si>
    <t>06 0 00 00000</t>
  </si>
  <si>
    <t>06 1 00 00000</t>
  </si>
  <si>
    <t>Основное мероприятие «Предоставление молодым семьям социальных выплат»</t>
  </si>
  <si>
    <t>06 1 01 00000</t>
  </si>
  <si>
    <t>06 1 01 90030</t>
  </si>
  <si>
    <t>Подпрограмма «Переселение граждан из аварийного жилищного фонда в городе Ставрополе на 2014 - 2017 годы»</t>
  </si>
  <si>
    <t>06 2 01 00000</t>
  </si>
  <si>
    <t>Основное мероприятие «Переселение граждан из многоквартирных домов, расположенных на территории города Ставрополя, признанных аварийными и подлежащими сносу»</t>
  </si>
  <si>
    <t>07 0 00 00000</t>
  </si>
  <si>
    <t>07 1 00 00000</t>
  </si>
  <si>
    <t>Основное мероприятие «Обеспечение доступности к культурным ценностям и права на участие в культурной жизни для всех групп населения города Ставрополя, популяризация объектов культурного наследия города Ставрополя, формирование имиджа города Ставрополя как культурного центра Ставропольского края»</t>
  </si>
  <si>
    <t>07 1 01 00000</t>
  </si>
  <si>
    <t>07 1 01 20060</t>
  </si>
  <si>
    <t>Расходы на праздничное оформление города Ставрополя посредством лайтбоксов, установленных на остановочных пунктах</t>
  </si>
  <si>
    <t>07 1 01 21130</t>
  </si>
  <si>
    <t>07 2 00 00000</t>
  </si>
  <si>
    <t>Основное мероприятие «Обеспечение деятельности муниципальных учреждений дополнительного образования детей в сфере культуры»</t>
  </si>
  <si>
    <t>07 2 01 00000</t>
  </si>
  <si>
    <t>07 2 01 11010</t>
  </si>
  <si>
    <t>07 2 02 11010</t>
  </si>
  <si>
    <t>Основное мероприятие «Обеспечение деятельности муниципальных учреждений  культурно-досугового типа»</t>
  </si>
  <si>
    <t>07 2 02 00000</t>
  </si>
  <si>
    <t>Основное мероприятие «Обеспечение деятельности муниципальных учреждений, осуществляющих музейное дело»</t>
  </si>
  <si>
    <t>07 2 03 00000</t>
  </si>
  <si>
    <t>07 2 03 11010</t>
  </si>
  <si>
    <t>Основное мероприятие «Обеспечение деятельности муниципальных учреждений, осуществляющих библиотечное обслуживание»</t>
  </si>
  <si>
    <t>07 2 04 00000</t>
  </si>
  <si>
    <t>07 2 04 11010</t>
  </si>
  <si>
    <t>Основное мероприятие «Обеспечение деятельности муниципальных учреждений, осуществляющих театрально-концертную деятельность»</t>
  </si>
  <si>
    <t>07 2 05 00000</t>
  </si>
  <si>
    <t>07 2 05 11010</t>
  </si>
  <si>
    <t>Основное мероприятие «Сохранение объектов культурного наследия (памятников истории и культуры), находящихся в муниципальной собственности города Ставрополя»</t>
  </si>
  <si>
    <t>07 2 06 00000</t>
  </si>
  <si>
    <t>07 2 06 20400</t>
  </si>
  <si>
    <t>Основное мероприятие «Строительство памятника заслуженному художнику РСФСР П.М. Гречишкину на территории города Ставрополя»</t>
  </si>
  <si>
    <t>07 2 07 00000</t>
  </si>
  <si>
    <t>07 2 07 40010</t>
  </si>
  <si>
    <t>Основное мероприятие «Участие учащихся муниципальных учреждений дополнительного образования детей в сфере культуры и профессиональных творческих коллективов, концертных исполнителей муниципальных учреждений культуры в фестивалях и конкурсах исполнительского мастерства, проведение фестивалей и конкурсов исполнительского мастерства»</t>
  </si>
  <si>
    <t>07 2 08 00000</t>
  </si>
  <si>
    <t>Расходы на участие учащихся муниципальных учреждений дополнительного образования детей в сфере культуры и профессиональных творческих коллективов, концертных исполнителей муниципальных учреждений культуры в фестивалях и конкурсах исполнительского мастерства, проведение фестивалей и конкурсов исполнительского мастерства</t>
  </si>
  <si>
    <t>07 2 08 21230</t>
  </si>
  <si>
    <t>Основное мероприятие «Модернизация материально-технической базы муниципальных учреждений отрасли «Культура»</t>
  </si>
  <si>
    <t>07 2 09 00000</t>
  </si>
  <si>
    <t>Расходы на модернизацию материально-технической базы муниципальных учреждений отрасли «Культура»</t>
  </si>
  <si>
    <t>07 2 09 21240</t>
  </si>
  <si>
    <t>Муниципальная программа «Развитие физической культуры и спорта в городе Ставрополе на 2014 - 2018 годы»</t>
  </si>
  <si>
    <t>08 0 00 00000</t>
  </si>
  <si>
    <t>08 1 00 00000</t>
  </si>
  <si>
    <t>Основное мероприятие «Обеспечение деятельности муниципальных 
учреждений дополнительного образования детей физкультурно-спортивной направленности города Ставрополя»</t>
  </si>
  <si>
    <t>08 1 01 00000</t>
  </si>
  <si>
    <t>08 1 01 11010</t>
  </si>
  <si>
    <t>Основное мероприятие «Обеспечение деятельности центров спортивной подготовки»</t>
  </si>
  <si>
    <t>08 1 02 00000</t>
  </si>
  <si>
    <t>08 1 02 11010</t>
  </si>
  <si>
    <t>08 2 00 00000</t>
  </si>
  <si>
    <t>Основное мероприятие «Реализация мероприятий, направленных на развитие физической культуры и массового спорта»</t>
  </si>
  <si>
    <t>08 2 01 00000</t>
  </si>
  <si>
    <t>08 2 01 20420</t>
  </si>
  <si>
    <t>Основное мероприятие «Изготовление и размещение пропагандирующей социальной рекламы о здоровом и активном образе жизни»</t>
  </si>
  <si>
    <t>08 2 02 00000</t>
  </si>
  <si>
    <t>08 2 01 20440</t>
  </si>
  <si>
    <t>Основное мероприятие «Подготовка  и участие в семинарах, конференциях и курсах повышения квалификации работников отрасли «Физическая культура и спорт»</t>
  </si>
  <si>
    <t>08 2 03 00000</t>
  </si>
  <si>
    <t>08 2 03 20440</t>
  </si>
  <si>
    <t>Основное мероприятие «Предоставление финансовой поддержки некоммерческим организациям, осуществляющим деятельность в области физической культуры и спорта на территории города Ставрополя»</t>
  </si>
  <si>
    <t>08 2 04 00000</t>
  </si>
  <si>
    <t>Предоставление субсидий социально ориентированным некоммерческим организациям, осуществляющим деятельность в области физической культуры и спорта на территории города Ставрополя</t>
  </si>
  <si>
    <t>08 2 04 60120</t>
  </si>
  <si>
    <t>08 3 00 00000</t>
  </si>
  <si>
    <t>Основное мероприятие «Строительство, реконструкция и обустройство спортивных сооружений»</t>
  </si>
  <si>
    <t>08 3 01 00000</t>
  </si>
  <si>
    <t>08 3 01 40010</t>
  </si>
  <si>
    <t>09 0 00 00000</t>
  </si>
  <si>
    <t>09 Б 00 00000</t>
  </si>
  <si>
    <t>09 Б 01 00000</t>
  </si>
  <si>
    <t>09 Б 01 20230</t>
  </si>
  <si>
    <t>09 Б 01 20460</t>
  </si>
  <si>
    <t>09 Б 02 00000</t>
  </si>
  <si>
    <t>09 Б 02 20230</t>
  </si>
  <si>
    <t>09 Б 02 20460</t>
  </si>
  <si>
    <t>09 Б 03 00000</t>
  </si>
  <si>
    <t>09 Б 03 20230</t>
  </si>
  <si>
    <t>09 Б 03 20460</t>
  </si>
  <si>
    <t>09 Б 04 00000</t>
  </si>
  <si>
    <t>09 Б 04 20230</t>
  </si>
  <si>
    <t>09 Б 04 20460</t>
  </si>
  <si>
    <t>09 Б 05 00000</t>
  </si>
  <si>
    <t>09 Б 05 20230</t>
  </si>
  <si>
    <t>09 Б 05 20460</t>
  </si>
  <si>
    <t>09 Б 06 00000</t>
  </si>
  <si>
    <t>09 Б 06 11010</t>
  </si>
  <si>
    <t>10 0 00 00000</t>
  </si>
  <si>
    <t>Расходы в рамках реализации муниципальной программы «Управление муниципальными финансами и муниципальным долгом города Ставрополя на 2014 - 2018 годы»</t>
  </si>
  <si>
    <t>10 Б 00 00000</t>
  </si>
  <si>
    <t>Основное мероприятие «Формирование резервного фонда администрации города Ставрополя»</t>
  </si>
  <si>
    <t>10 Б 01 00000</t>
  </si>
  <si>
    <t>10 Б 01 20020</t>
  </si>
  <si>
    <t>Основное мероприятие «Резервирование средств на выплаты на основании исполнительных листов судебных органов по искам к муниципальному образованию городу Ставрополю Ставропольского края»</t>
  </si>
  <si>
    <t>10 Б 02 00000</t>
  </si>
  <si>
    <t>10 Б 02 20050</t>
  </si>
  <si>
    <t>Основное мероприятие «Своевременное исполнение обязательств по обслуживанию и погашению муниципального долга города Ставрополя, принятие мер по его реструктуризации»</t>
  </si>
  <si>
    <t>10 Б 03 00000</t>
  </si>
  <si>
    <t>10 Б 03 20010</t>
  </si>
  <si>
    <t>11 0 00 00000</t>
  </si>
  <si>
    <t>11 Б 00 00000</t>
  </si>
  <si>
    <t>Основное мероприятие «Управление и распоряжение объектами недвижимого имущества, находящимися в муниципальной собственности города Ставрополя»</t>
  </si>
  <si>
    <t>11 Б 01 00000</t>
  </si>
  <si>
    <t>11 Б 01 20030</t>
  </si>
  <si>
    <t>11 Б 01 20070</t>
  </si>
  <si>
    <t>11 Б 01 20840</t>
  </si>
  <si>
    <t>Основное мероприятие «Управление и распоряжение земельными участками, расположенными на территории города Ставрополя»</t>
  </si>
  <si>
    <t>11 Б 02 00000</t>
  </si>
  <si>
    <t>11 Б 02 20180</t>
  </si>
  <si>
    <t>Основное мероприятие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t>
  </si>
  <si>
    <t>11 Б 03 00000</t>
  </si>
  <si>
    <t>11 Б 03 20340</t>
  </si>
  <si>
    <t>12 0 00 00000</t>
  </si>
  <si>
    <t>12 1 00 00000</t>
  </si>
  <si>
    <t>Основное мероприятие «Финансовая поддержка субъектов малого и среднего предпринимательства в городе Ставрополе»</t>
  </si>
  <si>
    <t>12 1 01 00000</t>
  </si>
  <si>
    <t>Предоставление субсидий субъектам малого и среднего предпринимательства, осуществляющим деятельность на территории города Ставрополя</t>
  </si>
  <si>
    <t>12 1 01 60130</t>
  </si>
  <si>
    <t>Основное мероприятие «Развитие и обеспечение деятельности инфраструктуры поддержки субъектов малого и среднего предпринимательства в городе Ставрополе»</t>
  </si>
  <si>
    <t>12 1 02 00000</t>
  </si>
  <si>
    <t>12 1 02 20480</t>
  </si>
  <si>
    <t>Основное мероприятие «Обеспечение благоприятных условий для развития малого и среднего предпринимательства на территории города Ставрополя»</t>
  </si>
  <si>
    <t>12 1 03 00000</t>
  </si>
  <si>
    <t>12 1 03 20480</t>
  </si>
  <si>
    <t>Подпрограмма «Развитие туризма и международных, межрегиональных связей города Ставрополя»</t>
  </si>
  <si>
    <t>12 2 00 00000</t>
  </si>
  <si>
    <t>Основное мероприятие «Формирование положительного имиджа города Ставрополя»</t>
  </si>
  <si>
    <t>12 2 01 00000</t>
  </si>
  <si>
    <t>12 2 01 20640</t>
  </si>
  <si>
    <t>Основное мероприятие «Повышение туристской привлекательности города Ставрополя»</t>
  </si>
  <si>
    <t>12 2 02 00000</t>
  </si>
  <si>
    <t>12 2 02 20640</t>
  </si>
  <si>
    <t>Основное мероприятие «Развитие международного и межрегионального сотрудничества города Ставрополя»</t>
  </si>
  <si>
    <t>12 2 03 00000</t>
  </si>
  <si>
    <t>12 2 03 20040</t>
  </si>
  <si>
    <t>12 2 03 20090</t>
  </si>
  <si>
    <t>12 3 00 00000</t>
  </si>
  <si>
    <t>Основное мероприятие «Повышение инвестиционной привлекательности города Ставрополя»</t>
  </si>
  <si>
    <t>12 3 01 00000</t>
  </si>
  <si>
    <t>12 3 01 20650</t>
  </si>
  <si>
    <t>Основное мероприятие «Участие города Ставрополя в выставочно-ярмарочных мероприятиях, форумах, семинарах, круглых столах инвестиционной и иновационной направленности»</t>
  </si>
  <si>
    <t>12 3 02 00000</t>
  </si>
  <si>
    <t>12 3 02 20650</t>
  </si>
  <si>
    <t>13 0 00 00000</t>
  </si>
  <si>
    <t>Подпрограмма «Развитие муниципальной службы в городе Ставрополе на 2014 – 2018 годы»</t>
  </si>
  <si>
    <t>13 1 00 00000</t>
  </si>
  <si>
    <t>Основное мероприятие «Создание условий для профессионального развития и подготовки кадров в органах местного самоуправления города Ставрополя»</t>
  </si>
  <si>
    <t>13 1 01 00000</t>
  </si>
  <si>
    <t>Расходы на реализацию мероприятий, направленных на формирование квалифицированных кадров муниципальной службы в органах местного самоуправления города Ставрополя</t>
  </si>
  <si>
    <t>13 1 01 20450</t>
  </si>
  <si>
    <t>13 2 00 00000</t>
  </si>
  <si>
    <t>Основное мероприятие «Совершенствование предоставления муниципальных и государственных услуг, предоставляемых органами местного самоуправления города Ставрополя, при осуществлении отдельных государственных полномочий, переданных законами Ставропольского края органам местного самоуправления города Ставрополя, и подведомственными им муниципальными учреждениями города Ставрополя»</t>
  </si>
  <si>
    <t>13 2 01 00000</t>
  </si>
  <si>
    <t>13 2 01 20620</t>
  </si>
  <si>
    <t>Основное мероприятие «Профилактика коррупции, антикоррупционное просвещение и пропаганда»</t>
  </si>
  <si>
    <t>13 2 02 00000</t>
  </si>
  <si>
    <t>13 2 02 20620</t>
  </si>
  <si>
    <t>Муниципальная программа «Развитие информационного общества и снижение административных барьеров в городе Ставрополе на 2014 - 2018 годы»</t>
  </si>
  <si>
    <t>14 0 00 00000</t>
  </si>
  <si>
    <t>14 1 00 00000</t>
  </si>
  <si>
    <t>Основное мероприятие «Развитие и обеспечение функционирования инфраструктуры информационного общества в городе Ставрополе»</t>
  </si>
  <si>
    <t>14 1 01 00000</t>
  </si>
  <si>
    <t>14 1 01 20630</t>
  </si>
  <si>
    <t>Основное мероприятие «Развитие и обеспечение функционирования межведомственного электронного взаимодействия и муниципальных информационных систем»</t>
  </si>
  <si>
    <t>14 1 02 00000</t>
  </si>
  <si>
    <t>14 1 02 20630</t>
  </si>
  <si>
    <t>Основное мероприятие «Информирование населения города Ставрополя о деятельности администрации города Ставрополя через средства массовой информации»</t>
  </si>
  <si>
    <t>14 1 03 00000</t>
  </si>
  <si>
    <t>14 1 03 20080</t>
  </si>
  <si>
    <t>Основное мероприятие «Официальное опубликование муниципальных правовых актов города Ставрополя в газете «Вечерний Ставрополь»</t>
  </si>
  <si>
    <t>14 1 04 00000</t>
  </si>
  <si>
    <t>Расходы на официальное опубликование муниципальных правовых актов города Ставрополя в газете «Вечерний Ставрополь»</t>
  </si>
  <si>
    <t>14 1 04 60030</t>
  </si>
  <si>
    <t xml:space="preserve">Подпрограмма «Снижение административных барьеров, оптимизация и повышение качества предоставления государственных и муниципальных услуг в городе Ставрополе» </t>
  </si>
  <si>
    <t>14 2 00 00000</t>
  </si>
  <si>
    <t>Основное мероприятие «Организация и предоставление муниципальных услуг в городе Ставрополе в электронной форме»</t>
  </si>
  <si>
    <t>14 2 01 00000</t>
  </si>
  <si>
    <t>14 2 01 20710</t>
  </si>
  <si>
    <t>Основное мероприятие «Проведение мониторинга удовлетворенности населения качеством и доступностью государственных и муниципальных услуг, предоставляемых органами местного самоуправления города Ставрополя»</t>
  </si>
  <si>
    <t>14 2 02 00000</t>
  </si>
  <si>
    <t>14 2 02 20710</t>
  </si>
  <si>
    <t>Основное мероприятие «Организация, проведение и участие в семинарах, круглых столах и конференциях по вопросам оптимизации и повышения качества предоставления государственных и муниципальных услуг в городе Ставрополе»</t>
  </si>
  <si>
    <t>14 2 03 00000</t>
  </si>
  <si>
    <t>14 2 03 20710</t>
  </si>
  <si>
    <t>Основное мероприятие «Обеспечение деятельности многофункционального центра предоставления государственных и муниципальных услуг в городе Ставрополе»</t>
  </si>
  <si>
    <t>14 2 04 00000</t>
  </si>
  <si>
    <t>14 2 04 11010</t>
  </si>
  <si>
    <t>15 0 00 00000</t>
  </si>
  <si>
    <t>15 1 00 00000</t>
  </si>
  <si>
    <t>Основное мероприятие «Приобретение и установка систем видеонаблюдения в местах массового пребывания граждан»</t>
  </si>
  <si>
    <t>15 1 01 00000</t>
  </si>
  <si>
    <t>15 1 01 20350</t>
  </si>
  <si>
    <t>Основное мероприятие «Совершенствование и модернизация Ситуационного центра»</t>
  </si>
  <si>
    <t>15 1 02 00000</t>
  </si>
  <si>
    <t>15 1 02 20350</t>
  </si>
  <si>
    <t>15 1 03 00000</t>
  </si>
  <si>
    <t>15 1 03 20350</t>
  </si>
  <si>
    <t>Основное мероприятие «Профилактика терроризма и экстремизма»</t>
  </si>
  <si>
    <t>15 1 04 00000</t>
  </si>
  <si>
    <t>15 1 04 20350</t>
  </si>
  <si>
    <t>15 2 00 00000</t>
  </si>
  <si>
    <t>Основное мероприятие «Мониторинг наркоситуации в городе Ставрополе на основе социологических исследований и статистических данных»</t>
  </si>
  <si>
    <t>15 2 01 00000</t>
  </si>
  <si>
    <t>15 2 01 20370</t>
  </si>
  <si>
    <t>Основное мероприятие «Профилактика зависимости от наркотических и других психоактивных веществ среди детей и молодежи»</t>
  </si>
  <si>
    <t>15 2 02 00000</t>
  </si>
  <si>
    <t>15 2 02 20370</t>
  </si>
  <si>
    <t>Основное мероприятие «Профилактика зависимого (аддиктивного) поведения и пропаганда здорового образа жизни»</t>
  </si>
  <si>
    <t>15 2 03 00000</t>
  </si>
  <si>
    <t>15 2 03 20370</t>
  </si>
  <si>
    <t>15 3 00 00000</t>
  </si>
  <si>
    <t>Основное мероприятие «Профилактика правонарушений несовершеннолетних»</t>
  </si>
  <si>
    <t>15 3 01 00000</t>
  </si>
  <si>
    <t>15 3 01 20660</t>
  </si>
  <si>
    <t>Основное мероприятие «Обеспечение безопасности людей на водных объектах города Ставрополя»</t>
  </si>
  <si>
    <t>15 3 02 00000</t>
  </si>
  <si>
    <t>15 3 02 20660</t>
  </si>
  <si>
    <t>Основное мероприятие «Реализация решения Ставропольской городской Думы «Об утверждении Положения о добровольной народной дружине города Ставрополя»</t>
  </si>
  <si>
    <t>15 3 03 00000</t>
  </si>
  <si>
    <t>15 3 03 20100</t>
  </si>
  <si>
    <t>16 0 00 00000</t>
  </si>
  <si>
    <t>16 1 00 00000</t>
  </si>
  <si>
    <t>Основное мероприятие «Осуществление подготовки и содержания в готовности необходимых сил и средств для защиты населения и территорий от чрезвычайных ситуаций»</t>
  </si>
  <si>
    <t>16 1 01 00000</t>
  </si>
  <si>
    <t>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 обеспечение безопасности людей на водных объектах</t>
  </si>
  <si>
    <t>16 1 01 20120</t>
  </si>
  <si>
    <t>Основное мероприятие «Выполнение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территориии города Ставрополя»</t>
  </si>
  <si>
    <t>16 1 02 00000</t>
  </si>
  <si>
    <t>16 1 02 20690</t>
  </si>
  <si>
    <t>Основное мероприятие «Проведение аварийно-спасательных работ и организация деятельности аварийно-спасательных служб города Ставрополя»</t>
  </si>
  <si>
    <t>16 1 03 00000</t>
  </si>
  <si>
    <t>16 1 03 11010</t>
  </si>
  <si>
    <t>Основное мероприятие «Создание, эксплуатация и развитие системы обеспечения вызова экстренных оперативных служб по единому номеру «112» на территории города Ставрополя»</t>
  </si>
  <si>
    <t>16 1 04 00000</t>
  </si>
  <si>
    <t>16 1 04 11010</t>
  </si>
  <si>
    <t>16 1 05 00000</t>
  </si>
  <si>
    <t>16 1 05 20120</t>
  </si>
  <si>
    <t>16 2 00 00000</t>
  </si>
  <si>
    <t>Основное мероприятие «Обеспечение первичных мер пожарной безопасности в границах города Ставрополя»</t>
  </si>
  <si>
    <t>16 2 01 00000</t>
  </si>
  <si>
    <t>16 2 01 20540</t>
  </si>
  <si>
    <t>Основное мероприятие «Обеспечение противопожарных мероприятий в муниципальных учреждениях города Ставрополя»</t>
  </si>
  <si>
    <t>16 2 02 00000</t>
  </si>
  <si>
    <t>16 2 02 20550</t>
  </si>
  <si>
    <t>17 0 00 00000</t>
  </si>
  <si>
    <t>17 Б 00 00000</t>
  </si>
  <si>
    <t>Основное мероприятие «Энергосбережение и энергоэффективность в бюджетном секторе»</t>
  </si>
  <si>
    <t>17 Б 01 00000</t>
  </si>
  <si>
    <t>17 Б 01 20490</t>
  </si>
  <si>
    <t>Основное мероприятие «Энергосбережение и энергоэффективность систем коммунальной инфраструктуры»</t>
  </si>
  <si>
    <t>17 Б 02 00000</t>
  </si>
  <si>
    <t>17 Б 02 20490</t>
  </si>
  <si>
    <t>18 0 00 00000</t>
  </si>
  <si>
    <t>18 Б 00 00000</t>
  </si>
  <si>
    <t>Основное мероприятие «Создание условий для развития казачества, привлечения членов казачьих обществ к несению службы по охране общественного порядка на территории города Ставрополя»</t>
  </si>
  <si>
    <t>18 Б 01 00000</t>
  </si>
  <si>
    <t>18 Б 01 60080</t>
  </si>
  <si>
    <t>Основное мероприятие «Развитие духовно-культурных основ казачества, использование в образовательном процессе культурно-исторических традиций казачества, военно-патриотического воспитания казачьей молодежи в городе Ставрополе»</t>
  </si>
  <si>
    <t>18 Б 02 00000</t>
  </si>
  <si>
    <t>18 Б 02 20360</t>
  </si>
  <si>
    <t>70 0 00 00000</t>
  </si>
  <si>
    <t>70 1 00 00000</t>
  </si>
  <si>
    <t>70 1 00 10010</t>
  </si>
  <si>
    <t>70 1 00 10020</t>
  </si>
  <si>
    <t>70 1 00 20080</t>
  </si>
  <si>
    <t>70 2 00 00000</t>
  </si>
  <si>
    <t>70 2 00 10010</t>
  </si>
  <si>
    <t>70 2 00 10020</t>
  </si>
  <si>
    <t>70 3 00 00000</t>
  </si>
  <si>
    <t>70 3 00 10010</t>
  </si>
  <si>
    <t>70 3 00 10020</t>
  </si>
  <si>
    <t>70 4 00 00000</t>
  </si>
  <si>
    <t>70 4 00 10010</t>
  </si>
  <si>
    <t>70 4 00 10020</t>
  </si>
  <si>
    <t>70 5 00 00000</t>
  </si>
  <si>
    <t>70 5 00 20090</t>
  </si>
  <si>
    <t>71 0 00 00000</t>
  </si>
  <si>
    <t>71 1 00 00000</t>
  </si>
  <si>
    <t>71 1 00 10010</t>
  </si>
  <si>
    <t>71 1 00 10020</t>
  </si>
  <si>
    <t>71 1 00 11010</t>
  </si>
  <si>
    <t>Расходы на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</si>
  <si>
    <t>71 1 00 51200</t>
  </si>
  <si>
    <t>Расходы на осуществление переданных государственных полномочий Ставропольского края на обеспечение деятельности комиссий по делам несовершеннолетних и защите их прав</t>
  </si>
  <si>
    <t>71 1 00 76360</t>
  </si>
  <si>
    <t>71 1 00 76610</t>
  </si>
  <si>
    <t>Расходы на осуществление переданных государственных полномочий Ставропольского края по формированию, содержанию и использованию Архивного фонда Ставропольского края</t>
  </si>
  <si>
    <t>71 1 00 76630</t>
  </si>
  <si>
    <t>Расходы на осуществление переданных государственных полномочий Ставропольского края по созданию административных комиссий</t>
  </si>
  <si>
    <t>71 1 00 76930</t>
  </si>
  <si>
    <t>71 2 00 00000</t>
  </si>
  <si>
    <t>71 2 00 10010</t>
  </si>
  <si>
    <t>71 2 00 10020</t>
  </si>
  <si>
    <t>Расходы на проведение выборов в представительные органы муниципального образования</t>
  </si>
  <si>
    <t>71 3 00 00000</t>
  </si>
  <si>
    <t>71 3 00 20860</t>
  </si>
  <si>
    <t>72 0 00 00000</t>
  </si>
  <si>
    <t>72 1 00 00000</t>
  </si>
  <si>
    <t>72 1 00 10010</t>
  </si>
  <si>
    <t>72 1 00 10020</t>
  </si>
  <si>
    <t>72 2 00 00000</t>
  </si>
  <si>
    <t>72 2 00 21120</t>
  </si>
  <si>
    <t>73 0 00 00000</t>
  </si>
  <si>
    <t>73 1 00 00000</t>
  </si>
  <si>
    <t>73 1 00 10010</t>
  </si>
  <si>
    <t>73 1 00 10020</t>
  </si>
  <si>
    <t>73 2 00 00000</t>
  </si>
  <si>
    <t>Поощрение муниципального служащего в связи с выходом на страховую пенсию по старости (инвалидности)</t>
  </si>
  <si>
    <t>73 2 00 10050</t>
  </si>
  <si>
    <t>Расходы на повышение заработной платы работников муниципальных учреждений культуры, педагогических работников муниципальных учреждений дополнительного образования детей (в сферах образования, культуры, физической культуры и спорта) в соответствии с Указом Президента Российской Федерации от 07 мая 2012 г. № 597 «О мероприятиях по реализации государственной социальной политики»</t>
  </si>
  <si>
    <t>73 2 00 20750</t>
  </si>
  <si>
    <t>74 0 00 00000</t>
  </si>
  <si>
    <t>74 1 00 00000</t>
  </si>
  <si>
    <t>74 1 00 10010</t>
  </si>
  <si>
    <t>74 1 00 10020</t>
  </si>
  <si>
    <t>75 0 00 00000</t>
  </si>
  <si>
    <t>75 1 00 00000</t>
  </si>
  <si>
    <t>75 1 00 10010</t>
  </si>
  <si>
    <t>75 1 00 10020</t>
  </si>
  <si>
    <t>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t>
  </si>
  <si>
    <t>75 1 00 76200</t>
  </si>
  <si>
    <t>76 0 00 00000</t>
  </si>
  <si>
    <t>76 1 00 00000</t>
  </si>
  <si>
    <t>76 1 00 10010</t>
  </si>
  <si>
    <t>76 1 00 10020</t>
  </si>
  <si>
    <t>76 1 00 20250</t>
  </si>
  <si>
    <t>76 2 00 00000</t>
  </si>
  <si>
    <t>76 2 00 20110</t>
  </si>
  <si>
    <t>77 0 00 00000</t>
  </si>
  <si>
    <t>77 1 00 00000</t>
  </si>
  <si>
    <t>77 1 00 10010</t>
  </si>
  <si>
    <t>77 1 00 10020</t>
  </si>
  <si>
    <t>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t>
  </si>
  <si>
    <t>77 1 00 76100</t>
  </si>
  <si>
    <t>Расходы на осуществление переданных государственных полномочий Ставропольского края в области труда и социальной защиты отдельных категорий граждан</t>
  </si>
  <si>
    <t>77 1 00 76210</t>
  </si>
  <si>
    <t>77 2 00 00000</t>
  </si>
  <si>
    <t>77 2 00 21120</t>
  </si>
  <si>
    <t>78 0 00 00000</t>
  </si>
  <si>
    <t>78 1 00 00000</t>
  </si>
  <si>
    <t>78 1 00 10010</t>
  </si>
  <si>
    <t>78 1 00 10020</t>
  </si>
  <si>
    <t>78 1 00 20730</t>
  </si>
  <si>
    <t>80 0 00 00000</t>
  </si>
  <si>
    <t>80 1 00 00000</t>
  </si>
  <si>
    <t>80 1 00 10010</t>
  </si>
  <si>
    <t>80 1 00 10020</t>
  </si>
  <si>
    <t>80 1 00 76200</t>
  </si>
  <si>
    <t>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t>
  </si>
  <si>
    <t>80 1 00 76360</t>
  </si>
  <si>
    <t>80 2 00 00000</t>
  </si>
  <si>
    <t>80 2 00 21120</t>
  </si>
  <si>
    <t>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t>
  </si>
  <si>
    <t>80 2 00 53910</t>
  </si>
  <si>
    <t>81 0 00 00000</t>
  </si>
  <si>
    <t>81 1 00 00000</t>
  </si>
  <si>
    <t>81 1 00 10010</t>
  </si>
  <si>
    <t>81 1 00 10020</t>
  </si>
  <si>
    <t>81 1 00 76200</t>
  </si>
  <si>
    <t>81 1 00 76360</t>
  </si>
  <si>
    <t>81 2 00 00000</t>
  </si>
  <si>
    <t>81 2 00 53910</t>
  </si>
  <si>
    <t>82 0 00 00000</t>
  </si>
  <si>
    <t>82 1 00 00000</t>
  </si>
  <si>
    <t>82 1 00 10010</t>
  </si>
  <si>
    <t>82 1 00 10020</t>
  </si>
  <si>
    <t>82 1 00 76200</t>
  </si>
  <si>
    <t>82 1 00 76360</t>
  </si>
  <si>
    <t>82 2 00 00000</t>
  </si>
  <si>
    <t>82 2 00 21120</t>
  </si>
  <si>
    <t>Расходы на проведение работ по ремонту помещений избирательных участков,являющихся муниципальной собственностью города Ставрополя</t>
  </si>
  <si>
    <t>82 2 00 21240</t>
  </si>
  <si>
    <t>82 2 00 53910</t>
  </si>
  <si>
    <t>83 0 00 00000</t>
  </si>
  <si>
    <t>83 1 00 00000</t>
  </si>
  <si>
    <t>83 1 00 10010</t>
  </si>
  <si>
    <t>83 1 00 10020</t>
  </si>
  <si>
    <t>83 1 00 20050</t>
  </si>
  <si>
    <t>83 2 00 00000</t>
  </si>
  <si>
    <t>Снос аварийных многоквартирных домов, включенных в программы по переселению граждан из аварийных многоквартирных домов, реализуемых в городе Ставрополе до 2014 года</t>
  </si>
  <si>
    <t>83 2 00 20950</t>
  </si>
  <si>
    <t>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2014 - 2043 годы»</t>
  </si>
  <si>
    <t>83 2 00 21120</t>
  </si>
  <si>
    <t>84 0 00 00000</t>
  </si>
  <si>
    <t>84 1 00 00000</t>
  </si>
  <si>
    <t>84 1 00 10010</t>
  </si>
  <si>
    <t>84 1 00 10020</t>
  </si>
  <si>
    <t>84 1 00 20740</t>
  </si>
  <si>
    <t>84 2 00 00000</t>
  </si>
  <si>
    <t>Расходы за счет средств местного бюджета на демонтаж рекламных конструкций, их хранение или в необходимых случаях уничтожение</t>
  </si>
  <si>
    <t>84 2 00 21100</t>
  </si>
  <si>
    <t>84 2 00 21210</t>
  </si>
  <si>
    <t>85 0 00 00000</t>
  </si>
  <si>
    <t>85 1 00 00000</t>
  </si>
  <si>
    <t>85 1 00 10010</t>
  </si>
  <si>
    <t>85 1 00 10020</t>
  </si>
  <si>
    <t>11010</t>
  </si>
  <si>
    <t>Основное мероприятие «Осуществление мер, направленных на укрепление межнационального и межконфессионального согласия, профилактику межнациональных (межэтнических) конфликтов»</t>
  </si>
  <si>
    <t>03 1 00 00000</t>
  </si>
  <si>
    <t>03 1 01 00000</t>
  </si>
  <si>
    <t>09601</t>
  </si>
  <si>
    <t>21250</t>
  </si>
  <si>
    <t>40040</t>
  </si>
  <si>
    <t>21130</t>
  </si>
  <si>
    <t>21240</t>
  </si>
  <si>
    <t>08 2 02 20440</t>
  </si>
  <si>
    <t>80</t>
  </si>
  <si>
    <t>81</t>
  </si>
  <si>
    <t>82</t>
  </si>
  <si>
    <t>83 1 2005</t>
  </si>
  <si>
    <t>2005</t>
  </si>
  <si>
    <t xml:space="preserve">Расходы на снос аварийных многоквартирных домов </t>
  </si>
  <si>
    <t>Основное мероприятие «Обеспечение деятельности  муниципальных учреждений по внешкольной работе с детьми»</t>
  </si>
  <si>
    <t>Основное мероприятие «проектирование, строительство и содержание инженерных сетей, находящихся в муниципальной собственности города Ставрополя»</t>
  </si>
  <si>
    <t>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приобретение транспортных средств (автобусов, работающих на газомоторном топливе) на условиях финансовой аренды (лизинга)</t>
  </si>
  <si>
    <t>Основное мероприятие «Участие города Ставрополя в выставочно-ярмарочных мероприятиях, форумах, семинарах, круглых столах инвестиционной и инновационной направленности»</t>
  </si>
  <si>
    <t>Снос аварийных многоквартирных домов, включенных в программы по переселению граждан из аварийных многоквартирных домов, реализовывавшихся в городе Ставрополе до 2014 года</t>
  </si>
</sst>
</file>

<file path=xl/styles.xml><?xml version="1.0" encoding="utf-8"?>
<styleSheet xmlns="http://schemas.openxmlformats.org/spreadsheetml/2006/main">
  <numFmts count="5">
    <numFmt numFmtId="43" formatCode="_-* #,##0.00_р_._-;\-* #,##0.00_р_._-;_-* &quot;-&quot;??_р_._-;_-@_-"/>
    <numFmt numFmtId="164" formatCode="0000"/>
    <numFmt numFmtId="165" formatCode="000000"/>
    <numFmt numFmtId="166" formatCode="0000000"/>
    <numFmt numFmtId="167" formatCode="00"/>
  </numFmts>
  <fonts count="21">
    <font>
      <sz val="10"/>
      <name val="Arial Cyr"/>
      <charset val="204"/>
    </font>
    <font>
      <sz val="11"/>
      <color theme="1"/>
      <name val="Calibri"/>
      <family val="2"/>
      <charset val="204"/>
      <scheme val="minor"/>
    </font>
    <font>
      <sz val="10"/>
      <name val="Arial Cyr"/>
      <charset val="204"/>
    </font>
    <font>
      <sz val="14"/>
      <name val="Times New Roman"/>
      <family val="1"/>
      <charset val="204"/>
    </font>
    <font>
      <sz val="10"/>
      <name val="Arial"/>
      <family val="2"/>
      <charset val="204"/>
    </font>
    <font>
      <b/>
      <sz val="14"/>
      <name val="Times New Roman"/>
      <family val="1"/>
      <charset val="204"/>
    </font>
    <font>
      <b/>
      <sz val="18"/>
      <name val="Times New Roman"/>
      <family val="1"/>
      <charset val="204"/>
    </font>
    <font>
      <b/>
      <i/>
      <sz val="14"/>
      <name val="Times New Roman"/>
      <family val="1"/>
      <charset val="204"/>
    </font>
    <font>
      <sz val="14"/>
      <color rgb="FFFF0000"/>
      <name val="Times New Roman"/>
      <family val="1"/>
      <charset val="204"/>
    </font>
    <font>
      <sz val="14"/>
      <color rgb="FF7030A0"/>
      <name val="Times New Roman"/>
      <family val="1"/>
      <charset val="204"/>
    </font>
    <font>
      <sz val="14"/>
      <color theme="1"/>
      <name val="Times New Roman"/>
      <family val="1"/>
      <charset val="204"/>
    </font>
    <font>
      <b/>
      <i/>
      <sz val="14"/>
      <color theme="1"/>
      <name val="Times New Roman"/>
      <family val="1"/>
      <charset val="204"/>
    </font>
    <font>
      <sz val="14"/>
      <color rgb="FF00B0F0"/>
      <name val="Times New Roman"/>
      <family val="1"/>
      <charset val="204"/>
    </font>
    <font>
      <i/>
      <sz val="14"/>
      <name val="Times New Roman"/>
      <family val="1"/>
      <charset val="204"/>
    </font>
    <font>
      <sz val="14"/>
      <color rgb="FF00B050"/>
      <name val="Times New Roman"/>
      <family val="1"/>
      <charset val="204"/>
    </font>
    <font>
      <b/>
      <sz val="14"/>
      <color rgb="FFFF0000"/>
      <name val="Times New Roman"/>
      <family val="1"/>
      <charset val="204"/>
    </font>
    <font>
      <b/>
      <sz val="9"/>
      <color indexed="81"/>
      <name val="Tahoma"/>
      <family val="2"/>
      <charset val="204"/>
    </font>
    <font>
      <sz val="9"/>
      <color indexed="81"/>
      <name val="Tahoma"/>
      <family val="2"/>
      <charset val="204"/>
    </font>
    <font>
      <sz val="12"/>
      <name val="Times New Roman"/>
      <family val="1"/>
      <charset val="204"/>
    </font>
    <font>
      <b/>
      <sz val="12"/>
      <name val="Times New Roman"/>
      <family val="1"/>
      <charset val="204"/>
    </font>
    <font>
      <sz val="12"/>
      <color theme="1"/>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57"/>
        <bgColor indexed="64"/>
      </patternFill>
    </fill>
    <fill>
      <patternFill patternType="solid">
        <fgColor rgb="FFFFFF00"/>
        <bgColor indexed="64"/>
      </patternFill>
    </fill>
    <fill>
      <patternFill patternType="solid">
        <fgColor indexed="26"/>
        <bgColor indexed="64"/>
      </patternFill>
    </fill>
    <fill>
      <patternFill patternType="solid">
        <fgColor rgb="FFFFFFCC"/>
        <bgColor indexed="64"/>
      </patternFill>
    </fill>
    <fill>
      <patternFill patternType="solid">
        <fgColor indexed="9"/>
        <bgColor indexed="64"/>
      </patternFill>
    </fill>
    <fill>
      <patternFill patternType="solid">
        <fgColor rgb="FFCCFFCC"/>
        <bgColor indexed="64"/>
      </patternFill>
    </fill>
    <fill>
      <patternFill patternType="solid">
        <fgColor theme="8"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thin">
        <color indexed="64"/>
      </right>
      <top/>
      <bottom/>
      <diagonal/>
    </border>
    <border>
      <left/>
      <right style="thin">
        <color indexed="64"/>
      </right>
      <top/>
      <bottom/>
      <diagonal/>
    </border>
  </borders>
  <cellStyleXfs count="7">
    <xf numFmtId="0" fontId="0" fillId="0" borderId="0"/>
    <xf numFmtId="0" fontId="4" fillId="0" borderId="0"/>
    <xf numFmtId="43" fontId="2" fillId="0" borderId="0" applyFont="0" applyFill="0" applyBorder="0" applyAlignment="0" applyProtection="0"/>
    <xf numFmtId="0" fontId="2" fillId="0" borderId="0"/>
    <xf numFmtId="0" fontId="4" fillId="0" borderId="0"/>
    <xf numFmtId="0" fontId="1" fillId="0" borderId="0"/>
    <xf numFmtId="43" fontId="1" fillId="0" borderId="0" applyFont="0" applyFill="0" applyBorder="0" applyAlignment="0" applyProtection="0"/>
  </cellStyleXfs>
  <cellXfs count="440">
    <xf numFmtId="0" fontId="0" fillId="0" borderId="0" xfId="0"/>
    <xf numFmtId="49" fontId="3" fillId="0" borderId="0" xfId="0" applyNumberFormat="1" applyFont="1" applyFill="1"/>
    <xf numFmtId="0" fontId="3" fillId="0" borderId="0" xfId="0" applyNumberFormat="1" applyFont="1" applyFill="1"/>
    <xf numFmtId="49" fontId="3" fillId="0" borderId="0" xfId="0" applyNumberFormat="1" applyFont="1" applyFill="1" applyAlignment="1">
      <alignment vertical="top"/>
    </xf>
    <xf numFmtId="0" fontId="3" fillId="0" borderId="0" xfId="0" applyNumberFormat="1" applyFont="1" applyFill="1" applyAlignment="1">
      <alignment horizontal="left" vertical="top" wrapText="1"/>
    </xf>
    <xf numFmtId="0" fontId="3" fillId="0" borderId="0" xfId="0" applyNumberFormat="1" applyFont="1" applyFill="1" applyAlignment="1">
      <alignment horizontal="center" vertical="top" wrapText="1"/>
    </xf>
    <xf numFmtId="164" fontId="3" fillId="0" borderId="0" xfId="0" applyNumberFormat="1" applyFont="1" applyFill="1" applyAlignment="1">
      <alignment horizontal="center" vertical="top" wrapText="1"/>
    </xf>
    <xf numFmtId="49" fontId="3" fillId="0" borderId="0" xfId="0" applyNumberFormat="1" applyFont="1" applyFill="1" applyAlignment="1">
      <alignment horizontal="center" vertical="top" wrapText="1"/>
    </xf>
    <xf numFmtId="2" fontId="3" fillId="0" borderId="0" xfId="0" applyNumberFormat="1" applyFont="1" applyFill="1" applyAlignment="1">
      <alignment vertical="top"/>
    </xf>
    <xf numFmtId="0" fontId="3" fillId="0" borderId="0" xfId="0" applyNumberFormat="1" applyFont="1" applyFill="1" applyAlignment="1">
      <alignment vertical="top"/>
    </xf>
    <xf numFmtId="0" fontId="3" fillId="0" borderId="0" xfId="0" applyNumberFormat="1" applyFont="1" applyFill="1" applyBorder="1" applyAlignment="1">
      <alignment horizontal="left" vertical="top" wrapText="1"/>
    </xf>
    <xf numFmtId="165" fontId="3" fillId="0" borderId="0" xfId="0" applyNumberFormat="1" applyFont="1" applyFill="1" applyAlignment="1">
      <alignment vertical="top" wrapText="1" shrinkToFit="1"/>
    </xf>
    <xf numFmtId="0" fontId="3" fillId="2" borderId="1" xfId="1" applyNumberFormat="1" applyFont="1" applyFill="1" applyBorder="1" applyAlignment="1" applyProtection="1">
      <alignment horizontal="left" vertical="top" wrapText="1"/>
      <protection hidden="1"/>
    </xf>
    <xf numFmtId="0"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vertical="top" wrapText="1"/>
    </xf>
    <xf numFmtId="166" fontId="5" fillId="3" borderId="1" xfId="0" applyNumberFormat="1" applyFont="1" applyFill="1" applyBorder="1" applyAlignment="1">
      <alignment horizontal="left" vertical="top" wrapText="1"/>
    </xf>
    <xf numFmtId="49" fontId="5" fillId="3" borderId="1" xfId="0" applyNumberFormat="1" applyFont="1" applyFill="1" applyBorder="1" applyAlignment="1">
      <alignment horizontal="center" vertical="top"/>
    </xf>
    <xf numFmtId="49" fontId="5" fillId="3" borderId="1" xfId="0" applyNumberFormat="1" applyFont="1" applyFill="1" applyBorder="1" applyAlignment="1">
      <alignment horizontal="center" vertical="top" wrapText="1"/>
    </xf>
    <xf numFmtId="166" fontId="5" fillId="3" borderId="1" xfId="0" applyNumberFormat="1" applyFont="1" applyFill="1" applyBorder="1" applyAlignment="1">
      <alignment horizontal="center" vertical="top" wrapText="1"/>
    </xf>
    <xf numFmtId="164" fontId="5" fillId="3" borderId="1" xfId="0" applyNumberFormat="1" applyFont="1" applyFill="1" applyBorder="1" applyAlignment="1">
      <alignment horizontal="center" vertical="top" wrapText="1"/>
    </xf>
    <xf numFmtId="166" fontId="6" fillId="4" borderId="1" xfId="0" applyNumberFormat="1" applyFont="1" applyFill="1" applyBorder="1" applyAlignment="1">
      <alignment horizontal="left" vertical="top" wrapText="1"/>
    </xf>
    <xf numFmtId="49" fontId="6" fillId="4" borderId="1" xfId="0" applyNumberFormat="1" applyFont="1" applyFill="1" applyBorder="1" applyAlignment="1">
      <alignment horizontal="center" vertical="top"/>
    </xf>
    <xf numFmtId="49" fontId="6" fillId="4" borderId="1" xfId="0" applyNumberFormat="1" applyFont="1" applyFill="1" applyBorder="1" applyAlignment="1">
      <alignment horizontal="center" vertical="top" wrapText="1"/>
    </xf>
    <xf numFmtId="166" fontId="6" fillId="4" borderId="1" xfId="0" applyNumberFormat="1" applyFont="1" applyFill="1" applyBorder="1" applyAlignment="1">
      <alignment horizontal="center" vertical="top" wrapText="1"/>
    </xf>
    <xf numFmtId="49" fontId="3" fillId="5" borderId="0" xfId="0" applyNumberFormat="1" applyFont="1" applyFill="1" applyAlignment="1">
      <alignment vertical="top"/>
    </xf>
    <xf numFmtId="49" fontId="3" fillId="2" borderId="2" xfId="0" applyNumberFormat="1" applyFont="1" applyFill="1" applyBorder="1" applyAlignment="1">
      <alignment horizontal="center" vertical="top" wrapText="1"/>
    </xf>
    <xf numFmtId="49" fontId="3" fillId="2" borderId="2" xfId="0" applyNumberFormat="1" applyFont="1" applyFill="1" applyBorder="1" applyAlignment="1">
      <alignment vertical="top" wrapText="1"/>
    </xf>
    <xf numFmtId="49" fontId="3" fillId="2" borderId="3" xfId="0" applyNumberFormat="1" applyFont="1" applyFill="1" applyBorder="1" applyAlignment="1">
      <alignment horizontal="center" vertical="top" wrapText="1"/>
    </xf>
    <xf numFmtId="49" fontId="7" fillId="6" borderId="4" xfId="0" applyNumberFormat="1" applyFont="1" applyFill="1" applyBorder="1" applyAlignment="1">
      <alignment horizontal="center" vertical="top"/>
    </xf>
    <xf numFmtId="49" fontId="3" fillId="7" borderId="5" xfId="0" applyNumberFormat="1" applyFont="1" applyFill="1" applyBorder="1" applyAlignment="1">
      <alignment horizontal="left" vertical="top" wrapText="1"/>
    </xf>
    <xf numFmtId="166" fontId="3" fillId="7" borderId="4" xfId="0" applyNumberFormat="1" applyFont="1" applyFill="1" applyBorder="1" applyAlignment="1">
      <alignment horizontal="center" vertical="top" wrapText="1"/>
    </xf>
    <xf numFmtId="164" fontId="3" fillId="7" borderId="4" xfId="0" applyNumberFormat="1" applyFont="1" applyFill="1" applyBorder="1" applyAlignment="1">
      <alignment horizontal="center" vertical="top" wrapText="1"/>
    </xf>
    <xf numFmtId="49" fontId="3" fillId="7" borderId="4" xfId="0" applyNumberFormat="1" applyFont="1" applyFill="1" applyBorder="1" applyAlignment="1">
      <alignment horizontal="center" vertical="top" wrapText="1"/>
    </xf>
    <xf numFmtId="49" fontId="3" fillId="7" borderId="6" xfId="0" applyNumberFormat="1" applyFont="1" applyFill="1" applyBorder="1" applyAlignment="1">
      <alignment horizontal="center" vertical="top" wrapText="1"/>
    </xf>
    <xf numFmtId="49" fontId="3" fillId="2" borderId="7" xfId="0" applyNumberFormat="1" applyFont="1" applyFill="1" applyBorder="1" applyAlignment="1">
      <alignment vertical="top" wrapText="1"/>
    </xf>
    <xf numFmtId="49" fontId="3" fillId="2" borderId="8" xfId="0" applyNumberFormat="1" applyFont="1" applyFill="1" applyBorder="1" applyAlignment="1">
      <alignment horizontal="center" vertical="top" wrapText="1"/>
    </xf>
    <xf numFmtId="49" fontId="3" fillId="2" borderId="8" xfId="0" applyNumberFormat="1" applyFont="1" applyFill="1" applyBorder="1" applyAlignment="1">
      <alignment vertical="top" wrapText="1"/>
    </xf>
    <xf numFmtId="49" fontId="3" fillId="2" borderId="9" xfId="0" applyNumberFormat="1" applyFont="1" applyFill="1" applyBorder="1" applyAlignment="1">
      <alignment horizontal="center" vertical="top" wrapText="1"/>
    </xf>
    <xf numFmtId="166" fontId="5" fillId="3" borderId="10" xfId="0" applyNumberFormat="1" applyFont="1" applyFill="1" applyBorder="1" applyAlignment="1">
      <alignment horizontal="left" vertical="top" wrapText="1"/>
    </xf>
    <xf numFmtId="49" fontId="5" fillId="3" borderId="11" xfId="0" applyNumberFormat="1" applyFont="1" applyFill="1" applyBorder="1" applyAlignment="1">
      <alignment horizontal="center" vertical="top"/>
    </xf>
    <xf numFmtId="166" fontId="5" fillId="3" borderId="11" xfId="0" applyNumberFormat="1" applyFont="1" applyFill="1" applyBorder="1" applyAlignment="1">
      <alignment horizontal="center" vertical="top" wrapText="1"/>
    </xf>
    <xf numFmtId="164" fontId="5" fillId="3" borderId="11" xfId="0" applyNumberFormat="1" applyFont="1" applyFill="1" applyBorder="1" applyAlignment="1">
      <alignment horizontal="center" vertical="top" wrapText="1"/>
    </xf>
    <xf numFmtId="49" fontId="5" fillId="3" borderId="11" xfId="0" applyNumberFormat="1" applyFont="1" applyFill="1" applyBorder="1" applyAlignment="1">
      <alignment horizontal="center" vertical="top" wrapText="1"/>
    </xf>
    <xf numFmtId="49" fontId="6" fillId="4" borderId="12" xfId="0" applyNumberFormat="1" applyFont="1" applyFill="1" applyBorder="1" applyAlignment="1">
      <alignment horizontal="center" vertical="top"/>
    </xf>
    <xf numFmtId="166" fontId="6" fillId="4" borderId="13" xfId="0" applyNumberFormat="1" applyFont="1" applyFill="1" applyBorder="1" applyAlignment="1">
      <alignment horizontal="left" vertical="top" wrapText="1"/>
    </xf>
    <xf numFmtId="166" fontId="6" fillId="4" borderId="12" xfId="0" applyNumberFormat="1" applyFont="1" applyFill="1" applyBorder="1" applyAlignment="1">
      <alignment horizontal="center" vertical="top" wrapText="1"/>
    </xf>
    <xf numFmtId="164" fontId="6" fillId="4" borderId="12" xfId="0" applyNumberFormat="1" applyFont="1" applyFill="1" applyBorder="1" applyAlignment="1">
      <alignment horizontal="center" vertical="top" wrapText="1"/>
    </xf>
    <xf numFmtId="49" fontId="6" fillId="4" borderId="12" xfId="0" applyNumberFormat="1" applyFont="1" applyFill="1" applyBorder="1" applyAlignment="1">
      <alignment horizontal="center" vertical="top" wrapText="1"/>
    </xf>
    <xf numFmtId="49" fontId="6" fillId="4" borderId="14" xfId="0" applyNumberFormat="1" applyFont="1" applyFill="1" applyBorder="1" applyAlignment="1">
      <alignment horizontal="center" vertical="top" wrapText="1"/>
    </xf>
    <xf numFmtId="0" fontId="5" fillId="3" borderId="0" xfId="0" applyNumberFormat="1" applyFont="1" applyFill="1" applyAlignment="1">
      <alignment horizontal="left" vertical="top" wrapText="1"/>
    </xf>
    <xf numFmtId="0" fontId="5" fillId="3" borderId="15" xfId="0" applyNumberFormat="1" applyFont="1" applyFill="1" applyBorder="1" applyAlignment="1">
      <alignment horizontal="center" vertical="top" wrapText="1"/>
    </xf>
    <xf numFmtId="164" fontId="5" fillId="3" borderId="15" xfId="0" applyNumberFormat="1" applyFont="1" applyFill="1" applyBorder="1" applyAlignment="1">
      <alignment horizontal="center" vertical="top" wrapText="1"/>
    </xf>
    <xf numFmtId="49" fontId="6" fillId="4" borderId="16" xfId="0" applyNumberFormat="1" applyFont="1" applyFill="1" applyBorder="1" applyAlignment="1">
      <alignment horizontal="center" vertical="top"/>
    </xf>
    <xf numFmtId="166" fontId="6" fillId="4" borderId="17" xfId="0" applyNumberFormat="1" applyFont="1" applyFill="1" applyBorder="1" applyAlignment="1">
      <alignment horizontal="left" vertical="top" wrapText="1"/>
    </xf>
    <xf numFmtId="166" fontId="6" fillId="4" borderId="16" xfId="0" applyNumberFormat="1" applyFont="1" applyFill="1" applyBorder="1" applyAlignment="1">
      <alignment horizontal="center" vertical="top" wrapText="1"/>
    </xf>
    <xf numFmtId="164" fontId="6" fillId="4" borderId="16" xfId="0" applyNumberFormat="1" applyFont="1" applyFill="1" applyBorder="1" applyAlignment="1">
      <alignment horizontal="center" vertical="top" wrapText="1"/>
    </xf>
    <xf numFmtId="49" fontId="6" fillId="4" borderId="16" xfId="0" applyNumberFormat="1" applyFont="1" applyFill="1" applyBorder="1" applyAlignment="1">
      <alignment horizontal="center" vertical="top" wrapText="1"/>
    </xf>
    <xf numFmtId="49" fontId="6" fillId="4" borderId="18" xfId="0" applyNumberFormat="1" applyFont="1" applyFill="1" applyBorder="1" applyAlignment="1">
      <alignment horizontal="center" vertical="top" wrapText="1"/>
    </xf>
    <xf numFmtId="49" fontId="3" fillId="0" borderId="8" xfId="0" applyNumberFormat="1" applyFont="1" applyFill="1" applyBorder="1" applyAlignment="1">
      <alignment horizontal="center" vertical="top"/>
    </xf>
    <xf numFmtId="0" fontId="3" fillId="2" borderId="8" xfId="1" applyNumberFormat="1" applyFont="1" applyFill="1" applyBorder="1" applyAlignment="1" applyProtection="1">
      <alignment horizontal="left" vertical="top" wrapText="1"/>
      <protection hidden="1"/>
    </xf>
    <xf numFmtId="49" fontId="3" fillId="0" borderId="8" xfId="2" applyNumberFormat="1" applyFont="1" applyFill="1" applyBorder="1" applyAlignment="1">
      <alignment horizontal="center" vertical="top"/>
    </xf>
    <xf numFmtId="49" fontId="3" fillId="0" borderId="8" xfId="0" applyNumberFormat="1" applyFont="1" applyFill="1" applyBorder="1" applyAlignment="1">
      <alignment horizontal="center" vertical="top" wrapText="1"/>
    </xf>
    <xf numFmtId="49" fontId="3" fillId="0" borderId="9"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49" fontId="3" fillId="0" borderId="19" xfId="0" applyNumberFormat="1" applyFont="1" applyFill="1" applyBorder="1" applyAlignment="1">
      <alignment horizontal="center" vertical="top" wrapText="1"/>
    </xf>
    <xf numFmtId="49" fontId="5" fillId="3" borderId="12" xfId="0" applyNumberFormat="1" applyFont="1" applyFill="1" applyBorder="1" applyAlignment="1">
      <alignment horizontal="center" vertical="top"/>
    </xf>
    <xf numFmtId="166" fontId="5" fillId="3" borderId="13" xfId="0" applyNumberFormat="1" applyFont="1" applyFill="1" applyBorder="1" applyAlignment="1">
      <alignment horizontal="left" vertical="top" wrapText="1"/>
    </xf>
    <xf numFmtId="166" fontId="5" fillId="3" borderId="12" xfId="0" applyNumberFormat="1" applyFont="1" applyFill="1" applyBorder="1" applyAlignment="1">
      <alignment horizontal="center" vertical="top" wrapText="1"/>
    </xf>
    <xf numFmtId="164" fontId="5" fillId="3" borderId="12" xfId="0" applyNumberFormat="1" applyFont="1" applyFill="1" applyBorder="1" applyAlignment="1">
      <alignment horizontal="center" vertical="top" wrapText="1"/>
    </xf>
    <xf numFmtId="49" fontId="5" fillId="3" borderId="12" xfId="0" applyNumberFormat="1" applyFont="1" applyFill="1" applyBorder="1" applyAlignment="1">
      <alignment horizontal="center" vertical="top" wrapText="1"/>
    </xf>
    <xf numFmtId="49" fontId="5" fillId="3" borderId="14" xfId="0" applyNumberFormat="1" applyFont="1" applyFill="1" applyBorder="1" applyAlignment="1">
      <alignment horizontal="center" vertical="top" wrapText="1"/>
    </xf>
    <xf numFmtId="49" fontId="3" fillId="2" borderId="16" xfId="0" applyNumberFormat="1" applyFont="1" applyFill="1" applyBorder="1" applyAlignment="1">
      <alignment horizontal="center" vertical="top"/>
    </xf>
    <xf numFmtId="0" fontId="3" fillId="2" borderId="17" xfId="1" applyNumberFormat="1" applyFont="1" applyFill="1" applyBorder="1" applyAlignment="1" applyProtection="1">
      <alignment horizontal="left" vertical="top" wrapText="1"/>
      <protection hidden="1"/>
    </xf>
    <xf numFmtId="49" fontId="3" fillId="2" borderId="16" xfId="0" applyNumberFormat="1" applyFont="1" applyFill="1" applyBorder="1" applyAlignment="1">
      <alignment horizontal="center" vertical="top" wrapText="1"/>
    </xf>
    <xf numFmtId="49" fontId="3" fillId="2" borderId="18" xfId="0" applyNumberFormat="1" applyFont="1" applyFill="1" applyBorder="1" applyAlignment="1">
      <alignment horizontal="center" vertical="top" wrapText="1"/>
    </xf>
    <xf numFmtId="0" fontId="3" fillId="2" borderId="20" xfId="1" applyNumberFormat="1" applyFont="1" applyFill="1" applyBorder="1" applyAlignment="1" applyProtection="1">
      <alignment horizontal="left" vertical="top" wrapText="1"/>
      <protection hidden="1"/>
    </xf>
    <xf numFmtId="49" fontId="3" fillId="2" borderId="19" xfId="0" applyNumberFormat="1" applyFont="1" applyFill="1" applyBorder="1" applyAlignment="1">
      <alignment horizontal="center" vertical="top" wrapText="1"/>
    </xf>
    <xf numFmtId="49" fontId="3" fillId="2" borderId="8" xfId="0" applyNumberFormat="1" applyFont="1" applyFill="1" applyBorder="1" applyAlignment="1">
      <alignment horizontal="center" vertical="top"/>
    </xf>
    <xf numFmtId="0" fontId="3" fillId="2" borderId="21" xfId="1" applyNumberFormat="1" applyFont="1" applyFill="1" applyBorder="1" applyAlignment="1" applyProtection="1">
      <alignment horizontal="left" vertical="top" wrapText="1"/>
      <protection hidden="1"/>
    </xf>
    <xf numFmtId="0" fontId="5" fillId="3" borderId="22" xfId="1" applyNumberFormat="1" applyFont="1" applyFill="1" applyBorder="1" applyAlignment="1" applyProtection="1">
      <alignment horizontal="left" vertical="top" wrapText="1"/>
      <protection hidden="1"/>
    </xf>
    <xf numFmtId="166" fontId="6" fillId="4" borderId="23" xfId="0" applyNumberFormat="1" applyFont="1" applyFill="1" applyBorder="1" applyAlignment="1">
      <alignment horizontal="left" vertical="top" wrapText="1"/>
    </xf>
    <xf numFmtId="49" fontId="6" fillId="4" borderId="2" xfId="0" applyNumberFormat="1" applyFont="1" applyFill="1" applyBorder="1" applyAlignment="1">
      <alignment horizontal="center" vertical="top" wrapText="1"/>
    </xf>
    <xf numFmtId="166" fontId="6" fillId="4" borderId="2" xfId="0" applyNumberFormat="1" applyFont="1" applyFill="1" applyBorder="1" applyAlignment="1">
      <alignment horizontal="center" vertical="top" wrapText="1"/>
    </xf>
    <xf numFmtId="164" fontId="6" fillId="4" borderId="2" xfId="0" applyNumberFormat="1" applyFont="1" applyFill="1" applyBorder="1" applyAlignment="1">
      <alignment horizontal="center" vertical="top" wrapText="1"/>
    </xf>
    <xf numFmtId="49" fontId="3" fillId="2" borderId="0" xfId="0" applyNumberFormat="1" applyFont="1" applyFill="1"/>
    <xf numFmtId="49" fontId="3" fillId="0" borderId="22" xfId="0" applyNumberFormat="1" applyFont="1" applyFill="1" applyBorder="1"/>
    <xf numFmtId="49" fontId="3" fillId="0" borderId="8" xfId="3" applyNumberFormat="1" applyFont="1" applyFill="1" applyBorder="1" applyAlignment="1">
      <alignment horizontal="center" vertical="top"/>
    </xf>
    <xf numFmtId="49" fontId="7" fillId="6" borderId="4" xfId="3" applyNumberFormat="1" applyFont="1" applyFill="1" applyBorder="1" applyAlignment="1">
      <alignment horizontal="center" vertical="top"/>
    </xf>
    <xf numFmtId="49" fontId="3" fillId="8" borderId="0" xfId="0" applyNumberFormat="1" applyFont="1" applyFill="1"/>
    <xf numFmtId="49" fontId="5" fillId="3" borderId="12" xfId="3" applyNumberFormat="1" applyFont="1" applyFill="1" applyBorder="1" applyAlignment="1">
      <alignment horizontal="center" vertical="top"/>
    </xf>
    <xf numFmtId="0" fontId="5" fillId="3" borderId="13" xfId="2" applyNumberFormat="1" applyFont="1" applyFill="1" applyBorder="1" applyAlignment="1">
      <alignment horizontal="left" vertical="top" wrapText="1"/>
    </xf>
    <xf numFmtId="49" fontId="5" fillId="3" borderId="12" xfId="2" applyNumberFormat="1" applyFont="1" applyFill="1" applyBorder="1" applyAlignment="1">
      <alignment horizontal="center" vertical="top" wrapText="1"/>
    </xf>
    <xf numFmtId="164" fontId="5" fillId="3" borderId="12" xfId="2" applyNumberFormat="1" applyFont="1" applyFill="1" applyBorder="1" applyAlignment="1">
      <alignment horizontal="center" vertical="top" wrapText="1"/>
    </xf>
    <xf numFmtId="49" fontId="5" fillId="3" borderId="14" xfId="2" applyNumberFormat="1" applyFont="1" applyFill="1" applyBorder="1" applyAlignment="1">
      <alignment horizontal="center" vertical="top" wrapText="1"/>
    </xf>
    <xf numFmtId="49" fontId="8" fillId="2" borderId="0" xfId="0" applyNumberFormat="1" applyFont="1" applyFill="1"/>
    <xf numFmtId="0" fontId="6" fillId="4" borderId="24" xfId="2" applyNumberFormat="1" applyFont="1" applyFill="1" applyBorder="1" applyAlignment="1">
      <alignment horizontal="left" vertical="top" wrapText="1"/>
    </xf>
    <xf numFmtId="49" fontId="6" fillId="4" borderId="2" xfId="3" applyNumberFormat="1" applyFont="1" applyFill="1" applyBorder="1" applyAlignment="1">
      <alignment horizontal="center" vertical="top"/>
    </xf>
    <xf numFmtId="49" fontId="6" fillId="4" borderId="15" xfId="2" applyNumberFormat="1" applyFont="1" applyFill="1" applyBorder="1" applyAlignment="1">
      <alignment horizontal="center" vertical="top" wrapText="1"/>
    </xf>
    <xf numFmtId="164" fontId="6" fillId="4" borderId="15" xfId="2" applyNumberFormat="1" applyFont="1" applyFill="1" applyBorder="1" applyAlignment="1">
      <alignment horizontal="center" vertical="top" wrapText="1"/>
    </xf>
    <xf numFmtId="166" fontId="3" fillId="0" borderId="8" xfId="0" applyNumberFormat="1" applyFont="1" applyFill="1" applyBorder="1" applyAlignment="1">
      <alignment horizontal="center" vertical="top" wrapText="1"/>
    </xf>
    <xf numFmtId="164" fontId="3" fillId="0" borderId="8" xfId="0" applyNumberFormat="1" applyFont="1" applyFill="1" applyBorder="1" applyAlignment="1">
      <alignment horizontal="center" vertical="top" wrapText="1"/>
    </xf>
    <xf numFmtId="166" fontId="5" fillId="3" borderId="24" xfId="0" applyNumberFormat="1" applyFont="1" applyFill="1" applyBorder="1" applyAlignment="1">
      <alignment horizontal="left" vertical="top" wrapText="1"/>
    </xf>
    <xf numFmtId="49" fontId="5" fillId="3" borderId="15" xfId="0" applyNumberFormat="1" applyFont="1" applyFill="1" applyBorder="1" applyAlignment="1">
      <alignment horizontal="center" vertical="top"/>
    </xf>
    <xf numFmtId="166" fontId="5" fillId="3" borderId="15" xfId="0" applyNumberFormat="1" applyFont="1" applyFill="1" applyBorder="1" applyAlignment="1">
      <alignment horizontal="center" vertical="top" wrapText="1"/>
    </xf>
    <xf numFmtId="49" fontId="5" fillId="3" borderId="15" xfId="0" applyNumberFormat="1" applyFont="1" applyFill="1" applyBorder="1" applyAlignment="1">
      <alignment horizontal="center" vertical="top" wrapText="1"/>
    </xf>
    <xf numFmtId="0" fontId="5" fillId="3" borderId="0" xfId="1" applyNumberFormat="1" applyFont="1" applyFill="1" applyBorder="1" applyAlignment="1" applyProtection="1">
      <alignment horizontal="left" vertical="top" wrapText="1"/>
      <protection hidden="1"/>
    </xf>
    <xf numFmtId="49" fontId="5" fillId="3" borderId="2" xfId="0" applyNumberFormat="1" applyFont="1" applyFill="1" applyBorder="1" applyAlignment="1">
      <alignment horizontal="center" vertical="top"/>
    </xf>
    <xf numFmtId="166" fontId="5" fillId="3" borderId="2" xfId="0" applyNumberFormat="1" applyFont="1" applyFill="1" applyBorder="1" applyAlignment="1">
      <alignment horizontal="center" vertical="top" wrapText="1"/>
    </xf>
    <xf numFmtId="164" fontId="5" fillId="3" borderId="2" xfId="0" applyNumberFormat="1" applyFont="1" applyFill="1" applyBorder="1" applyAlignment="1">
      <alignment horizontal="center" vertical="top" wrapText="1"/>
    </xf>
    <xf numFmtId="49" fontId="5" fillId="3" borderId="2" xfId="0" applyNumberFormat="1" applyFont="1" applyFill="1" applyBorder="1" applyAlignment="1">
      <alignment horizontal="center" vertical="top" wrapText="1"/>
    </xf>
    <xf numFmtId="166" fontId="6" fillId="4" borderId="20" xfId="0" applyNumberFormat="1" applyFont="1" applyFill="1" applyBorder="1" applyAlignment="1">
      <alignment horizontal="left" vertical="top" wrapText="1"/>
    </xf>
    <xf numFmtId="164" fontId="6" fillId="4" borderId="1" xfId="0" applyNumberFormat="1" applyFont="1" applyFill="1" applyBorder="1" applyAlignment="1">
      <alignment horizontal="center" vertical="top" wrapText="1"/>
    </xf>
    <xf numFmtId="49" fontId="3" fillId="0" borderId="1" xfId="0" applyNumberFormat="1" applyFont="1" applyFill="1" applyBorder="1"/>
    <xf numFmtId="166" fontId="3" fillId="0" borderId="8" xfId="0" applyNumberFormat="1" applyFont="1" applyFill="1" applyBorder="1" applyAlignment="1">
      <alignment horizontal="left" vertical="top" wrapText="1"/>
    </xf>
    <xf numFmtId="49" fontId="3" fillId="0" borderId="1" xfId="0" applyNumberFormat="1" applyFont="1" applyFill="1" applyBorder="1" applyAlignment="1">
      <alignment horizontal="center" vertical="top"/>
    </xf>
    <xf numFmtId="166" fontId="3" fillId="0" borderId="1" xfId="0" applyNumberFormat="1" applyFont="1" applyFill="1" applyBorder="1" applyAlignment="1">
      <alignment horizontal="left" vertical="top" wrapText="1"/>
    </xf>
    <xf numFmtId="49" fontId="3" fillId="7" borderId="4" xfId="0" applyNumberFormat="1" applyFont="1" applyFill="1" applyBorder="1" applyAlignment="1">
      <alignment horizontal="left" vertical="top" wrapText="1"/>
    </xf>
    <xf numFmtId="49" fontId="3" fillId="0" borderId="15" xfId="0" applyNumberFormat="1" applyFont="1" applyFill="1" applyBorder="1" applyAlignment="1">
      <alignment horizontal="center" vertical="top"/>
    </xf>
    <xf numFmtId="166" fontId="3" fillId="0" borderId="2" xfId="0" applyNumberFormat="1" applyFont="1" applyFill="1" applyBorder="1" applyAlignment="1">
      <alignment horizontal="left" vertical="top" wrapText="1"/>
    </xf>
    <xf numFmtId="49" fontId="3" fillId="0" borderId="2" xfId="0" applyNumberFormat="1" applyFont="1" applyFill="1" applyBorder="1" applyAlignment="1">
      <alignment horizontal="center" vertical="top" wrapText="1"/>
    </xf>
    <xf numFmtId="49" fontId="3" fillId="0" borderId="3" xfId="0" applyNumberFormat="1" applyFont="1" applyFill="1" applyBorder="1" applyAlignment="1">
      <alignment horizontal="center" vertical="top" wrapText="1"/>
    </xf>
    <xf numFmtId="49" fontId="7" fillId="6" borderId="11" xfId="0" applyNumberFormat="1" applyFont="1" applyFill="1" applyBorder="1" applyAlignment="1">
      <alignment horizontal="center" vertical="top"/>
    </xf>
    <xf numFmtId="49" fontId="3" fillId="7" borderId="10" xfId="0" applyNumberFormat="1" applyFont="1" applyFill="1" applyBorder="1" applyAlignment="1">
      <alignment horizontal="left" vertical="top" wrapText="1"/>
    </xf>
    <xf numFmtId="166" fontId="3" fillId="7" borderId="11" xfId="0" applyNumberFormat="1" applyFont="1" applyFill="1" applyBorder="1" applyAlignment="1">
      <alignment horizontal="center" vertical="top" wrapText="1"/>
    </xf>
    <xf numFmtId="164" fontId="3" fillId="7" borderId="11" xfId="0" applyNumberFormat="1" applyFont="1" applyFill="1" applyBorder="1" applyAlignment="1">
      <alignment horizontal="center" vertical="top" wrapText="1"/>
    </xf>
    <xf numFmtId="49" fontId="3" fillId="7" borderId="11" xfId="0" applyNumberFormat="1" applyFont="1" applyFill="1" applyBorder="1" applyAlignment="1">
      <alignment horizontal="center" vertical="top" wrapText="1"/>
    </xf>
    <xf numFmtId="49" fontId="3" fillId="7" borderId="25" xfId="0" applyNumberFormat="1" applyFont="1" applyFill="1" applyBorder="1" applyAlignment="1">
      <alignment horizontal="center" vertical="top" wrapText="1"/>
    </xf>
    <xf numFmtId="49" fontId="3" fillId="0" borderId="16" xfId="0" applyNumberFormat="1" applyFont="1" applyFill="1" applyBorder="1" applyAlignment="1">
      <alignment horizontal="center" vertical="top"/>
    </xf>
    <xf numFmtId="49" fontId="10" fillId="0" borderId="0" xfId="0" applyNumberFormat="1" applyFont="1" applyFill="1"/>
    <xf numFmtId="166" fontId="10" fillId="0" borderId="8" xfId="0" applyNumberFormat="1" applyFont="1" applyFill="1" applyBorder="1" applyAlignment="1">
      <alignment horizontal="left" vertical="top" wrapText="1"/>
    </xf>
    <xf numFmtId="49" fontId="10" fillId="0" borderId="8" xfId="0" applyNumberFormat="1" applyFont="1" applyFill="1" applyBorder="1" applyAlignment="1">
      <alignment horizontal="center" vertical="top"/>
    </xf>
    <xf numFmtId="1" fontId="10" fillId="0" borderId="8" xfId="0" applyNumberFormat="1" applyFont="1" applyFill="1" applyBorder="1" applyAlignment="1">
      <alignment horizontal="center" vertical="top"/>
    </xf>
    <xf numFmtId="166" fontId="10" fillId="0" borderId="8" xfId="0" applyNumberFormat="1" applyFont="1" applyFill="1" applyBorder="1" applyAlignment="1">
      <alignment horizontal="center" vertical="top" wrapText="1"/>
    </xf>
    <xf numFmtId="164" fontId="10" fillId="0" borderId="8" xfId="0" applyNumberFormat="1" applyFont="1" applyFill="1" applyBorder="1" applyAlignment="1">
      <alignment horizontal="center" vertical="top" wrapText="1"/>
    </xf>
    <xf numFmtId="49" fontId="10" fillId="0" borderId="8" xfId="0" applyNumberFormat="1" applyFont="1" applyFill="1" applyBorder="1" applyAlignment="1">
      <alignment horizontal="center" vertical="top" wrapText="1"/>
    </xf>
    <xf numFmtId="49" fontId="10" fillId="0" borderId="9" xfId="0" applyNumberFormat="1" applyFont="1" applyFill="1" applyBorder="1" applyAlignment="1">
      <alignment horizontal="center" vertical="top" wrapText="1"/>
    </xf>
    <xf numFmtId="49" fontId="11" fillId="6" borderId="4" xfId="0" applyNumberFormat="1" applyFont="1" applyFill="1" applyBorder="1" applyAlignment="1">
      <alignment horizontal="center" vertical="top"/>
    </xf>
    <xf numFmtId="1" fontId="11" fillId="6" borderId="4" xfId="0" applyNumberFormat="1" applyFont="1" applyFill="1" applyBorder="1" applyAlignment="1">
      <alignment horizontal="center" vertical="top"/>
    </xf>
    <xf numFmtId="49" fontId="10" fillId="7" borderId="5" xfId="0" applyNumberFormat="1" applyFont="1" applyFill="1" applyBorder="1" applyAlignment="1">
      <alignment horizontal="left" vertical="top" wrapText="1"/>
    </xf>
    <xf numFmtId="166" fontId="10" fillId="7" borderId="4" xfId="0" applyNumberFormat="1" applyFont="1" applyFill="1" applyBorder="1" applyAlignment="1">
      <alignment horizontal="center" vertical="top" wrapText="1"/>
    </xf>
    <xf numFmtId="164" fontId="10" fillId="7" borderId="4" xfId="0" applyNumberFormat="1" applyFont="1" applyFill="1" applyBorder="1" applyAlignment="1">
      <alignment horizontal="center" vertical="top" wrapText="1"/>
    </xf>
    <xf numFmtId="49" fontId="10" fillId="7" borderId="4" xfId="0" applyNumberFormat="1" applyFont="1" applyFill="1" applyBorder="1" applyAlignment="1">
      <alignment horizontal="center" vertical="top" wrapText="1"/>
    </xf>
    <xf numFmtId="49" fontId="10" fillId="7" borderId="6" xfId="0" applyNumberFormat="1" applyFont="1" applyFill="1" applyBorder="1" applyAlignment="1">
      <alignment horizontal="center" vertical="top" wrapText="1"/>
    </xf>
    <xf numFmtId="49" fontId="10" fillId="0" borderId="1" xfId="0" applyNumberFormat="1" applyFont="1" applyFill="1" applyBorder="1" applyAlignment="1">
      <alignment horizontal="center" vertical="top"/>
    </xf>
    <xf numFmtId="1" fontId="10" fillId="0" borderId="1" xfId="0" applyNumberFormat="1" applyFont="1" applyFill="1" applyBorder="1" applyAlignment="1">
      <alignment horizontal="center" vertical="top"/>
    </xf>
    <xf numFmtId="166" fontId="10" fillId="0" borderId="1" xfId="0" applyNumberFormat="1" applyFont="1" applyFill="1" applyBorder="1" applyAlignment="1">
      <alignment horizontal="left" vertical="top" wrapText="1"/>
    </xf>
    <xf numFmtId="166" fontId="10" fillId="0" borderId="1" xfId="0" applyNumberFormat="1" applyFont="1" applyFill="1" applyBorder="1" applyAlignment="1">
      <alignment horizontal="center" vertical="top" wrapText="1"/>
    </xf>
    <xf numFmtId="164" fontId="10" fillId="0" borderId="1" xfId="0" applyNumberFormat="1" applyFont="1" applyFill="1" applyBorder="1" applyAlignment="1">
      <alignment horizontal="center" vertical="top" wrapText="1"/>
    </xf>
    <xf numFmtId="49" fontId="10" fillId="0" borderId="1" xfId="0" applyNumberFormat="1" applyFont="1" applyFill="1" applyBorder="1" applyAlignment="1">
      <alignment horizontal="center" vertical="top" wrapText="1"/>
    </xf>
    <xf numFmtId="49" fontId="10" fillId="0" borderId="19" xfId="0" applyNumberFormat="1" applyFont="1" applyFill="1" applyBorder="1" applyAlignment="1">
      <alignment horizontal="center" vertical="top" wrapText="1"/>
    </xf>
    <xf numFmtId="1" fontId="5" fillId="3" borderId="12" xfId="0" applyNumberFormat="1" applyFont="1" applyFill="1" applyBorder="1" applyAlignment="1">
      <alignment horizontal="center" vertical="top" wrapText="1"/>
    </xf>
    <xf numFmtId="1" fontId="6" fillId="4" borderId="2" xfId="0" applyNumberFormat="1" applyFont="1" applyFill="1" applyBorder="1" applyAlignment="1">
      <alignment horizontal="center" vertical="top" wrapText="1"/>
    </xf>
    <xf numFmtId="166" fontId="6" fillId="4" borderId="24" xfId="0" applyNumberFormat="1" applyFont="1" applyFill="1" applyBorder="1" applyAlignment="1">
      <alignment horizontal="left" vertical="top" wrapText="1"/>
    </xf>
    <xf numFmtId="49" fontId="6" fillId="4" borderId="15" xfId="0" applyNumberFormat="1" applyFont="1" applyFill="1" applyBorder="1" applyAlignment="1">
      <alignment horizontal="center" vertical="top"/>
    </xf>
    <xf numFmtId="166" fontId="6" fillId="4" borderId="15" xfId="0" applyNumberFormat="1" applyFont="1" applyFill="1" applyBorder="1" applyAlignment="1">
      <alignment horizontal="center" vertical="top" wrapText="1"/>
    </xf>
    <xf numFmtId="164" fontId="6" fillId="4" borderId="15" xfId="0" applyNumberFormat="1" applyFont="1" applyFill="1" applyBorder="1" applyAlignment="1">
      <alignment horizontal="center" vertical="top" wrapText="1"/>
    </xf>
    <xf numFmtId="49" fontId="6" fillId="4" borderId="15" xfId="0" applyNumberFormat="1" applyFont="1" applyFill="1" applyBorder="1" applyAlignment="1">
      <alignment horizontal="center" vertical="top" wrapText="1"/>
    </xf>
    <xf numFmtId="0" fontId="5" fillId="3" borderId="12" xfId="1" applyNumberFormat="1" applyFont="1" applyFill="1" applyBorder="1" applyAlignment="1" applyProtection="1">
      <alignment horizontal="left" vertical="top" wrapText="1"/>
      <protection hidden="1"/>
    </xf>
    <xf numFmtId="49" fontId="3" fillId="0" borderId="11" xfId="0" applyNumberFormat="1" applyFont="1" applyFill="1" applyBorder="1" applyAlignment="1">
      <alignment horizontal="center" vertical="top"/>
    </xf>
    <xf numFmtId="166" fontId="3" fillId="0" borderId="16" xfId="0" applyNumberFormat="1" applyFont="1" applyFill="1" applyBorder="1" applyAlignment="1">
      <alignment horizontal="left" vertical="top" wrapText="1"/>
    </xf>
    <xf numFmtId="49" fontId="6" fillId="4" borderId="2" xfId="0" applyNumberFormat="1" applyFont="1" applyFill="1" applyBorder="1" applyAlignment="1">
      <alignment horizontal="center" vertical="top"/>
    </xf>
    <xf numFmtId="166" fontId="3" fillId="0" borderId="21" xfId="0" applyNumberFormat="1" applyFont="1" applyFill="1" applyBorder="1" applyAlignment="1">
      <alignment horizontal="left" vertical="top" wrapText="1"/>
    </xf>
    <xf numFmtId="49" fontId="5" fillId="0" borderId="22" xfId="0" applyNumberFormat="1" applyFont="1" applyFill="1" applyBorder="1"/>
    <xf numFmtId="166" fontId="5" fillId="3" borderId="26" xfId="0" applyNumberFormat="1" applyFont="1" applyFill="1" applyBorder="1" applyAlignment="1">
      <alignment horizontal="left" vertical="top" wrapText="1"/>
    </xf>
    <xf numFmtId="49" fontId="5" fillId="3" borderId="27" xfId="0" applyNumberFormat="1" applyFont="1" applyFill="1" applyBorder="1" applyAlignment="1">
      <alignment horizontal="center" vertical="top"/>
    </xf>
    <xf numFmtId="166" fontId="5" fillId="3" borderId="27" xfId="0" applyNumberFormat="1" applyFont="1" applyFill="1" applyBorder="1" applyAlignment="1">
      <alignment horizontal="center" vertical="top" wrapText="1"/>
    </xf>
    <xf numFmtId="164" fontId="5" fillId="3" borderId="27" xfId="0" applyNumberFormat="1" applyFont="1" applyFill="1" applyBorder="1" applyAlignment="1">
      <alignment horizontal="center" vertical="top" wrapText="1"/>
    </xf>
    <xf numFmtId="49" fontId="5" fillId="3" borderId="27" xfId="0" applyNumberFormat="1" applyFont="1" applyFill="1" applyBorder="1" applyAlignment="1">
      <alignment horizontal="center" vertical="top" wrapText="1"/>
    </xf>
    <xf numFmtId="49" fontId="5" fillId="3" borderId="28" xfId="0" applyNumberFormat="1" applyFont="1" applyFill="1" applyBorder="1" applyAlignment="1">
      <alignment horizontal="center" vertical="top" wrapText="1"/>
    </xf>
    <xf numFmtId="166" fontId="3" fillId="0" borderId="23" xfId="0" applyNumberFormat="1" applyFont="1" applyFill="1" applyBorder="1" applyAlignment="1">
      <alignment horizontal="left" vertical="top" wrapText="1"/>
    </xf>
    <xf numFmtId="49" fontId="3" fillId="0" borderId="2" xfId="0" applyNumberFormat="1" applyFont="1" applyFill="1" applyBorder="1" applyAlignment="1">
      <alignment horizontal="center" vertical="top"/>
    </xf>
    <xf numFmtId="49" fontId="7" fillId="0" borderId="0" xfId="0" applyNumberFormat="1" applyFont="1" applyFill="1"/>
    <xf numFmtId="49" fontId="7" fillId="7" borderId="10" xfId="0" applyNumberFormat="1" applyFont="1" applyFill="1" applyBorder="1" applyAlignment="1">
      <alignment horizontal="left" vertical="top" wrapText="1"/>
    </xf>
    <xf numFmtId="166" fontId="7" fillId="7" borderId="11" xfId="0" applyNumberFormat="1" applyFont="1" applyFill="1" applyBorder="1" applyAlignment="1">
      <alignment horizontal="center" vertical="top" wrapText="1"/>
    </xf>
    <xf numFmtId="164" fontId="7" fillId="7" borderId="11" xfId="0" applyNumberFormat="1" applyFont="1" applyFill="1" applyBorder="1" applyAlignment="1">
      <alignment horizontal="center" vertical="top" wrapText="1"/>
    </xf>
    <xf numFmtId="49" fontId="7" fillId="7" borderId="11" xfId="0" applyNumberFormat="1" applyFont="1" applyFill="1" applyBorder="1" applyAlignment="1">
      <alignment horizontal="center" vertical="top" wrapText="1"/>
    </xf>
    <xf numFmtId="49" fontId="7" fillId="7" borderId="25" xfId="0" applyNumberFormat="1" applyFont="1" applyFill="1" applyBorder="1" applyAlignment="1">
      <alignment horizontal="center" vertical="top" wrapText="1"/>
    </xf>
    <xf numFmtId="49" fontId="12" fillId="0" borderId="0" xfId="0" applyNumberFormat="1" applyFont="1" applyFill="1"/>
    <xf numFmtId="166" fontId="3" fillId="0" borderId="2" xfId="0" applyNumberFormat="1" applyFont="1" applyFill="1" applyBorder="1" applyAlignment="1">
      <alignment horizontal="center" vertical="top" wrapText="1"/>
    </xf>
    <xf numFmtId="166" fontId="3" fillId="0" borderId="1" xfId="0" applyNumberFormat="1" applyFont="1" applyFill="1" applyBorder="1" applyAlignment="1">
      <alignment horizontal="center" vertical="top" wrapText="1"/>
    </xf>
    <xf numFmtId="49" fontId="7" fillId="6" borderId="27" xfId="0" applyNumberFormat="1" applyFont="1" applyFill="1" applyBorder="1" applyAlignment="1">
      <alignment horizontal="center" vertical="top"/>
    </xf>
    <xf numFmtId="49" fontId="3" fillId="7" borderId="26" xfId="0" applyNumberFormat="1" applyFont="1" applyFill="1" applyBorder="1" applyAlignment="1">
      <alignment horizontal="left" vertical="top" wrapText="1"/>
    </xf>
    <xf numFmtId="166" fontId="3" fillId="7" borderId="27" xfId="0" applyNumberFormat="1" applyFont="1" applyFill="1" applyBorder="1" applyAlignment="1">
      <alignment horizontal="center" vertical="top" wrapText="1"/>
    </xf>
    <xf numFmtId="164" fontId="3" fillId="7" borderId="27" xfId="0" applyNumberFormat="1" applyFont="1" applyFill="1" applyBorder="1" applyAlignment="1">
      <alignment horizontal="center" vertical="top" wrapText="1"/>
    </xf>
    <xf numFmtId="49" fontId="3" fillId="7" borderId="27" xfId="0" applyNumberFormat="1" applyFont="1" applyFill="1" applyBorder="1" applyAlignment="1">
      <alignment horizontal="center" vertical="top" wrapText="1"/>
    </xf>
    <xf numFmtId="49" fontId="3" fillId="7" borderId="28" xfId="0" applyNumberFormat="1" applyFont="1" applyFill="1" applyBorder="1" applyAlignment="1">
      <alignment horizontal="center" vertical="top" wrapText="1"/>
    </xf>
    <xf numFmtId="0" fontId="3" fillId="2" borderId="2" xfId="0" applyFont="1" applyFill="1" applyBorder="1" applyAlignment="1">
      <alignment horizontal="left" vertical="top" wrapText="1"/>
    </xf>
    <xf numFmtId="164" fontId="3" fillId="0" borderId="2" xfId="0" applyNumberFormat="1" applyFont="1" applyFill="1" applyBorder="1" applyAlignment="1">
      <alignment horizontal="center" vertical="top" wrapText="1"/>
    </xf>
    <xf numFmtId="49" fontId="9" fillId="0" borderId="0" xfId="0" applyNumberFormat="1" applyFont="1" applyFill="1"/>
    <xf numFmtId="49" fontId="9" fillId="7" borderId="5" xfId="0" applyNumberFormat="1" applyFont="1" applyFill="1" applyBorder="1" applyAlignment="1">
      <alignment horizontal="left" vertical="top" wrapText="1"/>
    </xf>
    <xf numFmtId="166" fontId="9" fillId="7" borderId="4" xfId="0" applyNumberFormat="1" applyFont="1" applyFill="1" applyBorder="1" applyAlignment="1">
      <alignment horizontal="center" vertical="top" wrapText="1"/>
    </xf>
    <xf numFmtId="164" fontId="9" fillId="7" borderId="4" xfId="0" applyNumberFormat="1" applyFont="1" applyFill="1" applyBorder="1" applyAlignment="1">
      <alignment horizontal="center" vertical="top" wrapText="1"/>
    </xf>
    <xf numFmtId="49" fontId="9" fillId="7" borderId="4" xfId="0" applyNumberFormat="1" applyFont="1" applyFill="1" applyBorder="1" applyAlignment="1">
      <alignment horizontal="center" vertical="top" wrapText="1"/>
    </xf>
    <xf numFmtId="49" fontId="9" fillId="7" borderId="6" xfId="0" applyNumberFormat="1" applyFont="1" applyFill="1" applyBorder="1" applyAlignment="1">
      <alignment horizontal="center" vertical="top" wrapText="1"/>
    </xf>
    <xf numFmtId="0" fontId="3" fillId="2" borderId="8" xfId="0" applyFont="1" applyFill="1" applyBorder="1" applyAlignment="1">
      <alignment horizontal="left" vertical="top" wrapText="1"/>
    </xf>
    <xf numFmtId="166" fontId="6" fillId="4" borderId="12" xfId="0" applyNumberFormat="1" applyFont="1" applyFill="1" applyBorder="1" applyAlignment="1">
      <alignment horizontal="left" vertical="top" wrapText="1" shrinkToFit="1"/>
    </xf>
    <xf numFmtId="49" fontId="6" fillId="4" borderId="12" xfId="0" applyNumberFormat="1" applyFont="1" applyFill="1" applyBorder="1" applyAlignment="1">
      <alignment horizontal="center" vertical="top" wrapText="1" shrinkToFit="1"/>
    </xf>
    <xf numFmtId="166" fontId="6" fillId="4" borderId="12" xfId="0" applyNumberFormat="1" applyFont="1" applyFill="1" applyBorder="1" applyAlignment="1">
      <alignment horizontal="center" vertical="top" wrapText="1" shrinkToFit="1"/>
    </xf>
    <xf numFmtId="164" fontId="6" fillId="4" borderId="12" xfId="0" applyNumberFormat="1" applyFont="1" applyFill="1" applyBorder="1" applyAlignment="1">
      <alignment horizontal="center" vertical="top" wrapText="1" shrinkToFit="1"/>
    </xf>
    <xf numFmtId="49" fontId="6" fillId="4" borderId="14" xfId="0" applyNumberFormat="1" applyFont="1" applyFill="1" applyBorder="1" applyAlignment="1">
      <alignment horizontal="center" vertical="top" wrapText="1" shrinkToFit="1"/>
    </xf>
    <xf numFmtId="49" fontId="3" fillId="2" borderId="2" xfId="0" applyNumberFormat="1" applyFont="1" applyFill="1" applyBorder="1" applyAlignment="1">
      <alignment horizontal="center" vertical="top"/>
    </xf>
    <xf numFmtId="49" fontId="3" fillId="2" borderId="15" xfId="0" applyNumberFormat="1" applyFont="1" applyFill="1" applyBorder="1" applyAlignment="1">
      <alignment horizontal="center" vertical="top" wrapText="1"/>
    </xf>
    <xf numFmtId="166" fontId="3" fillId="2" borderId="20" xfId="0" applyNumberFormat="1" applyFont="1" applyFill="1" applyBorder="1" applyAlignment="1">
      <alignment horizontal="left" vertical="top" wrapText="1"/>
    </xf>
    <xf numFmtId="49" fontId="3" fillId="2" borderId="11" xfId="0" applyNumberFormat="1" applyFont="1" applyFill="1" applyBorder="1" applyAlignment="1">
      <alignment horizontal="center" vertical="top" wrapText="1"/>
    </xf>
    <xf numFmtId="49" fontId="3" fillId="2" borderId="1" xfId="0" applyNumberFormat="1" applyFont="1" applyFill="1" applyBorder="1" applyAlignment="1">
      <alignment horizontal="left" vertical="top" wrapText="1"/>
    </xf>
    <xf numFmtId="0" fontId="3" fillId="2" borderId="1" xfId="0" applyFont="1" applyFill="1" applyBorder="1" applyAlignment="1">
      <alignment horizontal="left" vertical="top" wrapText="1"/>
    </xf>
    <xf numFmtId="49" fontId="3" fillId="2" borderId="0" xfId="0" applyNumberFormat="1" applyFont="1" applyFill="1" applyAlignment="1">
      <alignment vertical="top"/>
    </xf>
    <xf numFmtId="165" fontId="3" fillId="2" borderId="1" xfId="0" applyNumberFormat="1" applyFont="1" applyFill="1" applyBorder="1" applyAlignment="1">
      <alignment horizontal="left" vertical="top" wrapText="1" shrinkToFit="1"/>
    </xf>
    <xf numFmtId="49" fontId="3" fillId="3" borderId="0" xfId="0" applyNumberFormat="1" applyFont="1" applyFill="1"/>
    <xf numFmtId="166" fontId="3" fillId="2" borderId="21" xfId="0" applyNumberFormat="1" applyFont="1" applyFill="1" applyBorder="1" applyAlignment="1">
      <alignment horizontal="left" vertical="top" wrapText="1"/>
    </xf>
    <xf numFmtId="49" fontId="3" fillId="2" borderId="1" xfId="0" applyNumberFormat="1" applyFont="1" applyFill="1" applyBorder="1" applyAlignment="1">
      <alignment vertical="top" wrapText="1"/>
    </xf>
    <xf numFmtId="49" fontId="3" fillId="2" borderId="29" xfId="0" applyNumberFormat="1" applyFont="1" applyFill="1" applyBorder="1"/>
    <xf numFmtId="49" fontId="3" fillId="2" borderId="21" xfId="0" applyNumberFormat="1" applyFont="1" applyFill="1" applyBorder="1" applyAlignment="1">
      <alignment horizontal="left" vertical="top" wrapText="1"/>
    </xf>
    <xf numFmtId="166" fontId="3" fillId="2" borderId="8" xfId="0" applyNumberFormat="1" applyFont="1" applyFill="1" applyBorder="1" applyAlignment="1">
      <alignment horizontal="center" vertical="top" wrapText="1"/>
    </xf>
    <xf numFmtId="164" fontId="3" fillId="2" borderId="8" xfId="0" applyNumberFormat="1" applyFont="1" applyFill="1" applyBorder="1" applyAlignment="1">
      <alignment horizontal="center" vertical="top" wrapText="1"/>
    </xf>
    <xf numFmtId="49" fontId="13" fillId="7" borderId="30" xfId="0" applyNumberFormat="1" applyFont="1" applyFill="1" applyBorder="1"/>
    <xf numFmtId="49" fontId="7" fillId="7" borderId="4" xfId="0" applyNumberFormat="1" applyFont="1" applyFill="1" applyBorder="1" applyAlignment="1">
      <alignment horizontal="center" vertical="top" wrapText="1"/>
    </xf>
    <xf numFmtId="49" fontId="13" fillId="7" borderId="5" xfId="0" applyNumberFormat="1" applyFont="1" applyFill="1" applyBorder="1" applyAlignment="1">
      <alignment horizontal="left" vertical="top" wrapText="1"/>
    </xf>
    <xf numFmtId="166" fontId="13" fillId="7" borderId="4" xfId="0" applyNumberFormat="1" applyFont="1" applyFill="1" applyBorder="1" applyAlignment="1">
      <alignment horizontal="center" vertical="top" wrapText="1"/>
    </xf>
    <xf numFmtId="164" fontId="13" fillId="7" borderId="4" xfId="0" applyNumberFormat="1" applyFont="1" applyFill="1" applyBorder="1" applyAlignment="1">
      <alignment horizontal="center" vertical="top" wrapText="1"/>
    </xf>
    <xf numFmtId="49" fontId="13" fillId="7" borderId="4" xfId="0" applyNumberFormat="1" applyFont="1" applyFill="1" applyBorder="1" applyAlignment="1">
      <alignment horizontal="center" vertical="top" wrapText="1"/>
    </xf>
    <xf numFmtId="49" fontId="13" fillId="7" borderId="6" xfId="0" applyNumberFormat="1" applyFont="1" applyFill="1" applyBorder="1" applyAlignment="1">
      <alignment horizontal="center" vertical="top" wrapText="1"/>
    </xf>
    <xf numFmtId="49" fontId="5" fillId="3" borderId="23" xfId="0" applyNumberFormat="1" applyFont="1" applyFill="1" applyBorder="1" applyAlignment="1">
      <alignment horizontal="left" vertical="top" wrapText="1"/>
    </xf>
    <xf numFmtId="49" fontId="13" fillId="7" borderId="0" xfId="0" applyNumberFormat="1" applyFont="1" applyFill="1" applyBorder="1"/>
    <xf numFmtId="49" fontId="7" fillId="7" borderId="5" xfId="0" applyNumberFormat="1" applyFont="1" applyFill="1" applyBorder="1" applyAlignment="1">
      <alignment horizontal="left" vertical="top" wrapText="1"/>
    </xf>
    <xf numFmtId="166" fontId="7" fillId="7" borderId="4" xfId="0" applyNumberFormat="1" applyFont="1" applyFill="1" applyBorder="1" applyAlignment="1">
      <alignment horizontal="center" vertical="top" wrapText="1"/>
    </xf>
    <xf numFmtId="164" fontId="7" fillId="7" borderId="4" xfId="0" applyNumberFormat="1" applyFont="1" applyFill="1" applyBorder="1" applyAlignment="1">
      <alignment horizontal="center" vertical="top" wrapText="1"/>
    </xf>
    <xf numFmtId="49" fontId="7" fillId="7" borderId="6" xfId="0" applyNumberFormat="1" applyFont="1" applyFill="1" applyBorder="1" applyAlignment="1">
      <alignment horizontal="center" vertical="top" wrapText="1"/>
    </xf>
    <xf numFmtId="49" fontId="3" fillId="0" borderId="30" xfId="0" applyNumberFormat="1" applyFont="1" applyFill="1" applyBorder="1"/>
    <xf numFmtId="49" fontId="5" fillId="3" borderId="26"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166" fontId="3" fillId="2" borderId="16" xfId="0" applyNumberFormat="1" applyFont="1" applyFill="1" applyBorder="1" applyAlignment="1">
      <alignment horizontal="center" vertical="top" wrapText="1"/>
    </xf>
    <xf numFmtId="164" fontId="3" fillId="2" borderId="16" xfId="0" applyNumberFormat="1" applyFont="1" applyFill="1" applyBorder="1" applyAlignment="1">
      <alignment horizontal="center" vertical="top" wrapText="1"/>
    </xf>
    <xf numFmtId="49" fontId="3" fillId="2" borderId="31" xfId="0" applyNumberFormat="1" applyFont="1" applyFill="1" applyBorder="1"/>
    <xf numFmtId="49" fontId="3" fillId="2" borderId="20" xfId="0" applyNumberFormat="1" applyFont="1" applyFill="1" applyBorder="1" applyAlignment="1">
      <alignment horizontal="left" vertical="top" wrapText="1"/>
    </xf>
    <xf numFmtId="166"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49" fontId="7" fillId="7" borderId="0" xfId="0" applyNumberFormat="1" applyFont="1" applyFill="1"/>
    <xf numFmtId="49" fontId="13" fillId="0" borderId="0" xfId="0" applyNumberFormat="1" applyFont="1" applyFill="1"/>
    <xf numFmtId="49" fontId="7" fillId="7" borderId="4" xfId="0" applyNumberFormat="1" applyFont="1" applyFill="1" applyBorder="1" applyAlignment="1">
      <alignment horizontal="center" vertical="top"/>
    </xf>
    <xf numFmtId="166" fontId="7" fillId="7" borderId="5" xfId="0" applyNumberFormat="1" applyFont="1" applyFill="1" applyBorder="1" applyAlignment="1">
      <alignment horizontal="left" vertical="top" wrapText="1"/>
    </xf>
    <xf numFmtId="49" fontId="5" fillId="3" borderId="13" xfId="0" applyNumberFormat="1" applyFont="1" applyFill="1" applyBorder="1" applyAlignment="1">
      <alignment horizontal="left" vertical="top" wrapText="1"/>
    </xf>
    <xf numFmtId="49" fontId="3" fillId="2" borderId="24" xfId="0" applyNumberFormat="1" applyFont="1" applyFill="1" applyBorder="1" applyAlignment="1">
      <alignment horizontal="left" vertical="top" wrapText="1"/>
    </xf>
    <xf numFmtId="166" fontId="3" fillId="2" borderId="15" xfId="0" applyNumberFormat="1" applyFont="1" applyFill="1" applyBorder="1" applyAlignment="1">
      <alignment horizontal="center" vertical="top" wrapText="1"/>
    </xf>
    <xf numFmtId="164" fontId="3" fillId="2" borderId="15" xfId="0" applyNumberFormat="1" applyFont="1" applyFill="1" applyBorder="1" applyAlignment="1">
      <alignment horizontal="center" vertical="top" wrapText="1"/>
    </xf>
    <xf numFmtId="49" fontId="3" fillId="2" borderId="32" xfId="0" applyNumberFormat="1" applyFont="1" applyFill="1" applyBorder="1" applyAlignment="1">
      <alignment horizontal="center" vertical="top" wrapText="1"/>
    </xf>
    <xf numFmtId="49" fontId="3" fillId="2" borderId="10" xfId="0" applyNumberFormat="1" applyFont="1" applyFill="1" applyBorder="1" applyAlignment="1">
      <alignment horizontal="left" vertical="top" wrapText="1"/>
    </xf>
    <xf numFmtId="166" fontId="3" fillId="2" borderId="11" xfId="0" applyNumberFormat="1" applyFont="1" applyFill="1" applyBorder="1" applyAlignment="1">
      <alignment horizontal="center" vertical="top" wrapText="1"/>
    </xf>
    <xf numFmtId="164" fontId="3" fillId="2" borderId="11" xfId="0" applyNumberFormat="1" applyFont="1" applyFill="1" applyBorder="1" applyAlignment="1">
      <alignment horizontal="center" vertical="top" wrapText="1"/>
    </xf>
    <xf numFmtId="49" fontId="3" fillId="2" borderId="25" xfId="0" applyNumberFormat="1" applyFont="1" applyFill="1" applyBorder="1" applyAlignment="1">
      <alignment horizontal="center" vertical="top" wrapText="1"/>
    </xf>
    <xf numFmtId="49" fontId="5" fillId="3" borderId="4" xfId="0" applyNumberFormat="1" applyFont="1" applyFill="1" applyBorder="1" applyAlignment="1">
      <alignment horizontal="center" vertical="top" wrapText="1"/>
    </xf>
    <xf numFmtId="49" fontId="5" fillId="3" borderId="5" xfId="0" applyNumberFormat="1" applyFont="1" applyFill="1" applyBorder="1" applyAlignment="1">
      <alignment horizontal="left" vertical="top" wrapText="1"/>
    </xf>
    <xf numFmtId="166" fontId="5" fillId="3" borderId="4" xfId="0" applyNumberFormat="1" applyFont="1" applyFill="1" applyBorder="1" applyAlignment="1">
      <alignment horizontal="center" vertical="top" wrapText="1"/>
    </xf>
    <xf numFmtId="164" fontId="5" fillId="3" borderId="4" xfId="0" applyNumberFormat="1" applyFont="1" applyFill="1" applyBorder="1" applyAlignment="1">
      <alignment horizontal="center" vertical="top" wrapText="1"/>
    </xf>
    <xf numFmtId="49" fontId="5" fillId="3" borderId="6" xfId="0" applyNumberFormat="1" applyFont="1" applyFill="1" applyBorder="1" applyAlignment="1">
      <alignment horizontal="center" vertical="top" wrapText="1"/>
    </xf>
    <xf numFmtId="0" fontId="3" fillId="2" borderId="21"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49" fontId="5" fillId="7" borderId="4" xfId="0" applyNumberFormat="1" applyFont="1" applyFill="1" applyBorder="1" applyAlignment="1">
      <alignment horizontal="center" vertical="top"/>
    </xf>
    <xf numFmtId="166" fontId="5" fillId="7" borderId="5" xfId="0" applyNumberFormat="1" applyFont="1" applyFill="1" applyBorder="1" applyAlignment="1">
      <alignment horizontal="left" vertical="top" wrapText="1"/>
    </xf>
    <xf numFmtId="166" fontId="5" fillId="7" borderId="4" xfId="0" applyNumberFormat="1" applyFont="1" applyFill="1" applyBorder="1" applyAlignment="1">
      <alignment horizontal="center" vertical="top" wrapText="1"/>
    </xf>
    <xf numFmtId="164" fontId="5" fillId="7" borderId="4" xfId="0" applyNumberFormat="1" applyFont="1" applyFill="1" applyBorder="1" applyAlignment="1">
      <alignment horizontal="center" vertical="top" wrapText="1"/>
    </xf>
    <xf numFmtId="49" fontId="5" fillId="7" borderId="4" xfId="0" applyNumberFormat="1" applyFont="1" applyFill="1" applyBorder="1" applyAlignment="1">
      <alignment horizontal="center" vertical="top" wrapText="1"/>
    </xf>
    <xf numFmtId="49" fontId="5" fillId="7" borderId="6" xfId="0" applyNumberFormat="1" applyFont="1" applyFill="1" applyBorder="1" applyAlignment="1">
      <alignment horizontal="center" vertical="top" wrapText="1"/>
    </xf>
    <xf numFmtId="0" fontId="3" fillId="2" borderId="15" xfId="0" applyNumberFormat="1" applyFont="1" applyFill="1" applyBorder="1" applyAlignment="1">
      <alignment horizontal="left" vertical="top" wrapText="1"/>
    </xf>
    <xf numFmtId="0" fontId="3" fillId="2" borderId="11" xfId="0" applyNumberFormat="1" applyFont="1" applyFill="1" applyBorder="1" applyAlignment="1">
      <alignment horizontal="left" vertical="top" wrapText="1"/>
    </xf>
    <xf numFmtId="0" fontId="5" fillId="7" borderId="4" xfId="2" applyNumberFormat="1" applyFont="1" applyFill="1" applyBorder="1" applyAlignment="1">
      <alignment horizontal="left" vertical="top" wrapText="1"/>
    </xf>
    <xf numFmtId="0" fontId="5" fillId="7" borderId="4" xfId="2" applyNumberFormat="1" applyFont="1" applyFill="1" applyBorder="1" applyAlignment="1">
      <alignment horizontal="center" vertical="top" wrapText="1"/>
    </xf>
    <xf numFmtId="164" fontId="5" fillId="7" borderId="4" xfId="2" applyNumberFormat="1" applyFont="1" applyFill="1" applyBorder="1" applyAlignment="1">
      <alignment horizontal="center" vertical="top" wrapText="1"/>
    </xf>
    <xf numFmtId="49" fontId="5" fillId="7" borderId="4" xfId="2" applyNumberFormat="1" applyFont="1" applyFill="1" applyBorder="1" applyAlignment="1">
      <alignment horizontal="center" vertical="top" wrapText="1"/>
    </xf>
    <xf numFmtId="49" fontId="5" fillId="7" borderId="6" xfId="2" applyNumberFormat="1" applyFont="1" applyFill="1" applyBorder="1" applyAlignment="1">
      <alignment horizontal="center" vertical="top" wrapText="1"/>
    </xf>
    <xf numFmtId="0" fontId="3" fillId="0" borderId="11" xfId="0" applyNumberFormat="1" applyFont="1" applyFill="1" applyBorder="1" applyAlignment="1">
      <alignment horizontal="left" vertical="top" wrapText="1"/>
    </xf>
    <xf numFmtId="49" fontId="3" fillId="0" borderId="11" xfId="0" applyNumberFormat="1" applyFont="1" applyFill="1" applyBorder="1" applyAlignment="1">
      <alignment horizontal="center" vertical="top" wrapText="1"/>
    </xf>
    <xf numFmtId="0" fontId="3" fillId="2" borderId="1" xfId="0" applyNumberFormat="1" applyFont="1" applyFill="1" applyBorder="1" applyAlignment="1">
      <alignment horizontal="left" vertical="top" wrapText="1"/>
    </xf>
    <xf numFmtId="43" fontId="6" fillId="4" borderId="23" xfId="2" applyFont="1" applyFill="1" applyBorder="1" applyAlignment="1">
      <alignment horizontal="left" vertical="top" wrapText="1"/>
    </xf>
    <xf numFmtId="43" fontId="6" fillId="4" borderId="2" xfId="2" applyFont="1" applyFill="1" applyBorder="1" applyAlignment="1">
      <alignment horizontal="center" vertical="top" wrapText="1"/>
    </xf>
    <xf numFmtId="164" fontId="6" fillId="4" borderId="2" xfId="2" applyNumberFormat="1" applyFont="1" applyFill="1" applyBorder="1" applyAlignment="1">
      <alignment horizontal="center" vertical="top" wrapText="1"/>
    </xf>
    <xf numFmtId="49" fontId="6" fillId="4" borderId="2" xfId="2" applyNumberFormat="1" applyFont="1" applyFill="1" applyBorder="1" applyAlignment="1">
      <alignment horizontal="center" vertical="top" wrapText="1"/>
    </xf>
    <xf numFmtId="0" fontId="3" fillId="0" borderId="29" xfId="1" applyNumberFormat="1" applyFont="1" applyFill="1" applyBorder="1" applyAlignment="1" applyProtection="1">
      <alignment horizontal="left" vertical="top" wrapText="1"/>
      <protection hidden="1"/>
    </xf>
    <xf numFmtId="43" fontId="3" fillId="0" borderId="16" xfId="2" applyFont="1" applyFill="1" applyBorder="1" applyAlignment="1">
      <alignment horizontal="center" vertical="top"/>
    </xf>
    <xf numFmtId="0" fontId="3" fillId="0" borderId="16" xfId="0" applyNumberFormat="1" applyFont="1" applyFill="1" applyBorder="1" applyAlignment="1">
      <alignment horizontal="center" vertical="top"/>
    </xf>
    <xf numFmtId="49" fontId="3" fillId="0" borderId="18" xfId="0" applyNumberFormat="1" applyFont="1" applyFill="1" applyBorder="1" applyAlignment="1">
      <alignment horizontal="center" vertical="top"/>
    </xf>
    <xf numFmtId="166" fontId="3" fillId="0" borderId="20" xfId="0" applyNumberFormat="1" applyFont="1" applyFill="1" applyBorder="1" applyAlignment="1">
      <alignment horizontal="left" vertical="top" wrapText="1"/>
    </xf>
    <xf numFmtId="164" fontId="3" fillId="0" borderId="1" xfId="0" applyNumberFormat="1" applyFont="1" applyFill="1" applyBorder="1" applyAlignment="1">
      <alignment horizontal="center" vertical="top" wrapText="1"/>
    </xf>
    <xf numFmtId="0" fontId="3" fillId="0" borderId="24" xfId="1" applyNumberFormat="1" applyFont="1" applyFill="1" applyBorder="1" applyAlignment="1" applyProtection="1">
      <alignment horizontal="left" vertical="top" wrapText="1"/>
      <protection hidden="1"/>
    </xf>
    <xf numFmtId="43" fontId="3" fillId="0" borderId="15" xfId="2" applyFont="1" applyFill="1" applyBorder="1" applyAlignment="1">
      <alignment horizontal="center" vertical="top"/>
    </xf>
    <xf numFmtId="0" fontId="3" fillId="0" borderId="15" xfId="0" applyNumberFormat="1" applyFont="1" applyFill="1" applyBorder="1" applyAlignment="1">
      <alignment horizontal="center" vertical="top"/>
    </xf>
    <xf numFmtId="0" fontId="3" fillId="0" borderId="1" xfId="1" applyNumberFormat="1" applyFont="1" applyFill="1" applyBorder="1" applyAlignment="1" applyProtection="1">
      <alignment horizontal="left" vertical="top" wrapText="1"/>
      <protection hidden="1"/>
    </xf>
    <xf numFmtId="0" fontId="5" fillId="7" borderId="11" xfId="2" applyNumberFormat="1" applyFont="1" applyFill="1" applyBorder="1" applyAlignment="1">
      <alignment horizontal="left" vertical="top" wrapText="1"/>
    </xf>
    <xf numFmtId="0" fontId="5" fillId="7" borderId="11" xfId="2" applyNumberFormat="1" applyFont="1" applyFill="1" applyBorder="1" applyAlignment="1">
      <alignment horizontal="center" vertical="top" wrapText="1"/>
    </xf>
    <xf numFmtId="164" fontId="5" fillId="7" borderId="11" xfId="2" applyNumberFormat="1" applyFont="1" applyFill="1" applyBorder="1" applyAlignment="1">
      <alignment horizontal="center" vertical="top" wrapText="1"/>
    </xf>
    <xf numFmtId="49" fontId="5" fillId="7" borderId="11" xfId="2" applyNumberFormat="1" applyFont="1" applyFill="1" applyBorder="1" applyAlignment="1">
      <alignment horizontal="center" vertical="top" wrapText="1"/>
    </xf>
    <xf numFmtId="49" fontId="5" fillId="7" borderId="25" xfId="2" applyNumberFormat="1" applyFont="1" applyFill="1" applyBorder="1" applyAlignment="1">
      <alignment horizontal="center" vertical="top" wrapText="1"/>
    </xf>
    <xf numFmtId="49" fontId="3" fillId="0" borderId="1" xfId="0" applyNumberFormat="1" applyFont="1" applyFill="1" applyBorder="1" applyAlignment="1">
      <alignment vertical="top"/>
    </xf>
    <xf numFmtId="166" fontId="3" fillId="0" borderId="8" xfId="0" applyNumberFormat="1" applyFont="1" applyFill="1" applyBorder="1" applyAlignment="1">
      <alignment vertical="top" wrapText="1"/>
    </xf>
    <xf numFmtId="166" fontId="3" fillId="0" borderId="1" xfId="0" applyNumberFormat="1" applyFont="1" applyFill="1" applyBorder="1" applyAlignment="1">
      <alignment vertical="top" wrapText="1"/>
    </xf>
    <xf numFmtId="0" fontId="5" fillId="7" borderId="27" xfId="2" applyNumberFormat="1" applyFont="1" applyFill="1" applyBorder="1" applyAlignment="1">
      <alignment horizontal="left" vertical="top" wrapText="1"/>
    </xf>
    <xf numFmtId="0" fontId="5" fillId="7" borderId="27" xfId="2" applyNumberFormat="1" applyFont="1" applyFill="1" applyBorder="1" applyAlignment="1">
      <alignment horizontal="center" vertical="top" wrapText="1"/>
    </xf>
    <xf numFmtId="164" fontId="5" fillId="7" borderId="27" xfId="2" applyNumberFormat="1" applyFont="1" applyFill="1" applyBorder="1" applyAlignment="1">
      <alignment horizontal="center" vertical="top" wrapText="1"/>
    </xf>
    <xf numFmtId="49" fontId="5" fillId="7" borderId="27" xfId="2" applyNumberFormat="1" applyFont="1" applyFill="1" applyBorder="1" applyAlignment="1">
      <alignment horizontal="center" vertical="top" wrapText="1"/>
    </xf>
    <xf numFmtId="49" fontId="5" fillId="7" borderId="28" xfId="2" applyNumberFormat="1" applyFont="1" applyFill="1" applyBorder="1" applyAlignment="1">
      <alignment horizontal="center" vertical="top" wrapText="1"/>
    </xf>
    <xf numFmtId="49" fontId="3" fillId="0" borderId="0" xfId="0" applyNumberFormat="1" applyFont="1" applyFill="1" applyAlignment="1">
      <alignment vertical="center"/>
    </xf>
    <xf numFmtId="49" fontId="14" fillId="0" borderId="0" xfId="0" applyNumberFormat="1" applyFont="1" applyFill="1" applyAlignment="1">
      <alignment vertical="top"/>
    </xf>
    <xf numFmtId="166" fontId="3" fillId="0" borderId="2" xfId="0" applyNumberFormat="1" applyFont="1" applyFill="1" applyBorder="1" applyAlignment="1">
      <alignment vertical="top" wrapText="1"/>
    </xf>
    <xf numFmtId="43" fontId="3" fillId="0" borderId="1" xfId="2" applyFont="1" applyFill="1" applyBorder="1" applyAlignment="1">
      <alignment horizontal="center" vertical="top"/>
    </xf>
    <xf numFmtId="0" fontId="3" fillId="0" borderId="1" xfId="0" applyNumberFormat="1" applyFont="1" applyFill="1" applyBorder="1" applyAlignment="1">
      <alignment horizontal="center" vertical="top"/>
    </xf>
    <xf numFmtId="0" fontId="15" fillId="7" borderId="4" xfId="2" applyNumberFormat="1" applyFont="1" applyFill="1" applyBorder="1" applyAlignment="1">
      <alignment horizontal="left" vertical="top" wrapText="1"/>
    </xf>
    <xf numFmtId="0" fontId="15" fillId="7" borderId="4" xfId="2" applyNumberFormat="1" applyFont="1" applyFill="1" applyBorder="1" applyAlignment="1">
      <alignment horizontal="center" vertical="top" wrapText="1"/>
    </xf>
    <xf numFmtId="164" fontId="15" fillId="7" borderId="4" xfId="2" applyNumberFormat="1" applyFont="1" applyFill="1" applyBorder="1" applyAlignment="1">
      <alignment horizontal="center" vertical="top" wrapText="1"/>
    </xf>
    <xf numFmtId="49" fontId="15" fillId="7" borderId="4" xfId="2" applyNumberFormat="1" applyFont="1" applyFill="1" applyBorder="1" applyAlignment="1">
      <alignment horizontal="center" vertical="top" wrapText="1"/>
    </xf>
    <xf numFmtId="49" fontId="15" fillId="7" borderId="6" xfId="2" applyNumberFormat="1" applyFont="1" applyFill="1" applyBorder="1" applyAlignment="1">
      <alignment horizontal="center" vertical="top" wrapText="1"/>
    </xf>
    <xf numFmtId="0" fontId="5" fillId="3" borderId="23" xfId="2" applyNumberFormat="1" applyFont="1" applyFill="1" applyBorder="1" applyAlignment="1">
      <alignment horizontal="left" vertical="top" wrapText="1"/>
    </xf>
    <xf numFmtId="0" fontId="5" fillId="3" borderId="2" xfId="2" applyNumberFormat="1" applyFont="1" applyFill="1" applyBorder="1" applyAlignment="1">
      <alignment horizontal="center" vertical="top" wrapText="1"/>
    </xf>
    <xf numFmtId="164" fontId="5" fillId="3" borderId="2" xfId="2" applyNumberFormat="1" applyFont="1" applyFill="1" applyBorder="1" applyAlignment="1">
      <alignment horizontal="center" vertical="top" wrapText="1"/>
    </xf>
    <xf numFmtId="49" fontId="5" fillId="3" borderId="2" xfId="2" applyNumberFormat="1" applyFont="1" applyFill="1" applyBorder="1" applyAlignment="1">
      <alignment horizontal="center" vertical="top" wrapText="1"/>
    </xf>
    <xf numFmtId="0" fontId="6" fillId="4" borderId="10" xfId="2" applyNumberFormat="1" applyFont="1" applyFill="1" applyBorder="1" applyAlignment="1">
      <alignment horizontal="left" vertical="top" wrapText="1"/>
    </xf>
    <xf numFmtId="0" fontId="6" fillId="4" borderId="11" xfId="2" applyNumberFormat="1" applyFont="1" applyFill="1" applyBorder="1" applyAlignment="1">
      <alignment horizontal="center" vertical="top" wrapText="1"/>
    </xf>
    <xf numFmtId="164" fontId="6" fillId="4" borderId="11" xfId="2" applyNumberFormat="1" applyFont="1" applyFill="1" applyBorder="1" applyAlignment="1">
      <alignment horizontal="center" vertical="top" wrapText="1"/>
    </xf>
    <xf numFmtId="49" fontId="6" fillId="4" borderId="11" xfId="2" applyNumberFormat="1" applyFont="1" applyFill="1" applyBorder="1" applyAlignment="1">
      <alignment horizontal="center" vertical="top" wrapText="1"/>
    </xf>
    <xf numFmtId="1" fontId="5" fillId="0" borderId="1" xfId="0" applyNumberFormat="1"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0" fontId="5" fillId="0" borderId="2" xfId="0" applyNumberFormat="1" applyFont="1" applyFill="1" applyBorder="1" applyAlignment="1">
      <alignment horizontal="center" vertical="top" wrapText="1"/>
    </xf>
    <xf numFmtId="49" fontId="5" fillId="0" borderId="2" xfId="0" applyNumberFormat="1" applyFont="1" applyFill="1" applyBorder="1" applyAlignment="1">
      <alignment horizontal="center" vertical="top" wrapText="1"/>
    </xf>
    <xf numFmtId="0" fontId="5" fillId="0" borderId="27" xfId="0" applyNumberFormat="1" applyFont="1" applyFill="1" applyBorder="1" applyAlignment="1">
      <alignment horizontal="center" vertical="top" wrapText="1"/>
    </xf>
    <xf numFmtId="164" fontId="5" fillId="0" borderId="27" xfId="0" applyNumberFormat="1" applyFont="1" applyFill="1" applyBorder="1" applyAlignment="1">
      <alignment horizontal="center" vertical="top" wrapText="1"/>
    </xf>
    <xf numFmtId="49" fontId="5" fillId="0" borderId="27" xfId="0" applyNumberFormat="1" applyFont="1" applyFill="1" applyBorder="1" applyAlignment="1">
      <alignment horizontal="center" vertical="top" wrapText="1"/>
    </xf>
    <xf numFmtId="49" fontId="5" fillId="0" borderId="28" xfId="0" applyNumberFormat="1" applyFont="1" applyFill="1" applyBorder="1" applyAlignment="1">
      <alignment horizontal="center" vertical="top" wrapText="1"/>
    </xf>
    <xf numFmtId="0" fontId="3" fillId="0" borderId="0" xfId="0" applyNumberFormat="1" applyFont="1" applyFill="1" applyBorder="1" applyAlignment="1">
      <alignment horizontal="center" vertical="top" wrapText="1"/>
    </xf>
    <xf numFmtId="164" fontId="3" fillId="0" borderId="0" xfId="0" applyNumberFormat="1" applyFont="1" applyFill="1" applyBorder="1" applyAlignment="1">
      <alignment horizontal="center" vertical="top" wrapText="1"/>
    </xf>
    <xf numFmtId="49" fontId="3" fillId="0" borderId="0" xfId="0" applyNumberFormat="1" applyFont="1" applyFill="1" applyBorder="1" applyAlignment="1">
      <alignment horizontal="center" vertical="top" wrapText="1"/>
    </xf>
    <xf numFmtId="49" fontId="3" fillId="0" borderId="0" xfId="0" applyNumberFormat="1" applyFont="1" applyFill="1" applyAlignment="1">
      <alignment wrapText="1"/>
    </xf>
    <xf numFmtId="0" fontId="18" fillId="0" borderId="0" xfId="0" applyFont="1" applyFill="1" applyAlignment="1">
      <alignment horizontal="left" vertical="top"/>
    </xf>
    <xf numFmtId="49" fontId="18" fillId="0" borderId="0" xfId="0" applyNumberFormat="1" applyFont="1" applyFill="1" applyAlignment="1">
      <alignment horizontal="right" vertical="top"/>
    </xf>
    <xf numFmtId="0" fontId="18" fillId="0" borderId="0" xfId="0" applyFont="1" applyFill="1" applyAlignment="1">
      <alignment vertical="top"/>
    </xf>
    <xf numFmtId="49" fontId="18" fillId="0" borderId="0" xfId="0" applyNumberFormat="1" applyFont="1" applyFill="1" applyAlignment="1">
      <alignment vertical="top"/>
    </xf>
    <xf numFmtId="0" fontId="18" fillId="0" borderId="0" xfId="1" applyFont="1" applyAlignment="1">
      <alignment vertical="top"/>
    </xf>
    <xf numFmtId="0" fontId="18" fillId="0" borderId="0" xfId="1" applyFont="1" applyAlignment="1" applyProtection="1">
      <alignment vertical="top"/>
      <protection hidden="1"/>
    </xf>
    <xf numFmtId="0" fontId="18" fillId="0" borderId="0" xfId="1" applyNumberFormat="1" applyFont="1" applyFill="1" applyAlignment="1" applyProtection="1">
      <alignment horizontal="right" vertical="top" wrapText="1"/>
      <protection hidden="1"/>
    </xf>
    <xf numFmtId="49" fontId="18" fillId="0" borderId="0" xfId="1" applyNumberFormat="1" applyFont="1" applyAlignment="1" applyProtection="1">
      <alignment horizontal="right" vertical="top"/>
      <protection hidden="1"/>
    </xf>
    <xf numFmtId="0" fontId="18" fillId="0" borderId="1" xfId="1" applyNumberFormat="1" applyFont="1" applyFill="1" applyBorder="1" applyAlignment="1" applyProtection="1">
      <alignment horizontal="center" vertical="top" wrapText="1"/>
      <protection hidden="1"/>
    </xf>
    <xf numFmtId="49" fontId="18" fillId="0" borderId="1" xfId="1" applyNumberFormat="1" applyFont="1" applyFill="1" applyBorder="1" applyAlignment="1" applyProtection="1">
      <alignment horizontal="center" vertical="top" wrapText="1"/>
      <protection hidden="1"/>
    </xf>
    <xf numFmtId="0" fontId="19" fillId="0" borderId="1" xfId="1" applyNumberFormat="1" applyFont="1" applyFill="1" applyBorder="1" applyAlignment="1" applyProtection="1">
      <alignment vertical="top" wrapText="1"/>
      <protection hidden="1"/>
    </xf>
    <xf numFmtId="0" fontId="19" fillId="0" borderId="1" xfId="1" applyNumberFormat="1" applyFont="1" applyFill="1" applyBorder="1" applyAlignment="1" applyProtection="1">
      <alignment horizontal="center" vertical="top" wrapText="1"/>
      <protection hidden="1"/>
    </xf>
    <xf numFmtId="4" fontId="19" fillId="0" borderId="0" xfId="1" applyNumberFormat="1" applyFont="1" applyAlignment="1">
      <alignment vertical="top"/>
    </xf>
    <xf numFmtId="0" fontId="19" fillId="0" borderId="0" xfId="1" applyFont="1" applyAlignment="1">
      <alignment vertical="top"/>
    </xf>
    <xf numFmtId="0" fontId="18" fillId="9" borderId="1" xfId="1" applyNumberFormat="1" applyFont="1" applyFill="1" applyBorder="1" applyAlignment="1" applyProtection="1">
      <alignment vertical="top" wrapText="1"/>
      <protection hidden="1"/>
    </xf>
    <xf numFmtId="0" fontId="18" fillId="9" borderId="1" xfId="1" applyNumberFormat="1" applyFont="1" applyFill="1" applyBorder="1" applyAlignment="1" applyProtection="1">
      <alignment horizontal="center" vertical="top" wrapText="1"/>
      <protection hidden="1"/>
    </xf>
    <xf numFmtId="0" fontId="18" fillId="9" borderId="0" xfId="1" applyFont="1" applyFill="1" applyAlignment="1">
      <alignment vertical="top"/>
    </xf>
    <xf numFmtId="0" fontId="18" fillId="0" borderId="1" xfId="5" applyFont="1" applyBorder="1" applyAlignment="1">
      <alignment vertical="top" wrapText="1"/>
    </xf>
    <xf numFmtId="0" fontId="18" fillId="0" borderId="1" xfId="5" applyFont="1" applyFill="1" applyBorder="1" applyAlignment="1">
      <alignment horizontal="center" vertical="top"/>
    </xf>
    <xf numFmtId="49" fontId="18" fillId="0" borderId="1" xfId="5" applyNumberFormat="1" applyFont="1" applyFill="1" applyBorder="1" applyAlignment="1">
      <alignment horizontal="center" vertical="top"/>
    </xf>
    <xf numFmtId="0" fontId="18" fillId="0" borderId="0" xfId="5" applyFont="1" applyFill="1" applyBorder="1" applyAlignment="1">
      <alignment vertical="top"/>
    </xf>
    <xf numFmtId="0" fontId="18" fillId="0" borderId="1" xfId="5" applyFont="1" applyFill="1" applyBorder="1" applyAlignment="1">
      <alignment vertical="top" wrapText="1"/>
    </xf>
    <xf numFmtId="0" fontId="18" fillId="10" borderId="1" xfId="5" applyFont="1" applyFill="1" applyBorder="1" applyAlignment="1">
      <alignment vertical="top" wrapText="1"/>
    </xf>
    <xf numFmtId="49" fontId="18" fillId="10" borderId="1" xfId="5" applyNumberFormat="1" applyFont="1" applyFill="1" applyBorder="1" applyAlignment="1">
      <alignment horizontal="center" vertical="top"/>
    </xf>
    <xf numFmtId="49" fontId="18" fillId="0" borderId="1" xfId="5" applyNumberFormat="1" applyFont="1" applyFill="1" applyBorder="1" applyAlignment="1">
      <alignment vertical="top" wrapText="1"/>
    </xf>
    <xf numFmtId="0" fontId="18" fillId="0" borderId="0" xfId="5" applyFont="1" applyFill="1" applyAlignment="1">
      <alignment vertical="top"/>
    </xf>
    <xf numFmtId="0" fontId="18" fillId="0" borderId="0" xfId="0" applyFont="1" applyFill="1" applyBorder="1" applyAlignment="1">
      <alignment vertical="top"/>
    </xf>
    <xf numFmtId="0" fontId="19" fillId="0" borderId="1" xfId="5" applyFont="1" applyFill="1" applyBorder="1" applyAlignment="1">
      <alignment vertical="top" wrapText="1"/>
    </xf>
    <xf numFmtId="49" fontId="19" fillId="0" borderId="1" xfId="5" applyNumberFormat="1" applyFont="1" applyFill="1" applyBorder="1" applyAlignment="1">
      <alignment horizontal="center" vertical="top" wrapText="1"/>
    </xf>
    <xf numFmtId="49" fontId="19" fillId="0" borderId="1" xfId="5" applyNumberFormat="1" applyFont="1" applyFill="1" applyBorder="1" applyAlignment="1">
      <alignment horizontal="center" vertical="top"/>
    </xf>
    <xf numFmtId="0" fontId="20" fillId="9" borderId="1" xfId="5" applyFont="1" applyFill="1" applyBorder="1" applyAlignment="1">
      <alignment vertical="top" wrapText="1"/>
    </xf>
    <xf numFmtId="0" fontId="18" fillId="9" borderId="1" xfId="5" applyFont="1" applyFill="1" applyBorder="1" applyAlignment="1">
      <alignment horizontal="center" vertical="top"/>
    </xf>
    <xf numFmtId="49" fontId="18" fillId="9" borderId="1" xfId="5" applyNumberFormat="1" applyFont="1" applyFill="1" applyBorder="1" applyAlignment="1">
      <alignment horizontal="center" vertical="top"/>
    </xf>
    <xf numFmtId="0" fontId="19" fillId="9" borderId="0" xfId="1" applyFont="1" applyFill="1" applyAlignment="1">
      <alignment vertical="top"/>
    </xf>
    <xf numFmtId="49" fontId="18" fillId="9" borderId="1" xfId="5" applyNumberFormat="1" applyFont="1" applyFill="1" applyBorder="1" applyAlignment="1">
      <alignment vertical="top" wrapText="1"/>
    </xf>
    <xf numFmtId="0" fontId="18" fillId="9" borderId="1" xfId="5" applyFont="1" applyFill="1" applyBorder="1" applyAlignment="1">
      <alignment vertical="top" wrapText="1"/>
    </xf>
    <xf numFmtId="49" fontId="18" fillId="9" borderId="1" xfId="5" applyNumberFormat="1" applyFont="1" applyFill="1" applyBorder="1" applyAlignment="1">
      <alignment horizontal="center" vertical="top" wrapText="1"/>
    </xf>
    <xf numFmtId="0" fontId="18" fillId="2" borderId="1" xfId="5" applyFont="1" applyFill="1" applyBorder="1" applyAlignment="1">
      <alignment vertical="top" wrapText="1"/>
    </xf>
    <xf numFmtId="0" fontId="18" fillId="0" borderId="1" xfId="1" applyNumberFormat="1" applyFont="1" applyFill="1" applyBorder="1" applyAlignment="1" applyProtection="1">
      <alignment vertical="top" wrapText="1"/>
      <protection hidden="1"/>
    </xf>
    <xf numFmtId="49" fontId="18" fillId="0" borderId="1" xfId="5" applyNumberFormat="1" applyFont="1" applyFill="1" applyBorder="1" applyAlignment="1">
      <alignment horizontal="center" vertical="top" wrapText="1"/>
    </xf>
    <xf numFmtId="0" fontId="19" fillId="0" borderId="1" xfId="5" applyFont="1" applyFill="1" applyBorder="1" applyAlignment="1">
      <alignment horizontal="center" vertical="top" wrapText="1"/>
    </xf>
    <xf numFmtId="0" fontId="18" fillId="0" borderId="1" xfId="5" applyFont="1" applyFill="1" applyBorder="1" applyAlignment="1">
      <alignment horizontal="center" vertical="top" wrapText="1"/>
    </xf>
    <xf numFmtId="0" fontId="18" fillId="0" borderId="1" xfId="5" applyFont="1" applyFill="1" applyBorder="1" applyAlignment="1">
      <alignment horizontal="left" vertical="top" wrapText="1"/>
    </xf>
    <xf numFmtId="0" fontId="18" fillId="2" borderId="1" xfId="5" applyFont="1" applyFill="1" applyBorder="1" applyAlignment="1">
      <alignment horizontal="left" vertical="top" wrapText="1"/>
    </xf>
    <xf numFmtId="0" fontId="18" fillId="0" borderId="1" xfId="5" applyFont="1" applyBorder="1" applyAlignment="1">
      <alignment horizontal="left" vertical="top" wrapText="1"/>
    </xf>
    <xf numFmtId="0" fontId="18" fillId="0" borderId="0" xfId="1" applyFont="1" applyFill="1" applyAlignment="1">
      <alignment vertical="top"/>
    </xf>
    <xf numFmtId="49" fontId="18" fillId="2" borderId="1" xfId="5" applyNumberFormat="1" applyFont="1" applyFill="1" applyBorder="1" applyAlignment="1">
      <alignment horizontal="center" vertical="top"/>
    </xf>
    <xf numFmtId="49" fontId="18" fillId="0" borderId="0" xfId="1" applyNumberFormat="1" applyFont="1" applyAlignment="1">
      <alignment vertical="top"/>
    </xf>
    <xf numFmtId="165" fontId="0" fillId="0" borderId="0" xfId="0" applyNumberFormat="1" applyFill="1" applyAlignment="1">
      <alignment horizontal="center" vertical="top" wrapText="1"/>
    </xf>
    <xf numFmtId="165" fontId="5" fillId="0" borderId="0" xfId="0" applyNumberFormat="1" applyFont="1" applyFill="1" applyBorder="1" applyAlignment="1">
      <alignment horizontal="center" vertical="top" wrapText="1"/>
    </xf>
    <xf numFmtId="165" fontId="3" fillId="0" borderId="0" xfId="0" applyNumberFormat="1" applyFont="1" applyFill="1" applyAlignment="1">
      <alignment vertical="top" wrapText="1"/>
    </xf>
    <xf numFmtId="0" fontId="3" fillId="0" borderId="0" xfId="0" applyNumberFormat="1" applyFont="1" applyFill="1" applyAlignment="1">
      <alignment vertical="top" wrapText="1"/>
    </xf>
    <xf numFmtId="2" fontId="3" fillId="0" borderId="0" xfId="0" applyNumberFormat="1" applyFont="1" applyFill="1" applyAlignment="1">
      <alignment vertical="top" wrapText="1"/>
    </xf>
    <xf numFmtId="49" fontId="3" fillId="0" borderId="0" xfId="0" applyNumberFormat="1" applyFont="1" applyFill="1" applyAlignment="1">
      <alignment vertical="top" wrapText="1"/>
    </xf>
    <xf numFmtId="49" fontId="6" fillId="4" borderId="1" xfId="0" applyNumberFormat="1" applyFont="1" applyFill="1" applyBorder="1" applyAlignment="1">
      <alignment horizontal="left" vertical="top" wrapText="1"/>
    </xf>
    <xf numFmtId="49" fontId="5" fillId="3" borderId="2" xfId="0" applyNumberFormat="1" applyFont="1" applyFill="1" applyBorder="1" applyAlignment="1">
      <alignment horizontal="left" vertical="top" wrapText="1"/>
    </xf>
    <xf numFmtId="49" fontId="7" fillId="6" borderId="4"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49" fontId="3" fillId="0" borderId="2" xfId="0" applyNumberFormat="1" applyFont="1" applyFill="1" applyBorder="1" applyAlignment="1">
      <alignment horizontal="left" vertical="top" wrapText="1"/>
    </xf>
    <xf numFmtId="49" fontId="7" fillId="6" borderId="27" xfId="0" applyNumberFormat="1" applyFont="1" applyFill="1" applyBorder="1" applyAlignment="1">
      <alignment horizontal="left" vertical="top" wrapText="1"/>
    </xf>
    <xf numFmtId="49" fontId="3" fillId="0" borderId="8"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7" fillId="6" borderId="11" xfId="0" applyNumberFormat="1" applyFont="1" applyFill="1" applyBorder="1" applyAlignment="1">
      <alignment horizontal="left" vertical="top" wrapText="1"/>
    </xf>
    <xf numFmtId="49" fontId="5" fillId="3" borderId="1" xfId="0" applyNumberFormat="1" applyFont="1" applyFill="1" applyBorder="1" applyAlignment="1">
      <alignment horizontal="left" vertical="top" wrapText="1"/>
    </xf>
    <xf numFmtId="49" fontId="3" fillId="0" borderId="16" xfId="0" applyNumberFormat="1" applyFont="1" applyFill="1" applyBorder="1" applyAlignment="1">
      <alignment horizontal="left" vertical="top" wrapText="1"/>
    </xf>
    <xf numFmtId="49" fontId="3" fillId="0" borderId="15" xfId="0" applyNumberFormat="1" applyFont="1" applyFill="1" applyBorder="1" applyAlignment="1">
      <alignment horizontal="left" vertical="top" wrapText="1"/>
    </xf>
    <xf numFmtId="49" fontId="6" fillId="4" borderId="2"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49" fontId="5" fillId="7" borderId="4" xfId="0" applyNumberFormat="1" applyFont="1" applyFill="1" applyBorder="1" applyAlignment="1">
      <alignment horizontal="left" vertical="top" wrapText="1"/>
    </xf>
    <xf numFmtId="49" fontId="3" fillId="2" borderId="8" xfId="0" applyNumberFormat="1" applyFont="1" applyFill="1" applyBorder="1" applyAlignment="1">
      <alignment horizontal="left" vertical="top" wrapText="1"/>
    </xf>
    <xf numFmtId="49" fontId="7" fillId="7" borderId="4" xfId="0" applyNumberFormat="1" applyFont="1" applyFill="1" applyBorder="1" applyAlignment="1">
      <alignment horizontal="left" vertical="top" wrapText="1"/>
    </xf>
    <xf numFmtId="49" fontId="5" fillId="3" borderId="4" xfId="0" applyNumberFormat="1" applyFont="1" applyFill="1" applyBorder="1" applyAlignment="1">
      <alignment horizontal="left" vertical="top" wrapText="1"/>
    </xf>
    <xf numFmtId="49" fontId="5" fillId="3" borderId="27" xfId="0" applyNumberFormat="1" applyFont="1" applyFill="1" applyBorder="1" applyAlignment="1">
      <alignment horizontal="left" vertical="top" wrapText="1"/>
    </xf>
    <xf numFmtId="166" fontId="3" fillId="2" borderId="1" xfId="0" applyNumberFormat="1" applyFont="1" applyFill="1" applyBorder="1" applyAlignment="1">
      <alignment horizontal="left" vertical="top" wrapText="1"/>
    </xf>
    <xf numFmtId="49" fontId="3" fillId="2" borderId="1" xfId="0" applyNumberFormat="1" applyFont="1" applyFill="1" applyBorder="1"/>
    <xf numFmtId="0" fontId="3" fillId="2" borderId="11" xfId="0" applyFont="1" applyFill="1" applyBorder="1" applyAlignment="1">
      <alignment horizontal="left" vertical="top" wrapText="1"/>
    </xf>
    <xf numFmtId="49" fontId="3" fillId="2" borderId="11" xfId="0" applyNumberFormat="1" applyFont="1" applyFill="1" applyBorder="1" applyAlignment="1">
      <alignment horizontal="center" vertical="top"/>
    </xf>
    <xf numFmtId="49" fontId="3" fillId="2" borderId="11" xfId="0" applyNumberFormat="1" applyFont="1" applyFill="1" applyBorder="1" applyAlignment="1">
      <alignment horizontal="left" vertical="top" wrapText="1"/>
    </xf>
    <xf numFmtId="49" fontId="6" fillId="4" borderId="12" xfId="0" applyNumberFormat="1" applyFont="1" applyFill="1" applyBorder="1" applyAlignment="1">
      <alignment horizontal="left" vertical="top" wrapText="1" shrinkToFit="1"/>
    </xf>
    <xf numFmtId="49" fontId="3" fillId="0" borderId="33" xfId="0" applyNumberFormat="1" applyFont="1" applyFill="1" applyBorder="1" applyAlignment="1">
      <alignment horizontal="center" vertical="top" wrapText="1"/>
    </xf>
    <xf numFmtId="49" fontId="3" fillId="0" borderId="15" xfId="0" applyNumberFormat="1" applyFont="1" applyFill="1" applyBorder="1" applyAlignment="1">
      <alignment horizontal="center" vertical="top" wrapText="1"/>
    </xf>
    <xf numFmtId="166" fontId="3" fillId="0" borderId="24" xfId="0" applyNumberFormat="1" applyFont="1" applyFill="1" applyBorder="1" applyAlignment="1">
      <alignment horizontal="left" vertical="top" wrapText="1"/>
    </xf>
    <xf numFmtId="49" fontId="6" fillId="4" borderId="12"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49" fontId="3" fillId="0" borderId="11" xfId="0" applyNumberFormat="1" applyFont="1" applyFill="1" applyBorder="1" applyAlignment="1">
      <alignment horizontal="left" vertical="top" wrapText="1"/>
    </xf>
    <xf numFmtId="49" fontId="6" fillId="4" borderId="15" xfId="0" applyNumberFormat="1" applyFont="1" applyFill="1" applyBorder="1" applyAlignment="1">
      <alignment horizontal="left" vertical="top" wrapText="1"/>
    </xf>
    <xf numFmtId="49" fontId="5" fillId="3" borderId="15" xfId="0" applyNumberFormat="1" applyFont="1" applyFill="1" applyBorder="1" applyAlignment="1">
      <alignment horizontal="left" vertical="top" wrapText="1"/>
    </xf>
    <xf numFmtId="49" fontId="6" fillId="4" borderId="2" xfId="3" applyNumberFormat="1" applyFont="1" applyFill="1" applyBorder="1" applyAlignment="1">
      <alignment horizontal="left" vertical="top" wrapText="1"/>
    </xf>
    <xf numFmtId="49" fontId="5" fillId="3" borderId="12" xfId="3" applyNumberFormat="1" applyFont="1" applyFill="1" applyBorder="1" applyAlignment="1">
      <alignment horizontal="left" vertical="top" wrapText="1"/>
    </xf>
    <xf numFmtId="49" fontId="7" fillId="6" borderId="4" xfId="3" applyNumberFormat="1" applyFont="1" applyFill="1" applyBorder="1" applyAlignment="1">
      <alignment horizontal="left" vertical="top" wrapText="1"/>
    </xf>
    <xf numFmtId="49" fontId="3" fillId="0" borderId="8" xfId="3" applyNumberFormat="1" applyFont="1" applyFill="1" applyBorder="1" applyAlignment="1">
      <alignment horizontal="left" vertical="top" wrapText="1"/>
    </xf>
    <xf numFmtId="49" fontId="6" fillId="4" borderId="16" xfId="0" applyNumberFormat="1" applyFont="1" applyFill="1" applyBorder="1" applyAlignment="1">
      <alignment horizontal="left" vertical="top" wrapText="1"/>
    </xf>
    <xf numFmtId="0" fontId="3" fillId="2" borderId="2" xfId="0" applyNumberFormat="1" applyFont="1" applyFill="1" applyBorder="1" applyAlignment="1">
      <alignment horizontal="center" vertical="top"/>
    </xf>
    <xf numFmtId="0" fontId="3" fillId="2" borderId="2"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167" fontId="5" fillId="0" borderId="0" xfId="0" applyNumberFormat="1" applyFont="1" applyFill="1" applyAlignment="1">
      <alignment horizontal="center" vertical="top" wrapText="1"/>
    </xf>
    <xf numFmtId="1" fontId="5" fillId="0" borderId="0" xfId="0" applyNumberFormat="1" applyFont="1" applyFill="1" applyAlignment="1">
      <alignment horizontal="center" vertical="top" wrapText="1"/>
    </xf>
    <xf numFmtId="0" fontId="5" fillId="0" borderId="0" xfId="0" applyNumberFormat="1" applyFont="1" applyFill="1" applyAlignment="1">
      <alignment horizontal="center" vertical="top" wrapText="1"/>
    </xf>
    <xf numFmtId="0" fontId="0" fillId="0" borderId="0" xfId="0" applyFill="1" applyAlignment="1">
      <alignment horizontal="center" vertical="top" wrapText="1"/>
    </xf>
    <xf numFmtId="167" fontId="5" fillId="0" borderId="29" xfId="0" applyNumberFormat="1" applyFont="1" applyFill="1" applyBorder="1" applyAlignment="1">
      <alignment horizontal="left" vertical="top" wrapText="1"/>
    </xf>
    <xf numFmtId="1" fontId="5" fillId="0" borderId="29" xfId="0" applyNumberFormat="1" applyFont="1" applyFill="1" applyBorder="1" applyAlignment="1">
      <alignment horizontal="left" vertical="top" wrapText="1"/>
    </xf>
    <xf numFmtId="49" fontId="5" fillId="0" borderId="29" xfId="0" applyNumberFormat="1" applyFont="1" applyFill="1" applyBorder="1" applyAlignment="1">
      <alignment horizontal="left" vertical="top" wrapText="1"/>
    </xf>
    <xf numFmtId="0" fontId="18" fillId="0" borderId="0" xfId="1" applyNumberFormat="1" applyFont="1" applyFill="1" applyAlignment="1" applyProtection="1">
      <alignment horizontal="center" vertical="top"/>
      <protection hidden="1"/>
    </xf>
    <xf numFmtId="0" fontId="18" fillId="0" borderId="0" xfId="1" applyNumberFormat="1" applyFont="1" applyFill="1" applyAlignment="1" applyProtection="1">
      <alignment horizontal="center" vertical="top" wrapText="1"/>
      <protection hidden="1"/>
    </xf>
    <xf numFmtId="0" fontId="3" fillId="0" borderId="2" xfId="0" applyNumberFormat="1" applyFont="1" applyFill="1" applyBorder="1" applyAlignment="1">
      <alignment horizontal="left" vertical="top" wrapText="1"/>
    </xf>
    <xf numFmtId="0" fontId="7" fillId="6" borderId="4" xfId="0" applyNumberFormat="1" applyFont="1" applyFill="1" applyBorder="1" applyAlignment="1">
      <alignment horizontal="left" vertical="top" wrapText="1"/>
    </xf>
    <xf numFmtId="0" fontId="7" fillId="6" borderId="11" xfId="0" applyNumberFormat="1" applyFont="1" applyFill="1" applyBorder="1" applyAlignment="1">
      <alignment horizontal="left" vertical="top" wrapText="1"/>
    </xf>
    <xf numFmtId="0" fontId="3" fillId="0" borderId="8" xfId="0" applyNumberFormat="1" applyFont="1" applyFill="1" applyBorder="1" applyAlignment="1">
      <alignment horizontal="left" vertical="top" wrapText="1"/>
    </xf>
    <xf numFmtId="0" fontId="6" fillId="4" borderId="2" xfId="0" applyNumberFormat="1" applyFont="1" applyFill="1" applyBorder="1" applyAlignment="1">
      <alignment horizontal="left" vertical="top" wrapText="1"/>
    </xf>
  </cellXfs>
  <cellStyles count="7">
    <cellStyle name="Обычный" xfId="0" builtinId="0"/>
    <cellStyle name="Обычный 2" xfId="4"/>
    <cellStyle name="Обычный 2 4" xfId="5"/>
    <cellStyle name="Обычный 3" xfId="3"/>
    <cellStyle name="Обычный_tmp" xfId="1"/>
    <cellStyle name="Финансовый 2" xfId="2"/>
    <cellStyle name="Финансовый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70;&#1051;&#1071;/2015%20&#1075;&#1086;&#1076;/&#1041;&#1070;&#1044;&#1046;&#1045;&#1058;%202016-2018/&#1082;&#1086;&#1076;&#1080;&#1088;&#1086;&#1074;&#1082;&#1072;%20&#1088;&#1072;&#1089;&#1093;&#1086;&#1076;&#1086;&#1074;/&#1055;&#1056;&#1048;&#1051;&#1054;&#1046;&#1045;&#1053;&#1048;&#1071;-7%208%20-%2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Прил. 7"/>
      <sheetName val="Прил. 8"/>
      <sheetName val="МП"/>
      <sheetName val="Р ПР"/>
      <sheetName val="контроль"/>
      <sheetName val="проверка"/>
      <sheetName val="по грбс"/>
    </sheetNames>
    <sheetDataSet>
      <sheetData sheetId="0">
        <row r="1066">
          <cell r="D1066" t="str">
            <v>01</v>
          </cell>
          <cell r="F1066" t="str">
            <v>000</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66"/>
    <pageSetUpPr fitToPage="1"/>
  </sheetPr>
  <dimension ref="A2:P650"/>
  <sheetViews>
    <sheetView tabSelected="1" view="pageBreakPreview" topLeftCell="F1" zoomScale="70" zoomScaleNormal="75" zoomScaleSheetLayoutView="70" workbookViewId="0">
      <pane ySplit="5" topLeftCell="A461" activePane="bottomLeft" state="frozen"/>
      <selection pane="bottomLeft" activeCell="J455" sqref="J455"/>
    </sheetView>
  </sheetViews>
  <sheetFormatPr defaultColWidth="9.109375" defaultRowHeight="18"/>
  <cols>
    <col min="1" max="1" width="11.33203125" style="7" customWidth="1"/>
    <col min="2" max="2" width="5.5546875" style="7" customWidth="1"/>
    <col min="3" max="3" width="9.109375" style="6"/>
    <col min="4" max="4" width="16.6640625" style="5" customWidth="1"/>
    <col min="5" max="5" width="95.5546875" style="4" customWidth="1"/>
    <col min="6" max="6" width="14.5546875" style="3" customWidth="1"/>
    <col min="7" max="7" width="10.88671875" style="3" customWidth="1"/>
    <col min="8" max="8" width="17.109375" style="3" customWidth="1"/>
    <col min="9" max="9" width="13.5546875" style="3" customWidth="1"/>
    <col min="10" max="10" width="95.33203125" style="3" customWidth="1"/>
    <col min="11" max="11" width="113.6640625" style="381" bestFit="1" customWidth="1"/>
    <col min="12" max="12" width="16.44140625" style="9" bestFit="1" customWidth="1"/>
    <col min="13" max="13" width="9.109375" style="1"/>
    <col min="14" max="14" width="20.109375" style="9" customWidth="1"/>
    <col min="15" max="15" width="10.5546875" style="8" bestFit="1" customWidth="1"/>
    <col min="16" max="16" width="15.44140625" style="3" bestFit="1" customWidth="1"/>
    <col min="17" max="16384" width="9.109375" style="1"/>
  </cols>
  <sheetData>
    <row r="2" spans="1:16" s="330" customFormat="1">
      <c r="A2" s="426" t="s">
        <v>821</v>
      </c>
      <c r="B2" s="427"/>
      <c r="C2" s="428"/>
      <c r="D2" s="428"/>
      <c r="E2" s="428"/>
      <c r="F2" s="429"/>
      <c r="G2" s="429"/>
      <c r="H2" s="429"/>
      <c r="I2" s="429"/>
      <c r="J2" s="429"/>
      <c r="K2" s="379"/>
      <c r="L2" s="382"/>
      <c r="N2" s="382"/>
      <c r="O2" s="383"/>
      <c r="P2" s="384"/>
    </row>
    <row r="3" spans="1:16">
      <c r="A3" s="329"/>
      <c r="B3" s="329"/>
      <c r="C3" s="328"/>
      <c r="D3" s="327"/>
      <c r="E3" s="10"/>
    </row>
    <row r="4" spans="1:16" ht="18.600000000000001" thickBot="1">
      <c r="A4" s="430"/>
      <c r="B4" s="431"/>
      <c r="C4" s="432"/>
      <c r="D4" s="432"/>
      <c r="E4" s="432"/>
    </row>
    <row r="5" spans="1:16" ht="104.4">
      <c r="A5" s="326" t="s">
        <v>818</v>
      </c>
      <c r="B5" s="325" t="s">
        <v>817</v>
      </c>
      <c r="C5" s="324" t="s">
        <v>820</v>
      </c>
      <c r="D5" s="323" t="s">
        <v>819</v>
      </c>
      <c r="E5" s="323" t="s">
        <v>814</v>
      </c>
      <c r="F5" s="322" t="s">
        <v>818</v>
      </c>
      <c r="G5" s="322" t="s">
        <v>817</v>
      </c>
      <c r="H5" s="322" t="s">
        <v>816</v>
      </c>
      <c r="I5" s="322" t="s">
        <v>815</v>
      </c>
      <c r="J5" s="321" t="s">
        <v>814</v>
      </c>
      <c r="K5" s="380"/>
    </row>
    <row r="6" spans="1:16">
      <c r="A6" s="320">
        <v>1</v>
      </c>
      <c r="B6" s="320">
        <v>2</v>
      </c>
      <c r="C6" s="319">
        <v>3</v>
      </c>
      <c r="D6" s="319">
        <v>4</v>
      </c>
      <c r="E6" s="319">
        <v>5</v>
      </c>
      <c r="F6" s="319">
        <v>6</v>
      </c>
      <c r="G6" s="319">
        <v>7</v>
      </c>
      <c r="H6" s="319">
        <v>8</v>
      </c>
      <c r="I6" s="319">
        <v>9</v>
      </c>
      <c r="J6" s="319">
        <v>10</v>
      </c>
      <c r="K6" s="380"/>
    </row>
    <row r="7" spans="1:16" ht="45.6">
      <c r="A7" s="318" t="s">
        <v>200</v>
      </c>
      <c r="B7" s="318" t="s">
        <v>0</v>
      </c>
      <c r="C7" s="317" t="s">
        <v>10</v>
      </c>
      <c r="D7" s="316" t="s">
        <v>813</v>
      </c>
      <c r="E7" s="315" t="s">
        <v>812</v>
      </c>
      <c r="F7" s="22" t="s">
        <v>200</v>
      </c>
      <c r="G7" s="22" t="s">
        <v>0</v>
      </c>
      <c r="H7" s="22" t="s">
        <v>2</v>
      </c>
      <c r="I7" s="22" t="s">
        <v>197</v>
      </c>
      <c r="J7" s="385" t="str">
        <f>VLOOKUP($L7,'прил. к реш.'!$A$11:$C$328,2,0)</f>
        <v>Муниципальная программа «Развитие образования в городе Ставрополе на 2014 - 2018 годы»</v>
      </c>
      <c r="K7" s="381" t="str">
        <f>VLOOKUP($L7,'прил. к реш.'!$A$11:$C$328,2,0)</f>
        <v>Муниципальная программа «Развитие образования в городе Ставрополе на 2014 - 2018 годы»</v>
      </c>
      <c r="L7" s="9" t="str">
        <f>CONCATENATE(F7," ",G7," ",H7," ",I7)</f>
        <v>01 0 00 00000</v>
      </c>
      <c r="N7" s="342" t="s">
        <v>827</v>
      </c>
      <c r="O7" s="8">
        <f>IF(L7=N7,0)</f>
        <v>0</v>
      </c>
      <c r="P7" s="8">
        <f>IF(J7=K7,0)</f>
        <v>0</v>
      </c>
    </row>
    <row r="8" spans="1:16" ht="36.6" thickBot="1">
      <c r="A8" s="314" t="s">
        <v>200</v>
      </c>
      <c r="B8" s="314" t="s">
        <v>3</v>
      </c>
      <c r="C8" s="313" t="s">
        <v>10</v>
      </c>
      <c r="D8" s="312" t="s">
        <v>811</v>
      </c>
      <c r="E8" s="311" t="s">
        <v>810</v>
      </c>
      <c r="F8" s="107" t="s">
        <v>200</v>
      </c>
      <c r="G8" s="107" t="s">
        <v>3</v>
      </c>
      <c r="H8" s="107" t="s">
        <v>2</v>
      </c>
      <c r="I8" s="107" t="s">
        <v>197</v>
      </c>
      <c r="J8" s="386" t="str">
        <f>VLOOKUP($L8,'прил. к реш.'!$A$11:$C$328,2,0)</f>
        <v xml:space="preserve">Подпрограмма «Организация дошкольного, школьного и дополнительного образования на 2014 - 2018 годы» </v>
      </c>
      <c r="K8" s="381" t="str">
        <f>VLOOKUP($L8,'прил. к реш.'!$A$11:$C$328,2,0)</f>
        <v xml:space="preserve">Подпрограмма «Организация дошкольного, школьного и дополнительного образования на 2014 - 2018 годы» </v>
      </c>
      <c r="L8" s="9" t="str">
        <f t="shared" ref="L8:L10" si="0">CONCATENATE(F8," ",G8," ",H8," ",I8)</f>
        <v>01 1 00 00000</v>
      </c>
      <c r="N8" s="346" t="s">
        <v>829</v>
      </c>
      <c r="O8" s="8">
        <f t="shared" ref="O8:O12" si="1">IF(L8=N8,0)</f>
        <v>0</v>
      </c>
      <c r="P8" s="8">
        <f t="shared" ref="P8:P12" si="2">IF(J8=K8,0)</f>
        <v>0</v>
      </c>
    </row>
    <row r="9" spans="1:16" ht="36">
      <c r="A9" s="310"/>
      <c r="B9" s="309"/>
      <c r="C9" s="308"/>
      <c r="D9" s="307"/>
      <c r="E9" s="306"/>
      <c r="F9" s="29" t="s">
        <v>200</v>
      </c>
      <c r="G9" s="29" t="s">
        <v>3</v>
      </c>
      <c r="H9" s="29" t="s">
        <v>200</v>
      </c>
      <c r="I9" s="29" t="s">
        <v>197</v>
      </c>
      <c r="J9" s="387" t="str">
        <f>VLOOKUP($L9,'прил. к реш.'!$A$11:$C$328,2,0)</f>
        <v>Основное мероприятие «Организация предоставления общедоступного и бесплатного дошкольного образования»</v>
      </c>
      <c r="K9" s="381" t="str">
        <f>VLOOKUP($L9,'прил. к реш.'!$A$11:$C$328,2,0)</f>
        <v>Основное мероприятие «Организация предоставления общедоступного и бесплатного дошкольного образования»</v>
      </c>
      <c r="L9" s="9" t="str">
        <f t="shared" si="0"/>
        <v>01 1 01 00000</v>
      </c>
      <c r="N9" s="349" t="s">
        <v>831</v>
      </c>
      <c r="O9" s="8">
        <f t="shared" si="1"/>
        <v>0</v>
      </c>
      <c r="P9" s="8">
        <f t="shared" si="2"/>
        <v>0</v>
      </c>
    </row>
    <row r="10" spans="1:16">
      <c r="A10" s="65" t="s">
        <v>200</v>
      </c>
      <c r="B10" s="64" t="s">
        <v>3</v>
      </c>
      <c r="C10" s="283">
        <v>1113</v>
      </c>
      <c r="D10" s="180" t="s">
        <v>809</v>
      </c>
      <c r="E10" s="295" t="s">
        <v>796</v>
      </c>
      <c r="F10" s="115" t="s">
        <v>200</v>
      </c>
      <c r="G10" s="115" t="s">
        <v>3</v>
      </c>
      <c r="H10" s="115" t="s">
        <v>200</v>
      </c>
      <c r="I10" s="115" t="s">
        <v>1423</v>
      </c>
      <c r="J10" s="388" t="str">
        <f>VLOOKUP($L10,'прил. к реш.'!$A$11:$C$328,2,0)</f>
        <v>Расходы на обеспечение деятельности (оказание услуг) муниципальных учреждений</v>
      </c>
      <c r="K10" s="381" t="str">
        <f>VLOOKUP($L10,'прил. к реш.'!$A$11:$C$328,2,0)</f>
        <v>Расходы на обеспечение деятельности (оказание услуг) муниципальных учреждений</v>
      </c>
      <c r="L10" s="9" t="str">
        <f t="shared" si="0"/>
        <v>01 1 01 11010</v>
      </c>
      <c r="N10" s="349" t="s">
        <v>833</v>
      </c>
      <c r="O10" s="8">
        <f t="shared" si="1"/>
        <v>0</v>
      </c>
      <c r="P10" s="8">
        <f t="shared" si="2"/>
        <v>0</v>
      </c>
    </row>
    <row r="11" spans="1:16" s="3" customFormat="1" ht="126">
      <c r="A11" s="115" t="s">
        <v>200</v>
      </c>
      <c r="B11" s="115" t="s">
        <v>3</v>
      </c>
      <c r="C11" s="305">
        <v>7614</v>
      </c>
      <c r="D11" s="304" t="s">
        <v>804</v>
      </c>
      <c r="E11" s="287" t="s">
        <v>803</v>
      </c>
      <c r="F11" s="115" t="s">
        <v>200</v>
      </c>
      <c r="G11" s="115" t="s">
        <v>3</v>
      </c>
      <c r="H11" s="115" t="s">
        <v>200</v>
      </c>
      <c r="I11" s="115" t="s">
        <v>802</v>
      </c>
      <c r="J11" s="388" t="str">
        <f>VLOOKUP($L11,'прил. к реш.'!$A$11:$C$328,2,0)</f>
        <v>Расходы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K11" s="381" t="str">
        <f>VLOOKUP($L11,'прил. к реш.'!$A$11:$C$328,2,0)</f>
        <v>Расходы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v>
      </c>
      <c r="L11" s="9" t="str">
        <f t="shared" ref="L11" si="3">CONCATENATE(F11," ",G11," ",H11," ",I11)</f>
        <v>01 1 01 76140</v>
      </c>
      <c r="N11" s="349" t="s">
        <v>834</v>
      </c>
      <c r="O11" s="8">
        <f t="shared" si="1"/>
        <v>0</v>
      </c>
      <c r="P11" s="8">
        <f t="shared" si="2"/>
        <v>0</v>
      </c>
    </row>
    <row r="12" spans="1:16" s="3" customFormat="1" ht="90">
      <c r="A12" s="115" t="s">
        <v>200</v>
      </c>
      <c r="B12" s="115">
        <v>1</v>
      </c>
      <c r="C12" s="305">
        <v>7657</v>
      </c>
      <c r="D12" s="304" t="s">
        <v>808</v>
      </c>
      <c r="E12" s="287" t="s">
        <v>807</v>
      </c>
      <c r="F12" s="115" t="s">
        <v>200</v>
      </c>
      <c r="G12" s="115" t="s">
        <v>3</v>
      </c>
      <c r="H12" s="115" t="s">
        <v>200</v>
      </c>
      <c r="I12" s="115" t="s">
        <v>806</v>
      </c>
      <c r="J12" s="425" t="str">
        <f>VLOOKUP($L12,'прил. к реш.'!$A$11:$C$328,2,0)</f>
        <v>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v>
      </c>
      <c r="K12" s="381" t="str">
        <f>VLOOKUP($L12,'прил. к реш.'!$A$11:$C$328,2,0)</f>
        <v>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v>
      </c>
      <c r="L12" s="9" t="str">
        <f>CONCATENATE(F12," ",G12," ",H12," ",I12)</f>
        <v>01 1 01 77170</v>
      </c>
      <c r="N12" s="349" t="s">
        <v>835</v>
      </c>
      <c r="O12" s="8">
        <f t="shared" si="1"/>
        <v>0</v>
      </c>
      <c r="P12" s="8">
        <f t="shared" si="2"/>
        <v>0</v>
      </c>
    </row>
    <row r="13" spans="1:16" s="302" customFormat="1" ht="36">
      <c r="A13" s="115" t="s">
        <v>200</v>
      </c>
      <c r="B13" s="115" t="s">
        <v>3</v>
      </c>
      <c r="C13" s="305">
        <v>2031</v>
      </c>
      <c r="D13" s="304" t="s">
        <v>800</v>
      </c>
      <c r="E13" s="287" t="s">
        <v>799</v>
      </c>
      <c r="F13" s="115" t="s">
        <v>200</v>
      </c>
      <c r="G13" s="115" t="s">
        <v>3</v>
      </c>
      <c r="H13" s="115" t="s">
        <v>200</v>
      </c>
      <c r="I13" s="115" t="s">
        <v>1423</v>
      </c>
      <c r="J13" s="388" t="s">
        <v>832</v>
      </c>
      <c r="K13" s="381"/>
      <c r="L13" s="9"/>
      <c r="M13" s="3"/>
      <c r="N13" s="349"/>
      <c r="O13" s="8"/>
      <c r="P13" s="8"/>
    </row>
    <row r="14" spans="1:16" s="302" customFormat="1" ht="36.6" thickBot="1">
      <c r="A14" s="115" t="s">
        <v>200</v>
      </c>
      <c r="B14" s="115" t="s">
        <v>3</v>
      </c>
      <c r="C14" s="305">
        <v>2032</v>
      </c>
      <c r="D14" s="304" t="s">
        <v>798</v>
      </c>
      <c r="E14" s="287" t="s">
        <v>797</v>
      </c>
      <c r="F14" s="115" t="s">
        <v>200</v>
      </c>
      <c r="G14" s="115" t="s">
        <v>3</v>
      </c>
      <c r="H14" s="115" t="s">
        <v>200</v>
      </c>
      <c r="I14" s="115" t="s">
        <v>1423</v>
      </c>
      <c r="J14" s="388" t="s">
        <v>832</v>
      </c>
      <c r="K14" s="381"/>
      <c r="L14" s="9"/>
      <c r="M14" s="3"/>
      <c r="N14" s="349"/>
      <c r="O14" s="8"/>
      <c r="P14" s="8"/>
    </row>
    <row r="15" spans="1:16" ht="54">
      <c r="A15" s="310"/>
      <c r="B15" s="309"/>
      <c r="C15" s="308"/>
      <c r="D15" s="307"/>
      <c r="E15" s="306"/>
      <c r="F15" s="29" t="s">
        <v>200</v>
      </c>
      <c r="G15" s="29" t="s">
        <v>3</v>
      </c>
      <c r="H15" s="29" t="s">
        <v>193</v>
      </c>
      <c r="I15" s="29" t="s">
        <v>197</v>
      </c>
      <c r="J15" s="387" t="str">
        <f>VLOOKUP($L15,'прил. к реш.'!$A$11:$C$328,2,0)</f>
        <v>Основное мероприятие «Организация предоставления общедоступного и бесплатного общего образования и организация предоставления дополнительного образования детей»</v>
      </c>
      <c r="K15" s="381" t="str">
        <f>VLOOKUP($L15,'прил. к реш.'!$A$11:$C$328,2,0)</f>
        <v>Основное мероприятие «Организация предоставления общедоступного и бесплатного общего образования и организация предоставления дополнительного образования детей»</v>
      </c>
      <c r="L15" s="9" t="str">
        <f>CONCATENATE(F15," ",G15," ",H15," ",I15)</f>
        <v>01 1 02 00000</v>
      </c>
      <c r="M15" s="3"/>
      <c r="N15" s="349" t="s">
        <v>837</v>
      </c>
      <c r="O15" s="8">
        <f>IF(L15=N15,0)</f>
        <v>0</v>
      </c>
      <c r="P15" s="8">
        <f>IF(J15=K15,0)</f>
        <v>0</v>
      </c>
    </row>
    <row r="16" spans="1:16" s="302" customFormat="1" ht="36">
      <c r="A16" s="115" t="s">
        <v>200</v>
      </c>
      <c r="B16" s="115" t="s">
        <v>3</v>
      </c>
      <c r="C16" s="305">
        <v>1114</v>
      </c>
      <c r="D16" s="304" t="s">
        <v>795</v>
      </c>
      <c r="E16" s="287" t="s">
        <v>794</v>
      </c>
      <c r="F16" s="115" t="s">
        <v>200</v>
      </c>
      <c r="G16" s="115" t="s">
        <v>3</v>
      </c>
      <c r="H16" s="115" t="s">
        <v>193</v>
      </c>
      <c r="I16" s="115" t="s">
        <v>1423</v>
      </c>
      <c r="J16" s="388" t="str">
        <f>VLOOKUP($L16,'прил. к реш.'!$A$11:$C$328,2,0)</f>
        <v>Расходы на обеспечение деятельности (оказание услуг) муниципальных учреждений</v>
      </c>
      <c r="K16" s="381" t="str">
        <f>VLOOKUP($L16,'прил. к реш.'!$A$11:$C$328,2,0)</f>
        <v>Расходы на обеспечение деятельности (оказание услуг) муниципальных учреждений</v>
      </c>
      <c r="L16" s="9" t="str">
        <f>CONCATENATE(F16," ",G16," ",H16," ",I16)</f>
        <v>01 1 02 11010</v>
      </c>
      <c r="M16" s="3"/>
      <c r="N16" s="349" t="s">
        <v>838</v>
      </c>
      <c r="O16" s="8">
        <f t="shared" ref="O16" si="4">IF(L16=N16,0)</f>
        <v>0</v>
      </c>
      <c r="P16" s="8">
        <f t="shared" ref="P16" si="5">IF(J16=K16,0)</f>
        <v>0</v>
      </c>
    </row>
    <row r="17" spans="1:16" s="302" customFormat="1" ht="36">
      <c r="A17" s="115" t="s">
        <v>200</v>
      </c>
      <c r="B17" s="115" t="s">
        <v>3</v>
      </c>
      <c r="C17" s="305">
        <v>1115</v>
      </c>
      <c r="D17" s="304" t="s">
        <v>793</v>
      </c>
      <c r="E17" s="287" t="s">
        <v>408</v>
      </c>
      <c r="F17" s="115" t="s">
        <v>200</v>
      </c>
      <c r="G17" s="115" t="s">
        <v>3</v>
      </c>
      <c r="H17" s="115" t="s">
        <v>193</v>
      </c>
      <c r="I17" s="115" t="s">
        <v>1423</v>
      </c>
      <c r="J17" s="388" t="str">
        <f>VLOOKUP($L17,'прил. к реш.'!$A$11:$C$328,2,0)</f>
        <v>Расходы на обеспечение деятельности (оказание услуг) муниципальных учреждений</v>
      </c>
      <c r="K17" s="381" t="str">
        <f>VLOOKUP($L17,'прил. к реш.'!$A$11:$C$328,2,0)</f>
        <v>Расходы на обеспечение деятельности (оказание услуг) муниципальных учреждений</v>
      </c>
      <c r="L17" s="9" t="str">
        <f>CONCATENATE(F17," ",G17," ",H17," ",I17)</f>
        <v>01 1 02 11010</v>
      </c>
      <c r="M17" s="3"/>
      <c r="N17" s="349" t="s">
        <v>838</v>
      </c>
      <c r="O17" s="8">
        <f>IF(L17=N17,0)</f>
        <v>0</v>
      </c>
      <c r="P17" s="8">
        <f t="shared" ref="P17:P18" si="6">IF(J17=K17,0)</f>
        <v>0</v>
      </c>
    </row>
    <row r="18" spans="1:16" s="3" customFormat="1" ht="159" customHeight="1" thickBot="1">
      <c r="A18" s="121" t="s">
        <v>200</v>
      </c>
      <c r="B18" s="120" t="s">
        <v>3</v>
      </c>
      <c r="C18" s="188">
        <v>7613</v>
      </c>
      <c r="D18" s="179" t="s">
        <v>792</v>
      </c>
      <c r="E18" s="303" t="s">
        <v>791</v>
      </c>
      <c r="F18" s="171" t="s">
        <v>200</v>
      </c>
      <c r="G18" s="171" t="s">
        <v>3</v>
      </c>
      <c r="H18" s="171" t="s">
        <v>193</v>
      </c>
      <c r="I18" s="171" t="s">
        <v>790</v>
      </c>
      <c r="J18" s="435" t="str">
        <f>VLOOKUP($L18,'прил. к реш.'!$A$11:$C$328,2,0)</f>
        <v>Расходы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 основного общего, среднего общего образования в частных общеобразовательных организациях</v>
      </c>
      <c r="K18" s="381" t="str">
        <f>VLOOKUP($L18,'прил. к реш.'!$A$11:$C$328,2,0)</f>
        <v>Расходы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 основного общего, среднего общего образования в частных общеобразовательных организациях</v>
      </c>
      <c r="L18" s="9" t="str">
        <f t="shared" ref="L18:L23" si="7">CONCATENATE(F18," ",G18," ",H18," ",I18)</f>
        <v>01 1 02 77160</v>
      </c>
      <c r="M18" s="302"/>
      <c r="N18" s="349" t="s">
        <v>839</v>
      </c>
      <c r="O18" s="8">
        <f t="shared" ref="O18" si="8">IF(L18=N18,0)</f>
        <v>0</v>
      </c>
      <c r="P18" s="8">
        <f t="shared" si="6"/>
        <v>0</v>
      </c>
    </row>
    <row r="19" spans="1:16" s="301" customFormat="1" ht="36">
      <c r="A19" s="270"/>
      <c r="B19" s="269"/>
      <c r="C19" s="268"/>
      <c r="D19" s="267"/>
      <c r="E19" s="266"/>
      <c r="F19" s="29" t="s">
        <v>200</v>
      </c>
      <c r="G19" s="29" t="s">
        <v>3</v>
      </c>
      <c r="H19" s="29" t="s">
        <v>252</v>
      </c>
      <c r="I19" s="29" t="s">
        <v>197</v>
      </c>
      <c r="J19" s="387" t="str">
        <f>VLOOKUP($L19,'прил. к реш.'!$A$11:$C$328,2,0)</f>
        <v>Основное мероприятие «Организация предоставления дополнительного образования детей в муниципальных образовательных учреждениях»</v>
      </c>
      <c r="K19" s="381" t="str">
        <f>VLOOKUP($L19,'прил. к реш.'!$A$11:$C$328,2,0)</f>
        <v>Основное мероприятие «Организация предоставления дополнительного образования детей в муниципальных образовательных учреждениях»</v>
      </c>
      <c r="L19" s="9" t="str">
        <f t="shared" si="7"/>
        <v>01 1 03 00000</v>
      </c>
      <c r="M19" s="1"/>
      <c r="N19" s="349" t="s">
        <v>841</v>
      </c>
      <c r="O19" s="8">
        <f t="shared" ref="O19" si="9">IF(L19=N19,0)</f>
        <v>0</v>
      </c>
      <c r="P19" s="8">
        <f t="shared" ref="P19" si="10">IF(J19=K19,0)</f>
        <v>0</v>
      </c>
    </row>
    <row r="20" spans="1:16" s="3" customFormat="1" ht="72.599999999999994" thickBot="1">
      <c r="A20" s="65" t="s">
        <v>200</v>
      </c>
      <c r="B20" s="64" t="s">
        <v>3</v>
      </c>
      <c r="C20" s="283">
        <v>1130</v>
      </c>
      <c r="D20" s="180" t="s">
        <v>786</v>
      </c>
      <c r="E20" s="295" t="s">
        <v>785</v>
      </c>
      <c r="F20" s="115" t="s">
        <v>200</v>
      </c>
      <c r="G20" s="115" t="s">
        <v>3</v>
      </c>
      <c r="H20" s="115" t="s">
        <v>252</v>
      </c>
      <c r="I20" s="115" t="s">
        <v>1423</v>
      </c>
      <c r="J20" s="388" t="str">
        <f>VLOOKUP($L20,'прил. к реш.'!$A$11:$C$328,2,0)</f>
        <v>Расходы на обеспечение деятельности (оказание услуг) муниципальных учреждений</v>
      </c>
      <c r="K20" s="381" t="str">
        <f>VLOOKUP($L20,'прил. к реш.'!$A$11:$C$328,2,0)</f>
        <v>Расходы на обеспечение деятельности (оказание услуг) муниципальных учреждений</v>
      </c>
      <c r="L20" s="9" t="str">
        <f t="shared" si="7"/>
        <v>01 1 03 11010</v>
      </c>
      <c r="M20" s="1"/>
      <c r="N20" s="349" t="s">
        <v>842</v>
      </c>
      <c r="O20" s="8">
        <f t="shared" ref="O20" si="11">IF(L20=N20,0)</f>
        <v>0</v>
      </c>
      <c r="P20" s="8">
        <f t="shared" ref="P20" si="12">IF(J20=K20,0)</f>
        <v>0</v>
      </c>
    </row>
    <row r="21" spans="1:16">
      <c r="A21" s="300"/>
      <c r="B21" s="299"/>
      <c r="C21" s="298"/>
      <c r="D21" s="297"/>
      <c r="E21" s="296"/>
      <c r="F21" s="181" t="s">
        <v>200</v>
      </c>
      <c r="G21" s="181" t="s">
        <v>3</v>
      </c>
      <c r="H21" s="181" t="s">
        <v>249</v>
      </c>
      <c r="I21" s="181" t="s">
        <v>197</v>
      </c>
      <c r="J21" s="390" t="str">
        <f>VLOOKUP($L21,'прил. к реш.'!$A$11:$C$328,2,0)</f>
        <v>Основное мероприятие «Организация отдыха детей в каникулярное время»</v>
      </c>
      <c r="K21" s="381" t="str">
        <f>VLOOKUP($L21,'прил. к реш.'!$A$11:$C$328,2,0)</f>
        <v>Основное мероприятие «Организация отдыха детей в каникулярное время»</v>
      </c>
      <c r="L21" s="9" t="str">
        <f t="shared" si="7"/>
        <v>01 1 04 00000</v>
      </c>
      <c r="M21" s="302"/>
      <c r="N21" s="349" t="s">
        <v>844</v>
      </c>
      <c r="O21" s="8">
        <f t="shared" ref="O21" si="13">IF(L21=N21,0)</f>
        <v>0</v>
      </c>
      <c r="P21" s="8">
        <f t="shared" ref="P21" si="14">IF(J21=K21,0)</f>
        <v>0</v>
      </c>
    </row>
    <row r="22" spans="1:16" s="293" customFormat="1" ht="36">
      <c r="A22" s="65" t="s">
        <v>200</v>
      </c>
      <c r="B22" s="64" t="s">
        <v>3</v>
      </c>
      <c r="C22" s="283">
        <v>1154</v>
      </c>
      <c r="D22" s="180" t="s">
        <v>781</v>
      </c>
      <c r="E22" s="295" t="s">
        <v>780</v>
      </c>
      <c r="F22" s="115" t="s">
        <v>200</v>
      </c>
      <c r="G22" s="115" t="s">
        <v>3</v>
      </c>
      <c r="H22" s="115" t="s">
        <v>249</v>
      </c>
      <c r="I22" s="115" t="s">
        <v>1423</v>
      </c>
      <c r="J22" s="388" t="str">
        <f>VLOOKUP($L22,'прил. к реш.'!$A$11:$C$328,2,0)</f>
        <v>Расходы на обеспечение деятельности (оказание услуг) муниципальных учреждений</v>
      </c>
      <c r="K22" s="381" t="str">
        <f>VLOOKUP($L22,'прил. к реш.'!$A$11:$C$328,2,0)</f>
        <v>Расходы на обеспечение деятельности (оказание услуг) муниципальных учреждений</v>
      </c>
      <c r="L22" s="9" t="str">
        <f t="shared" si="7"/>
        <v>01 1 04 11010</v>
      </c>
      <c r="M22" s="301"/>
      <c r="N22" s="349" t="s">
        <v>845</v>
      </c>
      <c r="O22" s="8">
        <f t="shared" ref="O22" si="15">IF(L22=N22,0)</f>
        <v>0</v>
      </c>
      <c r="P22" s="8">
        <f t="shared" ref="P22:P23" si="16">IF(J22=K22,0)</f>
        <v>0</v>
      </c>
    </row>
    <row r="23" spans="1:16" s="293" customFormat="1" ht="18.600000000000001" thickBot="1">
      <c r="A23" s="63" t="s">
        <v>200</v>
      </c>
      <c r="B23" s="62" t="s">
        <v>3</v>
      </c>
      <c r="C23" s="101">
        <v>2033</v>
      </c>
      <c r="D23" s="100" t="s">
        <v>779</v>
      </c>
      <c r="E23" s="294" t="s">
        <v>778</v>
      </c>
      <c r="F23" s="59" t="s">
        <v>200</v>
      </c>
      <c r="G23" s="59" t="s">
        <v>3</v>
      </c>
      <c r="H23" s="59" t="s">
        <v>249</v>
      </c>
      <c r="I23" s="59" t="s">
        <v>777</v>
      </c>
      <c r="J23" s="391" t="str">
        <f>VLOOKUP($L23,'прил. к реш.'!$A$11:$C$328,2,0)</f>
        <v>Расходы на проведение мероприятий по оздоровлению детей</v>
      </c>
      <c r="K23" s="381" t="str">
        <f>VLOOKUP($L23,'прил. к реш.'!$A$11:$C$328,2,0)</f>
        <v>Расходы на проведение мероприятий по оздоровлению детей</v>
      </c>
      <c r="L23" s="9" t="str">
        <f t="shared" si="7"/>
        <v>01 1 04 20330</v>
      </c>
      <c r="M23" s="3"/>
      <c r="N23" s="349" t="s">
        <v>846</v>
      </c>
      <c r="O23" s="8">
        <f>IF(L23=N23,0)</f>
        <v>0</v>
      </c>
      <c r="P23" s="8">
        <f t="shared" si="16"/>
        <v>0</v>
      </c>
    </row>
    <row r="24" spans="1:16" ht="54">
      <c r="A24" s="300"/>
      <c r="B24" s="299"/>
      <c r="C24" s="298"/>
      <c r="D24" s="297"/>
      <c r="E24" s="296"/>
      <c r="F24" s="181" t="s">
        <v>200</v>
      </c>
      <c r="G24" s="181" t="s">
        <v>3</v>
      </c>
      <c r="H24" s="181" t="s">
        <v>245</v>
      </c>
      <c r="I24" s="181" t="s">
        <v>197</v>
      </c>
      <c r="J24" s="390" t="str">
        <f>VLOOKUP($L24,'прил. к реш.'!$A$11:$C$328,2,0)</f>
        <v>Основное мероприятие «Проведение мероприятий с обучающимися и воспитанниками муниципальных бюджетных и автономных образовательных учреждений города Ставрополя»</v>
      </c>
      <c r="K24" s="381" t="str">
        <f>VLOOKUP($L24,'прил. к реш.'!$A$11:$C$328,2,0)</f>
        <v>Основное мероприятие «Проведение мероприятий с обучающимися и воспитанниками муниципальных бюджетных и автономных образовательных учреждений города Ставрополя»</v>
      </c>
      <c r="L24" s="9" t="str">
        <f t="shared" ref="L24:L32" si="17">CONCATENATE(F24," ",G24," ",H24," ",I24)</f>
        <v>01 1 05 00000</v>
      </c>
      <c r="M24" s="302"/>
      <c r="N24" s="349" t="s">
        <v>848</v>
      </c>
      <c r="O24" s="8">
        <f t="shared" ref="O24:O25" si="18">IF(L24=N24,0)</f>
        <v>0</v>
      </c>
      <c r="P24" s="8">
        <f t="shared" ref="P24:P25" si="19">IF(J24=K24,0)</f>
        <v>0</v>
      </c>
    </row>
    <row r="25" spans="1:16" s="3" customFormat="1" ht="18.600000000000001" thickBot="1">
      <c r="A25" s="63" t="s">
        <v>200</v>
      </c>
      <c r="B25" s="62" t="s">
        <v>3</v>
      </c>
      <c r="C25" s="101">
        <v>2024</v>
      </c>
      <c r="D25" s="100" t="s">
        <v>784</v>
      </c>
      <c r="E25" s="114" t="s">
        <v>782</v>
      </c>
      <c r="F25" s="59" t="s">
        <v>200</v>
      </c>
      <c r="G25" s="59" t="s">
        <v>3</v>
      </c>
      <c r="H25" s="59" t="s">
        <v>245</v>
      </c>
      <c r="I25" s="59" t="s">
        <v>783</v>
      </c>
      <c r="J25" s="391" t="s">
        <v>782</v>
      </c>
      <c r="K25" s="381" t="str">
        <f>VLOOKUP($L25,'прил. к реш.'!$A$11:$C$328,2,0)</f>
        <v>Расходы на проведение мероприятий для детей и молодежи</v>
      </c>
      <c r="L25" s="9" t="str">
        <f t="shared" si="17"/>
        <v>01 1 05 20240</v>
      </c>
      <c r="N25" s="349" t="s">
        <v>849</v>
      </c>
      <c r="O25" s="8">
        <f t="shared" si="18"/>
        <v>0</v>
      </c>
      <c r="P25" s="8">
        <f t="shared" si="19"/>
        <v>0</v>
      </c>
    </row>
    <row r="26" spans="1:16" s="3" customFormat="1" ht="54">
      <c r="A26" s="300"/>
      <c r="B26" s="299"/>
      <c r="C26" s="298"/>
      <c r="D26" s="297"/>
      <c r="E26" s="296"/>
      <c r="F26" s="181" t="s">
        <v>200</v>
      </c>
      <c r="G26" s="181" t="s">
        <v>3</v>
      </c>
      <c r="H26" s="181" t="s">
        <v>367</v>
      </c>
      <c r="I26" s="181" t="s">
        <v>197</v>
      </c>
      <c r="J26" s="390" t="str">
        <f>VLOOKUP($L26,'прил. к реш.'!$A$11:$C$328,2,0)</f>
        <v>Основное мероприятие «Модернизация образовательных организаций, совершенствование материально-технической базы, проведение ремонтных работ, создание условий для повышения качества образовательного процесса»</v>
      </c>
      <c r="K26" s="381" t="str">
        <f>VLOOKUP($L26,'прил. к реш.'!$A$11:$C$328,2,0)</f>
        <v>Основное мероприятие «Модернизация образовательных организаций, совершенствование материально-технической базы, проведение ремонтных работ, создание условий для повышения качества образовательного процесса»</v>
      </c>
      <c r="L26" s="9" t="str">
        <f t="shared" si="17"/>
        <v>01 1 06 00000</v>
      </c>
      <c r="N26" s="349" t="s">
        <v>851</v>
      </c>
      <c r="O26" s="8">
        <f t="shared" ref="O26:O27" si="20">IF(L26=N26,0)</f>
        <v>0</v>
      </c>
      <c r="P26" s="8">
        <f t="shared" ref="P26:P27" si="21">IF(J26=K26,0)</f>
        <v>0</v>
      </c>
    </row>
    <row r="27" spans="1:16" s="3" customFormat="1" ht="36.6" thickBot="1">
      <c r="A27" s="121" t="s">
        <v>200</v>
      </c>
      <c r="B27" s="120" t="s">
        <v>3</v>
      </c>
      <c r="C27" s="188">
        <v>2041</v>
      </c>
      <c r="D27" s="179" t="s">
        <v>788</v>
      </c>
      <c r="E27" s="303" t="s">
        <v>787</v>
      </c>
      <c r="F27" s="171" t="s">
        <v>200</v>
      </c>
      <c r="G27" s="171" t="s">
        <v>3</v>
      </c>
      <c r="H27" s="171" t="s">
        <v>367</v>
      </c>
      <c r="I27" s="115" t="s">
        <v>1423</v>
      </c>
      <c r="J27" s="388" t="str">
        <f>VLOOKUP($L27,'прил. к реш.'!$A$11:$C$328,2,0)</f>
        <v>Расходы на обеспечение деятельности (оказание услуг) муниципальных учреждений</v>
      </c>
      <c r="K27" s="381" t="str">
        <f>VLOOKUP($L27,'прил. к реш.'!$A$11:$C$328,2,0)</f>
        <v>Расходы на обеспечение деятельности (оказание услуг) муниципальных учреждений</v>
      </c>
      <c r="L27" s="9" t="str">
        <f t="shared" si="17"/>
        <v>01 1 06 11010</v>
      </c>
      <c r="N27" s="349" t="s">
        <v>852</v>
      </c>
      <c r="O27" s="8">
        <f t="shared" si="20"/>
        <v>0</v>
      </c>
      <c r="P27" s="8">
        <f t="shared" si="21"/>
        <v>0</v>
      </c>
    </row>
    <row r="28" spans="1:16" ht="36">
      <c r="A28" s="270"/>
      <c r="B28" s="269"/>
      <c r="C28" s="268"/>
      <c r="D28" s="267"/>
      <c r="E28" s="266"/>
      <c r="F28" s="29" t="s">
        <v>200</v>
      </c>
      <c r="G28" s="29" t="s">
        <v>3</v>
      </c>
      <c r="H28" s="29" t="s">
        <v>414</v>
      </c>
      <c r="I28" s="29" t="s">
        <v>197</v>
      </c>
      <c r="J28" s="387" t="str">
        <f>VLOOKUP($L28,'прил. к реш.'!$A$11:$C$328,2,0)</f>
        <v>Основное мероприятие «Защита прав и законных интересов детей-сирот и детей, оставшихся без попечения родителей»</v>
      </c>
      <c r="K28" s="381" t="str">
        <f>VLOOKUP($L28,'прил. к реш.'!$A$11:$C$328,2,0)</f>
        <v>Основное мероприятие «Защита прав и законных интересов детей-сирот и детей, оставшихся без попечения родителей»</v>
      </c>
      <c r="L28" s="9" t="str">
        <f t="shared" si="17"/>
        <v>01 1 07 00000</v>
      </c>
      <c r="M28" s="3"/>
      <c r="N28" s="349" t="s">
        <v>854</v>
      </c>
      <c r="O28" s="8">
        <f t="shared" ref="O28:O29" si="22">IF(L28=N28,0)</f>
        <v>0</v>
      </c>
      <c r="P28" s="8">
        <f t="shared" ref="P28:P29" si="23">IF(J28=K28,0)</f>
        <v>0</v>
      </c>
    </row>
    <row r="29" spans="1:16" s="3" customFormat="1" ht="119.25" customHeight="1">
      <c r="A29" s="65" t="s">
        <v>200</v>
      </c>
      <c r="B29" s="64" t="s">
        <v>3</v>
      </c>
      <c r="C29" s="283">
        <v>7617</v>
      </c>
      <c r="D29" s="180" t="s">
        <v>775</v>
      </c>
      <c r="E29" s="116" t="s">
        <v>774</v>
      </c>
      <c r="F29" s="115" t="s">
        <v>200</v>
      </c>
      <c r="G29" s="115" t="s">
        <v>3</v>
      </c>
      <c r="H29" s="115" t="s">
        <v>414</v>
      </c>
      <c r="I29" s="115" t="s">
        <v>773</v>
      </c>
      <c r="J29" s="388" t="s">
        <v>772</v>
      </c>
      <c r="K29" s="381" t="str">
        <f>VLOOKUP($L29,'прил. к реш.'!$A$11:$C$328,2,0)</f>
        <v>Расходы на выплату денежных средств на содержание ребенка опекуну (попечителю)</v>
      </c>
      <c r="L29" s="9" t="str">
        <f t="shared" si="17"/>
        <v>01 1 07 76170</v>
      </c>
      <c r="M29" s="1"/>
      <c r="N29" s="349" t="s">
        <v>855</v>
      </c>
      <c r="O29" s="8">
        <f t="shared" si="22"/>
        <v>0</v>
      </c>
      <c r="P29" s="8">
        <f t="shared" si="23"/>
        <v>0</v>
      </c>
    </row>
    <row r="30" spans="1:16" s="3" customFormat="1" ht="144">
      <c r="A30" s="65" t="s">
        <v>200</v>
      </c>
      <c r="B30" s="64" t="s">
        <v>3</v>
      </c>
      <c r="C30" s="283">
        <v>7618</v>
      </c>
      <c r="D30" s="180" t="s">
        <v>771</v>
      </c>
      <c r="E30" s="116" t="s">
        <v>770</v>
      </c>
      <c r="F30" s="115" t="s">
        <v>200</v>
      </c>
      <c r="G30" s="115" t="s">
        <v>3</v>
      </c>
      <c r="H30" s="115" t="s">
        <v>414</v>
      </c>
      <c r="I30" s="115" t="s">
        <v>769</v>
      </c>
      <c r="J30" s="388" t="str">
        <f>VLOOKUP($L30,'прил. к реш.'!$A$11:$C$328,2,0)</f>
        <v>Расходы на обеспечение бесплатного проезда детей-сирот и детей, оставшихся без попечения родителей, находящихся под опекой (попечительством), обучающихся в муниципальных образовательных учреждениях</v>
      </c>
      <c r="K30" s="381" t="str">
        <f>VLOOKUP($L30,'прил. к реш.'!$A$11:$C$328,2,0)</f>
        <v>Расходы на обеспечение бесплатного проезда детей-сирот и детей, оставшихся без попечения родителей, находящихся под опекой (попечительством), обучающихся в муниципальных образовательных учреждениях</v>
      </c>
      <c r="L30" s="9" t="str">
        <f t="shared" si="17"/>
        <v>01 1 07 76180</v>
      </c>
      <c r="M30" s="293"/>
      <c r="N30" s="349" t="s">
        <v>857</v>
      </c>
      <c r="O30" s="8">
        <f t="shared" ref="O30:O38" si="24">IF(L30=N30,0)</f>
        <v>0</v>
      </c>
      <c r="P30" s="8">
        <f t="shared" ref="P30:P38" si="25">IF(J30=K30,0)</f>
        <v>0</v>
      </c>
    </row>
    <row r="31" spans="1:16" s="3" customFormat="1" ht="126">
      <c r="A31" s="121" t="s">
        <v>200</v>
      </c>
      <c r="B31" s="120" t="s">
        <v>3</v>
      </c>
      <c r="C31" s="188">
        <v>7619</v>
      </c>
      <c r="D31" s="179" t="s">
        <v>768</v>
      </c>
      <c r="E31" s="119" t="s">
        <v>767</v>
      </c>
      <c r="F31" s="171" t="s">
        <v>200</v>
      </c>
      <c r="G31" s="171" t="s">
        <v>3</v>
      </c>
      <c r="H31" s="171" t="s">
        <v>414</v>
      </c>
      <c r="I31" s="171" t="s">
        <v>766</v>
      </c>
      <c r="J31" s="389" t="str">
        <f>VLOOKUP($L31,'прил. к реш.'!$A$11:$C$328,2,0)</f>
        <v>Расходы на выплату на содержание детей-сирот и детей, оставшихся без попечения родителей, в приемных семьях, а также на вознаграждение, причитающееся приемным родителям</v>
      </c>
      <c r="K31" s="381" t="str">
        <f>VLOOKUP($L31,'прил. к реш.'!$A$11:$C$328,2,0)</f>
        <v>Расходы на выплату на содержание детей-сирот и детей, оставшихся без попечения родителей, в приемных семьях, а также на вознаграждение, причитающееся приемным родителям</v>
      </c>
      <c r="L31" s="9" t="str">
        <f t="shared" si="17"/>
        <v>01 1 07 76190</v>
      </c>
      <c r="M31" s="293"/>
      <c r="N31" s="349" t="s">
        <v>858</v>
      </c>
      <c r="O31" s="8">
        <f t="shared" si="24"/>
        <v>0</v>
      </c>
      <c r="P31" s="8">
        <f t="shared" si="25"/>
        <v>0</v>
      </c>
    </row>
    <row r="32" spans="1:16" s="3" customFormat="1" ht="117" customHeight="1" thickBot="1">
      <c r="A32" s="121" t="s">
        <v>200</v>
      </c>
      <c r="B32" s="120" t="s">
        <v>3</v>
      </c>
      <c r="C32" s="188">
        <v>7660</v>
      </c>
      <c r="D32" s="179" t="s">
        <v>764</v>
      </c>
      <c r="E32" s="119" t="s">
        <v>763</v>
      </c>
      <c r="F32" s="171" t="s">
        <v>200</v>
      </c>
      <c r="G32" s="171" t="s">
        <v>3</v>
      </c>
      <c r="H32" s="171" t="s">
        <v>414</v>
      </c>
      <c r="I32" s="171" t="s">
        <v>762</v>
      </c>
      <c r="J32" s="389" t="s">
        <v>761</v>
      </c>
      <c r="K32" s="381" t="str">
        <f>VLOOKUP($L32,'прил. к реш.'!$A$11:$C$328,2,0)</f>
        <v>Расходы на выплату единовременного пособия усыновителям</v>
      </c>
      <c r="L32" s="9" t="str">
        <f t="shared" si="17"/>
        <v>01 1 07 76600</v>
      </c>
      <c r="M32" s="1"/>
      <c r="N32" s="349" t="s">
        <v>859</v>
      </c>
      <c r="O32" s="8">
        <f t="shared" si="24"/>
        <v>0</v>
      </c>
      <c r="P32" s="8">
        <f t="shared" si="25"/>
        <v>0</v>
      </c>
    </row>
    <row r="33" spans="1:16" s="3" customFormat="1" ht="36">
      <c r="A33" s="270"/>
      <c r="B33" s="269"/>
      <c r="C33" s="268"/>
      <c r="D33" s="267"/>
      <c r="E33" s="266"/>
      <c r="F33" s="29" t="s">
        <v>200</v>
      </c>
      <c r="G33" s="29" t="s">
        <v>3</v>
      </c>
      <c r="H33" s="29" t="s">
        <v>389</v>
      </c>
      <c r="I33" s="29" t="s">
        <v>197</v>
      </c>
      <c r="J33" s="387" t="s">
        <v>1439</v>
      </c>
      <c r="K33" s="381"/>
      <c r="L33" s="9"/>
      <c r="M33" s="1"/>
      <c r="N33" s="349"/>
      <c r="O33" s="8"/>
      <c r="P33" s="8"/>
    </row>
    <row r="34" spans="1:16" s="3" customFormat="1" ht="72.599999999999994" thickBot="1">
      <c r="A34" s="65" t="s">
        <v>200</v>
      </c>
      <c r="B34" s="64" t="s">
        <v>3</v>
      </c>
      <c r="C34" s="283">
        <v>1130</v>
      </c>
      <c r="D34" s="180" t="s">
        <v>786</v>
      </c>
      <c r="E34" s="295" t="s">
        <v>785</v>
      </c>
      <c r="F34" s="115" t="s">
        <v>200</v>
      </c>
      <c r="G34" s="115" t="s">
        <v>3</v>
      </c>
      <c r="H34" s="115" t="s">
        <v>252</v>
      </c>
      <c r="I34" s="115" t="s">
        <v>1423</v>
      </c>
      <c r="J34" s="388" t="s">
        <v>832</v>
      </c>
      <c r="K34" s="381"/>
      <c r="L34" s="9"/>
      <c r="M34" s="1"/>
      <c r="N34" s="349"/>
      <c r="O34" s="8"/>
      <c r="P34" s="8"/>
    </row>
    <row r="35" spans="1:16" s="3" customFormat="1" ht="36.6" thickBot="1">
      <c r="A35" s="71" t="s">
        <v>200</v>
      </c>
      <c r="B35" s="70" t="s">
        <v>15</v>
      </c>
      <c r="C35" s="69" t="s">
        <v>10</v>
      </c>
      <c r="D35" s="68" t="s">
        <v>760</v>
      </c>
      <c r="E35" s="80" t="s">
        <v>759</v>
      </c>
      <c r="F35" s="66" t="s">
        <v>200</v>
      </c>
      <c r="G35" s="66" t="s">
        <v>15</v>
      </c>
      <c r="H35" s="66" t="s">
        <v>2</v>
      </c>
      <c r="I35" s="66" t="s">
        <v>197</v>
      </c>
      <c r="J35" s="392" t="str">
        <f>VLOOKUP($L35,'прил. к реш.'!$A$11:$C$328,2,0)</f>
        <v xml:space="preserve">Подпрограмма «Расширение и усовершенствование сети муниципальных дошкольных и общеобразовательных учреждений на 2014 - 2018 годы» </v>
      </c>
      <c r="K35" s="381" t="str">
        <f>VLOOKUP($L35,'прил. к реш.'!$A$11:$C$328,2,0)</f>
        <v xml:space="preserve">Подпрограмма «Расширение и усовершенствование сети муниципальных дошкольных и общеобразовательных учреждений на 2014 - 2018 годы» </v>
      </c>
      <c r="L35" s="9" t="str">
        <f t="shared" ref="L35:L37" si="26">CONCATENATE(F35," ",G35," ",H35," ",I35)</f>
        <v>01 2 00 00000</v>
      </c>
      <c r="N35" s="346" t="s">
        <v>860</v>
      </c>
      <c r="O35" s="8">
        <f t="shared" si="24"/>
        <v>0</v>
      </c>
      <c r="P35" s="8">
        <f t="shared" si="25"/>
        <v>0</v>
      </c>
    </row>
    <row r="36" spans="1:16" s="3" customFormat="1" ht="54">
      <c r="A36" s="292"/>
      <c r="B36" s="291"/>
      <c r="C36" s="290"/>
      <c r="D36" s="289"/>
      <c r="E36" s="288"/>
      <c r="F36" s="122" t="s">
        <v>200</v>
      </c>
      <c r="G36" s="122" t="s">
        <v>15</v>
      </c>
      <c r="H36" s="122" t="s">
        <v>200</v>
      </c>
      <c r="I36" s="122" t="s">
        <v>197</v>
      </c>
      <c r="J36" s="393" t="str">
        <f>VLOOKUP($L36,'прил. к реш.'!$A$11:$C$328,2,0)</f>
        <v>Основное мероприятие «Строительство и реконструкция зданий муниципальных дошкольных и общеобразовательных учреждений на территории города Ставрополя»</v>
      </c>
      <c r="K36" s="381" t="str">
        <f>VLOOKUP($L36,'прил. к реш.'!$A$11:$C$328,2,0)</f>
        <v>Основное мероприятие «Строительство и реконструкция зданий муниципальных дошкольных и общеобразовательных учреждений на территории города Ставрополя»</v>
      </c>
      <c r="L36" s="9" t="str">
        <f t="shared" si="26"/>
        <v>01 2 01 00000</v>
      </c>
      <c r="N36" s="350" t="s">
        <v>862</v>
      </c>
      <c r="O36" s="8">
        <f t="shared" si="24"/>
        <v>0</v>
      </c>
      <c r="P36" s="8">
        <f t="shared" si="25"/>
        <v>0</v>
      </c>
    </row>
    <row r="37" spans="1:16" s="3" customFormat="1" ht="36">
      <c r="A37" s="64" t="s">
        <v>200</v>
      </c>
      <c r="B37" s="64" t="s">
        <v>15</v>
      </c>
      <c r="C37" s="283">
        <v>4001</v>
      </c>
      <c r="D37" s="180" t="s">
        <v>758</v>
      </c>
      <c r="E37" s="282" t="s">
        <v>415</v>
      </c>
      <c r="F37" s="115" t="s">
        <v>200</v>
      </c>
      <c r="G37" s="115" t="s">
        <v>15</v>
      </c>
      <c r="H37" s="115" t="s">
        <v>200</v>
      </c>
      <c r="I37" s="115" t="s">
        <v>387</v>
      </c>
      <c r="J37" s="388" t="str">
        <f>VLOOKUP($L37,'прил. к реш.'!$A$11:$C$328,2,0)</f>
        <v>Строительство (реконструкция, техническое перевооружение) объектов капитального строительства муниципальной собственности города Ставрополя</v>
      </c>
      <c r="K37" s="381" t="str">
        <f>VLOOKUP($L37,'прил. к реш.'!$A$11:$C$328,2,0)</f>
        <v>Строительство (реконструкция, техническое перевооружение) объектов капитального строительства муниципальной собственности города Ставрополя</v>
      </c>
      <c r="L37" s="9" t="str">
        <f t="shared" si="26"/>
        <v>01 2 01 40010</v>
      </c>
      <c r="N37" s="350" t="s">
        <v>863</v>
      </c>
      <c r="O37" s="8">
        <f t="shared" si="24"/>
        <v>0</v>
      </c>
      <c r="P37" s="8">
        <f t="shared" si="25"/>
        <v>0</v>
      </c>
    </row>
    <row r="38" spans="1:16" s="3" customFormat="1" ht="91.2">
      <c r="A38" s="23" t="s">
        <v>193</v>
      </c>
      <c r="B38" s="23" t="s">
        <v>0</v>
      </c>
      <c r="C38" s="112" t="s">
        <v>10</v>
      </c>
      <c r="D38" s="24">
        <v>200000</v>
      </c>
      <c r="E38" s="111" t="s">
        <v>757</v>
      </c>
      <c r="F38" s="22" t="s">
        <v>193</v>
      </c>
      <c r="G38" s="22" t="s">
        <v>0</v>
      </c>
      <c r="H38" s="22" t="s">
        <v>2</v>
      </c>
      <c r="I38" s="22" t="s">
        <v>197</v>
      </c>
      <c r="J38" s="385" t="s">
        <v>757</v>
      </c>
      <c r="K38" s="381" t="str">
        <f>VLOOKUP($L38,'прил. к реш.'!$A$11:$C$328,2,0)</f>
        <v>Муниципальная программа «Поддержка садоводческих, огороднических и дачных некоммерческих объединений граждан, расположенных на территории города Ставрополя, на 2014 - 2018 годы»</v>
      </c>
      <c r="L38" s="9" t="str">
        <f t="shared" ref="L38" si="27">CONCATENATE(F38," ",G38," ",H38," ",I38)</f>
        <v>02 0 00 00000</v>
      </c>
      <c r="N38" s="342" t="s">
        <v>864</v>
      </c>
      <c r="O38" s="8">
        <f t="shared" si="24"/>
        <v>0</v>
      </c>
      <c r="P38" s="8">
        <f t="shared" si="25"/>
        <v>0</v>
      </c>
    </row>
    <row r="39" spans="1:16" s="3" customFormat="1" ht="70.2" thickBot="1">
      <c r="A39" s="18" t="s">
        <v>193</v>
      </c>
      <c r="B39" s="18" t="s">
        <v>194</v>
      </c>
      <c r="C39" s="20" t="s">
        <v>10</v>
      </c>
      <c r="D39" s="19" t="s">
        <v>756</v>
      </c>
      <c r="E39" s="106" t="s">
        <v>755</v>
      </c>
      <c r="F39" s="17" t="s">
        <v>193</v>
      </c>
      <c r="G39" s="17" t="s">
        <v>194</v>
      </c>
      <c r="H39" s="17" t="s">
        <v>2</v>
      </c>
      <c r="I39" s="17" t="s">
        <v>197</v>
      </c>
      <c r="J39" s="394" t="s">
        <v>755</v>
      </c>
      <c r="K39" s="381" t="str">
        <f>VLOOKUP($L39,'прил. к реш.'!$A$11:$C$328,2,0)</f>
        <v>Расходы в рамках реализации муниципальной программы «Поддержка садоводческих, огороднических и дачных некоммерческих объединений граждан, расположенных на территории города Ставрополя, на 2014 - 2018 годы»</v>
      </c>
      <c r="L39" s="9" t="str">
        <f t="shared" ref="L39" si="28">CONCATENATE(F39," ",G39," ",H39," ",I39)</f>
        <v>02 Б 00 00000</v>
      </c>
      <c r="N39" s="346" t="s">
        <v>865</v>
      </c>
      <c r="O39" s="8">
        <f>IF(L39=N39,0)</f>
        <v>0</v>
      </c>
      <c r="P39" s="8">
        <f>IF(J39=K39,0)</f>
        <v>0</v>
      </c>
    </row>
    <row r="40" spans="1:16" s="3" customFormat="1" ht="72">
      <c r="A40" s="270"/>
      <c r="B40" s="269"/>
      <c r="C40" s="268"/>
      <c r="D40" s="267"/>
      <c r="E40" s="266"/>
      <c r="F40" s="29" t="s">
        <v>193</v>
      </c>
      <c r="G40" s="29" t="s">
        <v>194</v>
      </c>
      <c r="H40" s="29" t="s">
        <v>200</v>
      </c>
      <c r="I40" s="29" t="s">
        <v>197</v>
      </c>
      <c r="J40" s="387" t="str">
        <f>VLOOKUP($L40,'прил. к реш.'!$A$11:$C$328,2,0)</f>
        <v>Основное мероприятие «Ремонт подъездных автомобильных дорог общего пользования местного значения к садоводческим, огородническим и дачным некоммерческим объединениям граждан, расположенным на территории города Ставрополя»</v>
      </c>
      <c r="K40" s="381" t="str">
        <f>VLOOKUP($L40,'прил. к реш.'!$A$11:$C$328,2,0)</f>
        <v>Основное мероприятие «Ремонт подъездных автомобильных дорог общего пользования местного значения к садоводческим, огородническим и дачным некоммерческим объединениям граждан, расположенным на территории города Ставрополя»</v>
      </c>
      <c r="L40" s="9" t="str">
        <f t="shared" ref="L40:L42" si="29">CONCATENATE(F40," ",G40," ",H40," ",I40)</f>
        <v>02 Б 01 00000</v>
      </c>
      <c r="N40" s="354" t="s">
        <v>867</v>
      </c>
      <c r="O40" s="8">
        <f t="shared" ref="O40:O47" si="30">IF(L40=N40,0)</f>
        <v>0</v>
      </c>
      <c r="P40" s="8">
        <f t="shared" ref="P40:P48" si="31">IF(J40=K40,0)</f>
        <v>0</v>
      </c>
    </row>
    <row r="41" spans="1:16" s="3" customFormat="1" ht="54.6" thickBot="1">
      <c r="A41" s="65" t="s">
        <v>193</v>
      </c>
      <c r="B41" s="64" t="s">
        <v>194</v>
      </c>
      <c r="C41" s="283">
        <v>2056</v>
      </c>
      <c r="D41" s="180" t="s">
        <v>754</v>
      </c>
      <c r="E41" s="282" t="s">
        <v>752</v>
      </c>
      <c r="F41" s="115" t="s">
        <v>193</v>
      </c>
      <c r="G41" s="115" t="s">
        <v>194</v>
      </c>
      <c r="H41" s="115" t="s">
        <v>200</v>
      </c>
      <c r="I41" s="115" t="s">
        <v>753</v>
      </c>
      <c r="J41" s="388" t="s">
        <v>752</v>
      </c>
      <c r="K41" s="381" t="str">
        <f>VLOOKUP($L41,'прил. к реш.'!$A$11:$C$328,2,0)</f>
        <v>Расходы на ремонт подъездных автомобильных дорог местного значения общего пользования к садоводческим, огородническим и дачным некоммерческим объединениям граждан, расположенным на территории города Ставрополя</v>
      </c>
      <c r="L41" s="9" t="str">
        <f t="shared" si="29"/>
        <v>02 Б 01 20560</v>
      </c>
      <c r="N41" s="350" t="s">
        <v>868</v>
      </c>
      <c r="O41" s="8">
        <f t="shared" si="30"/>
        <v>0</v>
      </c>
      <c r="P41" s="8">
        <f t="shared" si="31"/>
        <v>0</v>
      </c>
    </row>
    <row r="42" spans="1:16" s="86" customFormat="1" ht="54.6" thickBot="1">
      <c r="A42" s="270"/>
      <c r="B42" s="269"/>
      <c r="C42" s="268"/>
      <c r="D42" s="267"/>
      <c r="E42" s="266"/>
      <c r="F42" s="29" t="s">
        <v>193</v>
      </c>
      <c r="G42" s="29" t="s">
        <v>194</v>
      </c>
      <c r="H42" s="29" t="s">
        <v>193</v>
      </c>
      <c r="I42" s="29" t="s">
        <v>197</v>
      </c>
      <c r="J42" s="387" t="str">
        <f>VLOOKUP($L42,'прил. к реш.'!$A$11:$C$328,2,0)</f>
        <v>Основное мероприятие «Благоустройство  и инженерное обеспечение территорий садоводческих, огороднических и дачных некоммерческих объединений граждан, расположенных на территории города Ставрополя»</v>
      </c>
      <c r="K42" s="381" t="str">
        <f>VLOOKUP($L42,'прил. к реш.'!$A$11:$C$328,2,0)</f>
        <v>Основное мероприятие «Благоустройство  и инженерное обеспечение территорий садоводческих, огороднических и дачных некоммерческих объединений граждан, расположенных на территории города Ставрополя»</v>
      </c>
      <c r="L42" s="9" t="str">
        <f t="shared" si="29"/>
        <v>02 Б 02 00000</v>
      </c>
      <c r="M42" s="3"/>
      <c r="N42" s="350" t="s">
        <v>870</v>
      </c>
      <c r="O42" s="8">
        <f t="shared" si="30"/>
        <v>0</v>
      </c>
      <c r="P42" s="8">
        <f t="shared" si="31"/>
        <v>0</v>
      </c>
    </row>
    <row r="43" spans="1:16" ht="72">
      <c r="A43" s="65" t="s">
        <v>193</v>
      </c>
      <c r="B43" s="64" t="s">
        <v>194</v>
      </c>
      <c r="C43" s="283">
        <v>2016</v>
      </c>
      <c r="D43" s="180" t="s">
        <v>748</v>
      </c>
      <c r="E43" s="282" t="s">
        <v>747</v>
      </c>
      <c r="F43" s="115" t="s">
        <v>193</v>
      </c>
      <c r="G43" s="115" t="s">
        <v>194</v>
      </c>
      <c r="H43" s="115" t="s">
        <v>193</v>
      </c>
      <c r="I43" s="115" t="s">
        <v>746</v>
      </c>
      <c r="J43" s="388" t="str">
        <f>E43</f>
        <v>Расходы на проведение землеустройства (кадастровых работ) по формированию территорий общего пользования садоводческих, огороднических и дачных некоммерческих объединений граждан, расположенных на территории города Ставрополя</v>
      </c>
      <c r="K43" s="381" t="str">
        <f>VLOOKUP($L43,'прил. к реш.'!$A$11:$C$328,2,0)</f>
        <v>Расходы на проведение землеустройства (кадастровых работ) по формированию территорий общего пользования садоводческих, огороднических и дачных некоммерческих объединений граждан, расположенных на территории города Ставрополя</v>
      </c>
      <c r="L43" s="9" t="str">
        <f t="shared" ref="L43:L55" si="32">CONCATENATE(F43," ",G43," ",H43," ",I43)</f>
        <v>02 Б 02 20160</v>
      </c>
      <c r="M43" s="3"/>
      <c r="N43" s="350" t="s">
        <v>871</v>
      </c>
      <c r="O43" s="8">
        <f t="shared" si="30"/>
        <v>0</v>
      </c>
      <c r="P43" s="8">
        <f t="shared" si="31"/>
        <v>0</v>
      </c>
    </row>
    <row r="44" spans="1:16" ht="54.6" thickBot="1">
      <c r="A44" s="281" t="s">
        <v>193</v>
      </c>
      <c r="B44" s="128" t="s">
        <v>194</v>
      </c>
      <c r="C44" s="280">
        <v>6005</v>
      </c>
      <c r="D44" s="279" t="s">
        <v>745</v>
      </c>
      <c r="E44" s="278" t="s">
        <v>744</v>
      </c>
      <c r="F44" s="128" t="s">
        <v>193</v>
      </c>
      <c r="G44" s="128" t="s">
        <v>194</v>
      </c>
      <c r="H44" s="128" t="s">
        <v>193</v>
      </c>
      <c r="I44" s="128" t="s">
        <v>743</v>
      </c>
      <c r="J44" s="395" t="str">
        <f>E44</f>
        <v>Инженерное обеспечение территорий садоводческих, огороднических и дачных некоммерческих объединений граждан, расположенных на территории города Ставрополя</v>
      </c>
      <c r="K44" s="381" t="str">
        <f>VLOOKUP($L44,'прил. к реш.'!$A$11:$C$328,2,0)</f>
        <v>Инженерное обеспечение территорий садоводческих, огороднических и дачных некоммерческих объединений граждан, расположенных на территории города Ставрополя</v>
      </c>
      <c r="L44" s="9" t="str">
        <f t="shared" si="32"/>
        <v>02 Б 02 60050</v>
      </c>
      <c r="M44" s="3"/>
      <c r="N44" s="349" t="s">
        <v>872</v>
      </c>
      <c r="O44" s="8">
        <f t="shared" si="30"/>
        <v>0</v>
      </c>
      <c r="P44" s="8">
        <f t="shared" si="31"/>
        <v>0</v>
      </c>
    </row>
    <row r="45" spans="1:16" ht="97.5" customHeight="1" thickBot="1">
      <c r="A45" s="270"/>
      <c r="B45" s="269"/>
      <c r="C45" s="268"/>
      <c r="D45" s="267"/>
      <c r="E45" s="266"/>
      <c r="F45" s="29" t="s">
        <v>193</v>
      </c>
      <c r="G45" s="29" t="s">
        <v>194</v>
      </c>
      <c r="H45" s="29" t="s">
        <v>252</v>
      </c>
      <c r="I45" s="29" t="s">
        <v>197</v>
      </c>
      <c r="J45" s="436" t="str">
        <f>VLOOKUP($L45,'прил. к реш.'!$A$11:$C$328,2,0)</f>
        <v>Основное мероприятие «Обеспечение проезда садоводов, огородников, дачников и членов их семей до садовых, огородных и дачных земельных участков и обратно, расположенных на территории города Ставрополя, посредством установления соответствующих графиков работы общественного  пассажирского транспорта и организации новых городских автобусных  маршрутов, организации и оборудования остановок»</v>
      </c>
      <c r="K45" s="381" t="str">
        <f>VLOOKUP($L45,'прил. к реш.'!$A$11:$C$328,2,0)</f>
        <v>Основное мероприятие «Обеспечение проезда садоводов, огородников, дачников и членов их семей до садовых, огородных и дачных земельных участков и обратно, расположенных на территории города Ставрополя, посредством установления соответствующих графиков работы общественного  пассажирского транспорта и организации новых городских автобусных  маршрутов, организации и оборудования остановок»</v>
      </c>
      <c r="L45" s="9" t="str">
        <f t="shared" si="32"/>
        <v>02 Б 03 00000</v>
      </c>
      <c r="M45" s="3"/>
      <c r="N45" s="354" t="s">
        <v>874</v>
      </c>
      <c r="O45" s="8">
        <f t="shared" si="30"/>
        <v>0</v>
      </c>
      <c r="P45" s="8">
        <f t="shared" si="31"/>
        <v>0</v>
      </c>
    </row>
    <row r="46" spans="1:16" ht="83.25" customHeight="1" thickBot="1">
      <c r="A46" s="118" t="s">
        <v>193</v>
      </c>
      <c r="B46" s="118" t="s">
        <v>194</v>
      </c>
      <c r="C46" s="286">
        <v>6001</v>
      </c>
      <c r="D46" s="285" t="s">
        <v>751</v>
      </c>
      <c r="E46" s="284" t="s">
        <v>749</v>
      </c>
      <c r="F46" s="118" t="s">
        <v>193</v>
      </c>
      <c r="G46" s="118" t="s">
        <v>194</v>
      </c>
      <c r="H46" s="118" t="s">
        <v>252</v>
      </c>
      <c r="I46" s="118" t="s">
        <v>750</v>
      </c>
      <c r="J46" s="396" t="s">
        <v>749</v>
      </c>
      <c r="K46" s="381" t="str">
        <f>VLOOKUP($L46,'прил. к реш.'!$A$11:$C$328,2,0)</f>
        <v>Предоставление субсидий на частичное возмещение затрат организаций, осуществляющих пассажирские перевозки на городских специальных автобусных маршрутах к садовым, дачным и огородным участкам</v>
      </c>
      <c r="L46" s="9" t="str">
        <f t="shared" si="32"/>
        <v>02 Б 03 60010</v>
      </c>
      <c r="M46" s="86"/>
      <c r="N46" s="350" t="s">
        <v>875</v>
      </c>
      <c r="O46" s="8">
        <f t="shared" si="30"/>
        <v>0</v>
      </c>
      <c r="P46" s="8">
        <f t="shared" si="31"/>
        <v>0</v>
      </c>
    </row>
    <row r="47" spans="1:16" ht="46.2" thickBot="1">
      <c r="A47" s="277" t="s">
        <v>252</v>
      </c>
      <c r="B47" s="277" t="s">
        <v>0</v>
      </c>
      <c r="C47" s="276" t="s">
        <v>10</v>
      </c>
      <c r="D47" s="275" t="s">
        <v>742</v>
      </c>
      <c r="E47" s="274" t="s">
        <v>741</v>
      </c>
      <c r="F47" s="161" t="s">
        <v>252</v>
      </c>
      <c r="G47" s="161" t="s">
        <v>0</v>
      </c>
      <c r="H47" s="161" t="s">
        <v>2</v>
      </c>
      <c r="I47" s="161" t="s">
        <v>197</v>
      </c>
      <c r="J47" s="397" t="s">
        <v>741</v>
      </c>
      <c r="K47" s="381" t="str">
        <f>VLOOKUP($L47,'прил. к реш.'!$A$11:$C$328,2,0)</f>
        <v>Муниципальная программа «Социальная поддержка населения города Ставрополя на 2014 - 2018 годы»</v>
      </c>
      <c r="L47" s="9" t="str">
        <f t="shared" si="32"/>
        <v>03 0 00 00000</v>
      </c>
      <c r="N47" s="342" t="s">
        <v>876</v>
      </c>
      <c r="O47" s="8">
        <f t="shared" si="30"/>
        <v>0</v>
      </c>
      <c r="P47" s="8">
        <f t="shared" si="31"/>
        <v>0</v>
      </c>
    </row>
    <row r="48" spans="1:16" ht="36.6" thickBot="1">
      <c r="A48" s="71" t="s">
        <v>252</v>
      </c>
      <c r="B48" s="70" t="s">
        <v>3</v>
      </c>
      <c r="C48" s="69" t="s">
        <v>10</v>
      </c>
      <c r="D48" s="68" t="s">
        <v>740</v>
      </c>
      <c r="E48" s="67" t="s">
        <v>739</v>
      </c>
      <c r="F48" s="66" t="s">
        <v>252</v>
      </c>
      <c r="G48" s="66" t="s">
        <v>3</v>
      </c>
      <c r="H48" s="66" t="s">
        <v>2</v>
      </c>
      <c r="I48" s="66" t="s">
        <v>197</v>
      </c>
      <c r="J48" s="392" t="s">
        <v>739</v>
      </c>
      <c r="K48" s="381" t="str">
        <f>VLOOKUP($L48,'прил. к реш.'!$A$11:$C$328,2,0)</f>
        <v xml:space="preserve">Подпрограмма «Осуществление отдельных государственных полномочий в области социальной поддержки отдельных категорий граждан» </v>
      </c>
      <c r="L48" s="9" t="str">
        <f>CONCATENATE(F48," ",G48," ",H48," ",I48)</f>
        <v>03 1 00 00000</v>
      </c>
      <c r="N48" s="346" t="s">
        <v>1425</v>
      </c>
      <c r="O48" s="8">
        <f>IF(L48=N48,0)</f>
        <v>0</v>
      </c>
      <c r="P48" s="8">
        <f t="shared" si="31"/>
        <v>0</v>
      </c>
    </row>
    <row r="49" spans="1:16" ht="36">
      <c r="A49" s="270"/>
      <c r="B49" s="269"/>
      <c r="C49" s="268"/>
      <c r="D49" s="267"/>
      <c r="E49" s="266"/>
      <c r="F49" s="29" t="s">
        <v>252</v>
      </c>
      <c r="G49" s="29" t="s">
        <v>3</v>
      </c>
      <c r="H49" s="29" t="s">
        <v>200</v>
      </c>
      <c r="I49" s="29" t="s">
        <v>197</v>
      </c>
      <c r="J49" s="387" t="str">
        <f>VLOOKUP($L49,'прил. к реш.'!$A$11:$C$328,2,0)</f>
        <v>Основное мероприятие «Предоставление мер социальной поддержки отдельным категориям граждан»</v>
      </c>
      <c r="K49" s="381" t="str">
        <f>VLOOKUP($L49,'прил. к реш.'!$A$11:$C$328,2,0)</f>
        <v>Основное мероприятие «Предоставление мер социальной поддержки отдельным категориям граждан»</v>
      </c>
      <c r="L49" s="9" t="str">
        <f t="shared" si="32"/>
        <v>03 1 01 00000</v>
      </c>
      <c r="N49" s="349" t="s">
        <v>1426</v>
      </c>
      <c r="O49" s="8">
        <f t="shared" ref="O49:O60" si="33">IF(L49=N49,0)</f>
        <v>0</v>
      </c>
      <c r="P49" s="8">
        <f t="shared" ref="P49:P55" si="34">IF(J49=K49,0)</f>
        <v>0</v>
      </c>
    </row>
    <row r="50" spans="1:16" ht="162">
      <c r="A50" s="15" t="s">
        <v>252</v>
      </c>
      <c r="B50" s="15" t="s">
        <v>3</v>
      </c>
      <c r="C50" s="15" t="s">
        <v>738</v>
      </c>
      <c r="D50" s="15" t="s">
        <v>737</v>
      </c>
      <c r="E50" s="273" t="s">
        <v>736</v>
      </c>
      <c r="F50" s="14" t="s">
        <v>252</v>
      </c>
      <c r="G50" s="14" t="s">
        <v>3</v>
      </c>
      <c r="H50" s="14" t="s">
        <v>200</v>
      </c>
      <c r="I50" s="14" t="s">
        <v>735</v>
      </c>
      <c r="J50" s="205" t="str">
        <f>VLOOKUP($L50,'прил. к реш.'!$A$11:$C$328,2,0)</f>
        <v>Ежегодная денежная выплата лицам, награжденным нагрудным знаком «Почетный донор России»</v>
      </c>
      <c r="K50" s="381" t="str">
        <f>VLOOKUP($L50,'прил. к реш.'!$A$11:$C$328,2,0)</f>
        <v>Ежегодная денежная выплата лицам, награжденным нагрудным знаком «Почетный донор России»</v>
      </c>
      <c r="L50" s="9" t="str">
        <f t="shared" si="32"/>
        <v>03 1 01 52200</v>
      </c>
      <c r="N50" s="349" t="s">
        <v>881</v>
      </c>
      <c r="O50" s="8">
        <f t="shared" si="33"/>
        <v>0</v>
      </c>
      <c r="P50" s="8">
        <f t="shared" si="34"/>
        <v>0</v>
      </c>
    </row>
    <row r="51" spans="1:16" ht="162">
      <c r="A51" s="204" t="s">
        <v>252</v>
      </c>
      <c r="B51" s="204" t="s">
        <v>3</v>
      </c>
      <c r="C51" s="204" t="s">
        <v>734</v>
      </c>
      <c r="D51" s="204" t="s">
        <v>733</v>
      </c>
      <c r="E51" s="265" t="s">
        <v>732</v>
      </c>
      <c r="F51" s="14" t="s">
        <v>252</v>
      </c>
      <c r="G51" s="14" t="s">
        <v>3</v>
      </c>
      <c r="H51" s="14" t="s">
        <v>200</v>
      </c>
      <c r="I51" s="14" t="s">
        <v>731</v>
      </c>
      <c r="J51" s="205" t="s">
        <v>730</v>
      </c>
      <c r="K51" s="381" t="str">
        <f>VLOOKUP($L51,'прил. к реш.'!$A$11:$C$328,2,0)</f>
        <v xml:space="preserve">Выплата компенсации расходов по оплате жилого помещения и коммунальных услуг отдельным категориям граждан </v>
      </c>
      <c r="L51" s="9" t="str">
        <f t="shared" si="32"/>
        <v>03 1 01 52500</v>
      </c>
      <c r="N51" s="349" t="s">
        <v>882</v>
      </c>
      <c r="O51" s="8">
        <f t="shared" si="33"/>
        <v>0</v>
      </c>
      <c r="P51" s="8">
        <f t="shared" si="34"/>
        <v>0</v>
      </c>
    </row>
    <row r="52" spans="1:16" ht="180">
      <c r="A52" s="204" t="s">
        <v>252</v>
      </c>
      <c r="B52" s="204" t="s">
        <v>3</v>
      </c>
      <c r="C52" s="204" t="s">
        <v>729</v>
      </c>
      <c r="D52" s="204" t="s">
        <v>728</v>
      </c>
      <c r="E52" s="265" t="s">
        <v>727</v>
      </c>
      <c r="F52" s="14" t="s">
        <v>252</v>
      </c>
      <c r="G52" s="14" t="s">
        <v>3</v>
      </c>
      <c r="H52" s="14" t="s">
        <v>200</v>
      </c>
      <c r="I52" s="14" t="s">
        <v>726</v>
      </c>
      <c r="J52" s="273" t="s">
        <v>725</v>
      </c>
      <c r="K52" s="381" t="str">
        <f>VLOOKUP($L52,'прил. к реш.'!$A$11:$C$328,2,0)</f>
        <v>Выплата компенсации страховых премий по договору обязательного страхования гражданской ответственности владельцев транспортных средств инвалидам (в том числе детям-инвалидам), имеющим транспортные средства в соответствии с медицинскими показаниями, или их законным представителям</v>
      </c>
      <c r="L52" s="9" t="str">
        <f t="shared" si="32"/>
        <v>03 1 01 52800</v>
      </c>
      <c r="N52" s="349" t="s">
        <v>883</v>
      </c>
      <c r="O52" s="8">
        <f t="shared" si="33"/>
        <v>0</v>
      </c>
      <c r="P52" s="8">
        <f t="shared" si="34"/>
        <v>0</v>
      </c>
    </row>
    <row r="53" spans="1:16" ht="144">
      <c r="A53" s="204" t="s">
        <v>252</v>
      </c>
      <c r="B53" s="204" t="s">
        <v>3</v>
      </c>
      <c r="C53" s="204" t="s">
        <v>724</v>
      </c>
      <c r="D53" s="204" t="s">
        <v>723</v>
      </c>
      <c r="E53" s="265" t="s">
        <v>722</v>
      </c>
      <c r="F53" s="14" t="s">
        <v>252</v>
      </c>
      <c r="G53" s="14" t="s">
        <v>3</v>
      </c>
      <c r="H53" s="14" t="s">
        <v>200</v>
      </c>
      <c r="I53" s="14" t="s">
        <v>721</v>
      </c>
      <c r="J53" s="205" t="s">
        <v>720</v>
      </c>
      <c r="K53" s="381" t="str">
        <f>VLOOKUP($L53,'прил. к реш.'!$A$11:$C$328,2,0)</f>
        <v>Предоставление мер социальной поддержки ветеранам труда Ставропольского края и лицам, награжденным медалью «Герой труда Ставрополья»</v>
      </c>
      <c r="L53" s="9" t="str">
        <f t="shared" si="32"/>
        <v>03 1 01 76220</v>
      </c>
      <c r="N53" s="349" t="s">
        <v>884</v>
      </c>
      <c r="O53" s="8">
        <f t="shared" si="33"/>
        <v>0</v>
      </c>
      <c r="P53" s="8">
        <f t="shared" si="34"/>
        <v>0</v>
      </c>
    </row>
    <row r="54" spans="1:16" ht="162">
      <c r="A54" s="272" t="s">
        <v>252</v>
      </c>
      <c r="B54" s="272" t="s">
        <v>3</v>
      </c>
      <c r="C54" s="272" t="s">
        <v>719</v>
      </c>
      <c r="D54" s="272" t="s">
        <v>718</v>
      </c>
      <c r="E54" s="271" t="s">
        <v>717</v>
      </c>
      <c r="F54" s="115" t="s">
        <v>252</v>
      </c>
      <c r="G54" s="115" t="s">
        <v>3</v>
      </c>
      <c r="H54" s="115" t="s">
        <v>200</v>
      </c>
      <c r="I54" s="115" t="s">
        <v>716</v>
      </c>
      <c r="J54" s="388" t="s">
        <v>715</v>
      </c>
      <c r="K54" s="381" t="str">
        <f>VLOOKUP($L54,'прил. к реш.'!$A$11:$C$328,2,0)</f>
        <v>Предоставление мер социальной поддержки  реабилитированным лицам и лицам, признанным пострадавшими от политических репрессий</v>
      </c>
      <c r="L54" s="9" t="str">
        <f t="shared" si="32"/>
        <v>03 1 01 76230</v>
      </c>
      <c r="N54" s="349" t="s">
        <v>885</v>
      </c>
      <c r="O54" s="8">
        <f t="shared" si="33"/>
        <v>0</v>
      </c>
      <c r="P54" s="8">
        <f t="shared" si="34"/>
        <v>0</v>
      </c>
    </row>
    <row r="55" spans="1:16" ht="180">
      <c r="A55" s="204" t="s">
        <v>252</v>
      </c>
      <c r="B55" s="204" t="s">
        <v>3</v>
      </c>
      <c r="C55" s="204" t="s">
        <v>714</v>
      </c>
      <c r="D55" s="204" t="s">
        <v>713</v>
      </c>
      <c r="E55" s="265" t="s">
        <v>712</v>
      </c>
      <c r="F55" s="14" t="s">
        <v>252</v>
      </c>
      <c r="G55" s="14" t="s">
        <v>3</v>
      </c>
      <c r="H55" s="14" t="s">
        <v>200</v>
      </c>
      <c r="I55" s="14" t="s">
        <v>711</v>
      </c>
      <c r="J55" s="205" t="s">
        <v>710</v>
      </c>
      <c r="K55" s="381" t="str">
        <f>VLOOKUP($L55,'прил. к реш.'!$A$11:$C$328,2,0)</f>
        <v>Оказание государственной социальной помощи малоимущим семьям и малоимущим одиноко проживающим гражданам</v>
      </c>
      <c r="L55" s="9" t="str">
        <f t="shared" si="32"/>
        <v>03 1 01 76240</v>
      </c>
      <c r="N55" s="349" t="s">
        <v>886</v>
      </c>
      <c r="O55" s="8">
        <f t="shared" si="33"/>
        <v>0</v>
      </c>
      <c r="P55" s="8">
        <f t="shared" si="34"/>
        <v>0</v>
      </c>
    </row>
    <row r="56" spans="1:16" ht="162">
      <c r="A56" s="204" t="s">
        <v>252</v>
      </c>
      <c r="B56" s="204" t="s">
        <v>3</v>
      </c>
      <c r="C56" s="204" t="s">
        <v>709</v>
      </c>
      <c r="D56" s="204" t="s">
        <v>708</v>
      </c>
      <c r="E56" s="265" t="s">
        <v>707</v>
      </c>
      <c r="F56" s="14" t="s">
        <v>252</v>
      </c>
      <c r="G56" s="14" t="s">
        <v>3</v>
      </c>
      <c r="H56" s="14" t="s">
        <v>200</v>
      </c>
      <c r="I56" s="14" t="s">
        <v>706</v>
      </c>
      <c r="J56" s="205" t="s">
        <v>705</v>
      </c>
      <c r="K56" s="381" t="str">
        <f>VLOOKUP($L56,'прил. к реш.'!$A$11:$C$328,2,0)</f>
        <v>Предоставление гражданам субсидии на оплату жилого помещения и коммунальных услуг</v>
      </c>
      <c r="L56" s="9" t="str">
        <f t="shared" ref="L56:L59" si="35">CONCATENATE(F56," ",G56," ",H56," ",I56)</f>
        <v>03 1 01 76300</v>
      </c>
      <c r="N56" s="349" t="s">
        <v>887</v>
      </c>
      <c r="O56" s="8">
        <f t="shared" ref="O56:O59" si="36">IF(L56=N56,0)</f>
        <v>0</v>
      </c>
      <c r="P56" s="8">
        <f t="shared" ref="P56:P60" si="37">IF(J56=K56,0)</f>
        <v>0</v>
      </c>
    </row>
    <row r="57" spans="1:16" ht="162">
      <c r="A57" s="204" t="s">
        <v>252</v>
      </c>
      <c r="B57" s="204" t="s">
        <v>3</v>
      </c>
      <c r="C57" s="204" t="s">
        <v>704</v>
      </c>
      <c r="D57" s="204" t="s">
        <v>703</v>
      </c>
      <c r="E57" s="265" t="s">
        <v>702</v>
      </c>
      <c r="F57" s="14" t="s">
        <v>252</v>
      </c>
      <c r="G57" s="14" t="s">
        <v>3</v>
      </c>
      <c r="H57" s="14" t="s">
        <v>200</v>
      </c>
      <c r="I57" s="14" t="s">
        <v>701</v>
      </c>
      <c r="J57" s="273" t="str">
        <f>VLOOKUP($L57,'прил. к реш.'!$A$11:$C$328,2,0)</f>
        <v>Ежемесячные денежные выплаты ветеранам труда, и лицам, проработавшим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v>
      </c>
      <c r="K57" s="381" t="str">
        <f>VLOOKUP($L57,'прил. к реш.'!$A$11:$C$328,2,0)</f>
        <v>Ежемесячные денежные выплаты ветеранам труда, и лицам, проработавшим в тылу в период с 22 июня 1941 года по 9 мая 1945 года не менее шести месяцев, исключая период работы на временно оккупированных территориях СССР, либо награжденным орденами или медалями СССР за самоотверженный труд в период Великой Отечественной войны</v>
      </c>
      <c r="L57" s="9" t="str">
        <f t="shared" si="35"/>
        <v>03 1 01 76310</v>
      </c>
      <c r="N57" s="349" t="s">
        <v>889</v>
      </c>
      <c r="O57" s="8">
        <f t="shared" si="36"/>
        <v>0</v>
      </c>
      <c r="P57" s="8">
        <f t="shared" si="37"/>
        <v>0</v>
      </c>
    </row>
    <row r="58" spans="1:16" ht="180">
      <c r="A58" s="204" t="s">
        <v>252</v>
      </c>
      <c r="B58" s="204" t="s">
        <v>3</v>
      </c>
      <c r="C58" s="204" t="s">
        <v>700</v>
      </c>
      <c r="D58" s="204" t="s">
        <v>699</v>
      </c>
      <c r="E58" s="265" t="s">
        <v>698</v>
      </c>
      <c r="F58" s="14" t="s">
        <v>252</v>
      </c>
      <c r="G58" s="14" t="s">
        <v>3</v>
      </c>
      <c r="H58" s="14" t="s">
        <v>200</v>
      </c>
      <c r="I58" s="14" t="s">
        <v>697</v>
      </c>
      <c r="J58" s="205" t="s">
        <v>696</v>
      </c>
      <c r="K58" s="381" t="str">
        <f>VLOOKUP($L58,'прил. к реш.'!$A$11:$C$328,2,0)</f>
        <v xml:space="preserve">Ежемесячная доплата к пенсии гражданам, ставшим инвалидами при исполнении служебных обязанностей в районах боевых действий </v>
      </c>
      <c r="L58" s="9" t="str">
        <f t="shared" si="35"/>
        <v>03 1 01 76320</v>
      </c>
      <c r="N58" s="349" t="s">
        <v>890</v>
      </c>
      <c r="O58" s="8">
        <f t="shared" si="36"/>
        <v>0</v>
      </c>
      <c r="P58" s="8">
        <f t="shared" si="37"/>
        <v>0</v>
      </c>
    </row>
    <row r="59" spans="1:16" ht="306.60000000000002" thickBot="1">
      <c r="A59" s="204" t="s">
        <v>252</v>
      </c>
      <c r="B59" s="204" t="s">
        <v>3</v>
      </c>
      <c r="C59" s="204" t="s">
        <v>695</v>
      </c>
      <c r="D59" s="204" t="s">
        <v>694</v>
      </c>
      <c r="E59" s="265" t="s">
        <v>693</v>
      </c>
      <c r="F59" s="14" t="s">
        <v>252</v>
      </c>
      <c r="G59" s="14" t="s">
        <v>3</v>
      </c>
      <c r="H59" s="14" t="s">
        <v>200</v>
      </c>
      <c r="I59" s="14" t="s">
        <v>692</v>
      </c>
      <c r="J59" s="205" t="s">
        <v>691</v>
      </c>
      <c r="K59" s="381" t="str">
        <f>VLOOKUP($L59,'прил. к реш.'!$A$11:$C$328,2,0)</f>
        <v>Ежемесячные денежные выплаты семьям погибших ветеранов боевых действий</v>
      </c>
      <c r="L59" s="9" t="str">
        <f t="shared" si="35"/>
        <v>03 1 01 76330</v>
      </c>
      <c r="N59" s="349" t="s">
        <v>891</v>
      </c>
      <c r="O59" s="8">
        <f t="shared" si="36"/>
        <v>0</v>
      </c>
      <c r="P59" s="8">
        <f t="shared" si="37"/>
        <v>0</v>
      </c>
    </row>
    <row r="60" spans="1:16" ht="215.25" customHeight="1">
      <c r="A60" s="270"/>
      <c r="B60" s="269"/>
      <c r="C60" s="268"/>
      <c r="D60" s="267"/>
      <c r="E60" s="266"/>
      <c r="F60" s="29" t="s">
        <v>252</v>
      </c>
      <c r="G60" s="29" t="s">
        <v>3</v>
      </c>
      <c r="H60" s="29" t="s">
        <v>193</v>
      </c>
      <c r="I60" s="29" t="s">
        <v>197</v>
      </c>
      <c r="J60" s="387" t="str">
        <f>VLOOKUP($L60,'прил. к реш.'!$A$11:$C$328,2,0)</f>
        <v>Основное мероприятие «Предоставление мер социальной поддержки семьям и детям»</v>
      </c>
      <c r="K60" s="381" t="str">
        <f>VLOOKUP($L60,'прил. к реш.'!$A$11:$C$328,2,0)</f>
        <v>Основное мероприятие «Предоставление мер социальной поддержки семьям и детям»</v>
      </c>
      <c r="L60" s="9" t="str">
        <f t="shared" ref="L60" si="38">CONCATENATE(F60," ",G60," ",H60," ",I60)</f>
        <v>03 1 02 00000</v>
      </c>
      <c r="N60" s="349" t="s">
        <v>893</v>
      </c>
      <c r="O60" s="8">
        <f t="shared" si="33"/>
        <v>0</v>
      </c>
      <c r="P60" s="8">
        <f t="shared" si="37"/>
        <v>0</v>
      </c>
    </row>
    <row r="61" spans="1:16" ht="180">
      <c r="A61" s="204" t="s">
        <v>252</v>
      </c>
      <c r="B61" s="204" t="s">
        <v>3</v>
      </c>
      <c r="C61" s="204" t="s">
        <v>670</v>
      </c>
      <c r="D61" s="204" t="s">
        <v>669</v>
      </c>
      <c r="E61" s="265" t="s">
        <v>668</v>
      </c>
      <c r="F61" s="14" t="s">
        <v>252</v>
      </c>
      <c r="G61" s="14" t="s">
        <v>3</v>
      </c>
      <c r="H61" s="14" t="s">
        <v>193</v>
      </c>
      <c r="I61" s="14" t="s">
        <v>667</v>
      </c>
      <c r="J61" s="205" t="str">
        <f>VLOOKUP($L61,'прил. к реш.'!$A$11:$C$328,2,0)</f>
        <v xml:space="preserve">Ежемесячная денежная выплата нуждающимся в поддержке семьям, назначаемая в случае рождения в них после 31 декабря 2012 года третьего ребенка или последующих детей до достижения ребенком возраста трех лет, за счет средств федерального бюджета
</v>
      </c>
      <c r="K61" s="381" t="str">
        <f>VLOOKUP($L61,'прил. к реш.'!$A$11:$C$328,2,0)</f>
        <v xml:space="preserve">Ежемесячная денежная выплата нуждающимся в поддержке семьям, назначаемая в случае рождения в них после 31 декабря 2012 года третьего ребенка или последующих детей до достижения ребенком возраста трех лет, за счет средств федерального бюджета
</v>
      </c>
      <c r="L61" s="9" t="str">
        <f t="shared" ref="L61:L62" si="39">CONCATENATE(F61," ",G61," ",H61," ",I61)</f>
        <v>03 1 02 50840</v>
      </c>
      <c r="N61" s="349" t="s">
        <v>894</v>
      </c>
      <c r="O61" s="8">
        <f t="shared" ref="O61:O62" si="40">IF(L61=N61,0)</f>
        <v>0</v>
      </c>
      <c r="P61" s="8">
        <f t="shared" ref="P61:P62" si="41">IF(J61=K61,0)</f>
        <v>0</v>
      </c>
    </row>
    <row r="62" spans="1:16" ht="180">
      <c r="A62" s="204" t="s">
        <v>252</v>
      </c>
      <c r="B62" s="204" t="s">
        <v>3</v>
      </c>
      <c r="C62" s="204" t="s">
        <v>665</v>
      </c>
      <c r="D62" s="204" t="s">
        <v>664</v>
      </c>
      <c r="E62" s="265" t="s">
        <v>663</v>
      </c>
      <c r="F62" s="14" t="s">
        <v>252</v>
      </c>
      <c r="G62" s="14" t="s">
        <v>3</v>
      </c>
      <c r="H62" s="14" t="s">
        <v>193</v>
      </c>
      <c r="I62" s="14" t="s">
        <v>662</v>
      </c>
      <c r="J62" s="205" t="str">
        <f>VLOOKUP($L62,'прил. к реш.'!$A$11:$C$328,2,0)</f>
        <v xml:space="preserve">Ежемесячная денежная выплата нуждающимся в поддержке семьям, назначаемая в случае рождения в них после 31 декабря 2012 года третьего ребенка или последующих детей до достижения ребенком возраста трех лет, за счет средств бюджета Ставропольского края
</v>
      </c>
      <c r="K62" s="381" t="str">
        <f>VLOOKUP($L62,'прил. к реш.'!$A$11:$C$328,2,0)</f>
        <v xml:space="preserve">Ежемесячная денежная выплата нуждающимся в поддержке семьям, назначаемая в случае рождения в них после 31 декабря 2012 года третьего ребенка или последующих детей до достижения ребенком возраста трех лет, за счет средств бюджета Ставропольского края
</v>
      </c>
      <c r="L62" s="9" t="str">
        <f t="shared" si="39"/>
        <v>03 1 02 R0840</v>
      </c>
      <c r="N62" s="349" t="s">
        <v>895</v>
      </c>
      <c r="O62" s="8">
        <f t="shared" si="40"/>
        <v>0</v>
      </c>
      <c r="P62" s="8">
        <f t="shared" si="41"/>
        <v>0</v>
      </c>
    </row>
    <row r="63" spans="1:16" ht="216">
      <c r="A63" s="202" t="s">
        <v>252</v>
      </c>
      <c r="B63" s="202" t="s">
        <v>3</v>
      </c>
      <c r="C63" s="202" t="s">
        <v>660</v>
      </c>
      <c r="D63" s="202" t="s">
        <v>659</v>
      </c>
      <c r="E63" s="264" t="s">
        <v>658</v>
      </c>
      <c r="F63" s="201" t="s">
        <v>252</v>
      </c>
      <c r="G63" s="201" t="s">
        <v>3</v>
      </c>
      <c r="H63" s="201" t="s">
        <v>193</v>
      </c>
      <c r="I63" s="201" t="s">
        <v>657</v>
      </c>
      <c r="J63" s="398" t="str">
        <f>VLOOKUP($L63,'прил. к реш.'!$A$11:$C$328,2,0)</f>
        <v xml:space="preserve">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v>
      </c>
      <c r="K63" s="381" t="str">
        <f>VLOOKUP($L63,'прил. к реш.'!$A$11:$C$328,2,0)</f>
        <v xml:space="preserve">Выплата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v>
      </c>
      <c r="L63" s="9" t="str">
        <f t="shared" ref="L63:L67" si="42">CONCATENATE(F63," ",G63," ",H63," ",I63)</f>
        <v>03 1 02 52700</v>
      </c>
      <c r="N63" s="349" t="s">
        <v>896</v>
      </c>
      <c r="O63" s="8">
        <f t="shared" ref="O63:O69" si="43">IF(L63=N63,0)</f>
        <v>0</v>
      </c>
      <c r="P63" s="8">
        <f t="shared" ref="P63:P69" si="44">IF(J63=K63,0)</f>
        <v>0</v>
      </c>
    </row>
    <row r="64" spans="1:16" ht="234">
      <c r="A64" s="204" t="s">
        <v>568</v>
      </c>
      <c r="B64" s="204" t="s">
        <v>3</v>
      </c>
      <c r="C64" s="204" t="s">
        <v>690</v>
      </c>
      <c r="D64" s="204" t="s">
        <v>689</v>
      </c>
      <c r="E64" s="265" t="s">
        <v>688</v>
      </c>
      <c r="F64" s="14" t="s">
        <v>252</v>
      </c>
      <c r="G64" s="14" t="s">
        <v>3</v>
      </c>
      <c r="H64" s="14" t="s">
        <v>193</v>
      </c>
      <c r="I64" s="14" t="s">
        <v>687</v>
      </c>
      <c r="J64" s="205" t="s">
        <v>686</v>
      </c>
      <c r="K64" s="381" t="str">
        <f>VLOOKUP($L64,'прил. к реш.'!$A$11:$C$328,2,0)</f>
        <v>Выплата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v>
      </c>
      <c r="L64" s="9" t="str">
        <f t="shared" si="42"/>
        <v>03 1 02 53800</v>
      </c>
      <c r="N64" s="349" t="s">
        <v>897</v>
      </c>
      <c r="O64" s="8">
        <f t="shared" si="43"/>
        <v>0</v>
      </c>
      <c r="P64" s="8">
        <f t="shared" si="44"/>
        <v>0</v>
      </c>
    </row>
    <row r="65" spans="1:16" ht="162">
      <c r="A65" s="204" t="s">
        <v>252</v>
      </c>
      <c r="B65" s="204" t="s">
        <v>3</v>
      </c>
      <c r="C65" s="204" t="s">
        <v>685</v>
      </c>
      <c r="D65" s="204" t="s">
        <v>684</v>
      </c>
      <c r="E65" s="265" t="s">
        <v>683</v>
      </c>
      <c r="F65" s="14" t="s">
        <v>252</v>
      </c>
      <c r="G65" s="14" t="s">
        <v>3</v>
      </c>
      <c r="H65" s="14" t="s">
        <v>193</v>
      </c>
      <c r="I65" s="14" t="s">
        <v>682</v>
      </c>
      <c r="J65" s="205" t="s">
        <v>681</v>
      </c>
      <c r="K65" s="381" t="str">
        <f>VLOOKUP($L65,'прил. к реш.'!$A$11:$C$328,2,0)</f>
        <v>Выплата ежегодного социального пособия на проезд студентам</v>
      </c>
      <c r="L65" s="9" t="str">
        <f t="shared" si="42"/>
        <v>03 1 02 76260</v>
      </c>
      <c r="N65" s="349" t="s">
        <v>898</v>
      </c>
      <c r="O65" s="8">
        <f t="shared" si="43"/>
        <v>0</v>
      </c>
      <c r="P65" s="8">
        <f t="shared" si="44"/>
        <v>0</v>
      </c>
    </row>
    <row r="66" spans="1:16" ht="162">
      <c r="A66" s="204" t="s">
        <v>252</v>
      </c>
      <c r="B66" s="204" t="s">
        <v>3</v>
      </c>
      <c r="C66" s="204" t="s">
        <v>680</v>
      </c>
      <c r="D66" s="204" t="s">
        <v>679</v>
      </c>
      <c r="E66" s="265" t="s">
        <v>678</v>
      </c>
      <c r="F66" s="14" t="s">
        <v>252</v>
      </c>
      <c r="G66" s="14" t="s">
        <v>3</v>
      </c>
      <c r="H66" s="14" t="s">
        <v>193</v>
      </c>
      <c r="I66" s="14" t="s">
        <v>677</v>
      </c>
      <c r="J66" s="205" t="s">
        <v>676</v>
      </c>
      <c r="K66" s="381" t="str">
        <f>VLOOKUP($L66,'прил. к реш.'!$A$11:$C$328,2,0)</f>
        <v>Выплата ежемесячного пособия на ребенка</v>
      </c>
      <c r="L66" s="9" t="str">
        <f t="shared" si="42"/>
        <v>03 1 02 76270</v>
      </c>
      <c r="N66" s="349" t="s">
        <v>899</v>
      </c>
      <c r="O66" s="8">
        <f t="shared" si="43"/>
        <v>0</v>
      </c>
      <c r="P66" s="8">
        <f t="shared" si="44"/>
        <v>0</v>
      </c>
    </row>
    <row r="67" spans="1:16" ht="144.6" thickBot="1">
      <c r="A67" s="204" t="s">
        <v>252</v>
      </c>
      <c r="B67" s="204" t="s">
        <v>3</v>
      </c>
      <c r="C67" s="204" t="s">
        <v>675</v>
      </c>
      <c r="D67" s="204" t="s">
        <v>674</v>
      </c>
      <c r="E67" s="265" t="s">
        <v>673</v>
      </c>
      <c r="F67" s="14" t="s">
        <v>252</v>
      </c>
      <c r="G67" s="14" t="s">
        <v>3</v>
      </c>
      <c r="H67" s="14" t="s">
        <v>193</v>
      </c>
      <c r="I67" s="14" t="s">
        <v>672</v>
      </c>
      <c r="J67" s="205" t="s">
        <v>671</v>
      </c>
      <c r="K67" s="381" t="str">
        <f>VLOOKUP($L67,'прил. к реш.'!$A$11:$C$328,2,0)</f>
        <v>Предоставление мер социальной поддержки многодетным семьям</v>
      </c>
      <c r="L67" s="9" t="str">
        <f t="shared" si="42"/>
        <v>03 1 02 76280</v>
      </c>
      <c r="N67" s="349" t="s">
        <v>900</v>
      </c>
      <c r="O67" s="8">
        <f t="shared" si="43"/>
        <v>0</v>
      </c>
      <c r="P67" s="8">
        <f t="shared" si="44"/>
        <v>0</v>
      </c>
    </row>
    <row r="68" spans="1:16" ht="52.8" thickBot="1">
      <c r="A68" s="71" t="s">
        <v>252</v>
      </c>
      <c r="B68" s="70" t="s">
        <v>15</v>
      </c>
      <c r="C68" s="69">
        <v>0</v>
      </c>
      <c r="D68" s="68" t="s">
        <v>655</v>
      </c>
      <c r="E68" s="242" t="s">
        <v>654</v>
      </c>
      <c r="F68" s="70" t="s">
        <v>252</v>
      </c>
      <c r="G68" s="70" t="s">
        <v>15</v>
      </c>
      <c r="H68" s="70" t="s">
        <v>2</v>
      </c>
      <c r="I68" s="70" t="s">
        <v>197</v>
      </c>
      <c r="J68" s="392" t="s">
        <v>653</v>
      </c>
      <c r="K68" s="381" t="str">
        <f>VLOOKUP($L68,'прил. к реш.'!$A$11:$C$328,2,0)</f>
        <v>Подпрограмма «Развитие системы предоставления дополнительных мер социальной поддержки отдельным категориям граждан»</v>
      </c>
      <c r="L68" s="9" t="str">
        <f>CONCATENATE(F68," ",G68," ",H68," ",I68)</f>
        <v>03 2 00 00000</v>
      </c>
      <c r="N68" s="346" t="s">
        <v>901</v>
      </c>
      <c r="O68" s="8">
        <f t="shared" si="43"/>
        <v>0</v>
      </c>
      <c r="P68" s="8">
        <f t="shared" si="44"/>
        <v>0</v>
      </c>
    </row>
    <row r="69" spans="1:16" ht="36">
      <c r="A69" s="263"/>
      <c r="B69" s="262"/>
      <c r="C69" s="261"/>
      <c r="D69" s="260"/>
      <c r="E69" s="259"/>
      <c r="F69" s="258" t="s">
        <v>252</v>
      </c>
      <c r="G69" s="258" t="s">
        <v>15</v>
      </c>
      <c r="H69" s="258" t="s">
        <v>200</v>
      </c>
      <c r="I69" s="258" t="s">
        <v>197</v>
      </c>
      <c r="J69" s="399" t="str">
        <f>VLOOKUP($L69,'прил. к реш.'!$A$11:$C$328,2,0)</f>
        <v>Основное мероприятие «Предоставление дополнительных мер социальной поддержки отдельным категориям граждан»</v>
      </c>
      <c r="K69" s="381" t="str">
        <f>VLOOKUP($L69,'прил. к реш.'!$A$11:$C$328,2,0)</f>
        <v>Основное мероприятие «Предоставление дополнительных мер социальной поддержки отдельным категориям граждан»</v>
      </c>
      <c r="L69" s="9" t="str">
        <f t="shared" ref="L69:L90" si="45">CONCATENATE(F69," ",G69," ",H69," ",I69)</f>
        <v>03 2 01 00000</v>
      </c>
      <c r="N69" s="349" t="s">
        <v>903</v>
      </c>
      <c r="O69" s="8">
        <f t="shared" si="43"/>
        <v>0</v>
      </c>
      <c r="P69" s="8">
        <f t="shared" si="44"/>
        <v>0</v>
      </c>
    </row>
    <row r="70" spans="1:16" ht="54">
      <c r="A70" s="77" t="s">
        <v>252</v>
      </c>
      <c r="B70" s="15" t="s">
        <v>15</v>
      </c>
      <c r="C70" s="237">
        <v>8001</v>
      </c>
      <c r="D70" s="236" t="s">
        <v>652</v>
      </c>
      <c r="E70" s="257" t="s">
        <v>651</v>
      </c>
      <c r="F70" s="15" t="s">
        <v>568</v>
      </c>
      <c r="G70" s="15" t="s">
        <v>15</v>
      </c>
      <c r="H70" s="15" t="s">
        <v>200</v>
      </c>
      <c r="I70" s="15">
        <v>80010</v>
      </c>
      <c r="J70" s="205" t="s">
        <v>650</v>
      </c>
      <c r="N70" s="349"/>
      <c r="P70" s="8"/>
    </row>
    <row r="71" spans="1:16" ht="72">
      <c r="A71" s="77" t="s">
        <v>252</v>
      </c>
      <c r="B71" s="15" t="s">
        <v>15</v>
      </c>
      <c r="C71" s="237">
        <v>8003</v>
      </c>
      <c r="D71" s="236" t="s">
        <v>649</v>
      </c>
      <c r="E71" s="257" t="s">
        <v>648</v>
      </c>
      <c r="F71" s="15" t="s">
        <v>252</v>
      </c>
      <c r="G71" s="15" t="s">
        <v>15</v>
      </c>
      <c r="H71" s="15" t="s">
        <v>200</v>
      </c>
      <c r="I71" s="15">
        <v>80030</v>
      </c>
      <c r="J71" s="205" t="s">
        <v>647</v>
      </c>
      <c r="K71" s="381" t="str">
        <f>VLOOKUP($L71,'прил. к реш.'!$A$11:$C$328,2,0)</f>
        <v>Выплата ежемесячного пособия малообеспеченной многодетной семье, имеющей детей в возрасте до 3 лет, и малообеспеченной одинокой матери, имеющей детей в возрасте от 1,5 до 3 лет</v>
      </c>
      <c r="L71" s="9" t="str">
        <f t="shared" si="45"/>
        <v>03 2 01 80030</v>
      </c>
      <c r="N71" s="349" t="s">
        <v>904</v>
      </c>
      <c r="O71" s="8">
        <f t="shared" ref="O71" si="46">IF(L71=N71,0)</f>
        <v>0</v>
      </c>
      <c r="P71" s="8">
        <f t="shared" ref="P71" si="47">IF(J71=K71,0)</f>
        <v>0</v>
      </c>
    </row>
    <row r="72" spans="1:16" ht="54">
      <c r="A72" s="77" t="s">
        <v>252</v>
      </c>
      <c r="B72" s="15" t="s">
        <v>15</v>
      </c>
      <c r="C72" s="237">
        <v>8004</v>
      </c>
      <c r="D72" s="236" t="s">
        <v>646</v>
      </c>
      <c r="E72" s="257" t="s">
        <v>645</v>
      </c>
      <c r="F72" s="15" t="s">
        <v>252</v>
      </c>
      <c r="G72" s="15" t="s">
        <v>15</v>
      </c>
      <c r="H72" s="15" t="s">
        <v>200</v>
      </c>
      <c r="I72" s="15">
        <v>80040</v>
      </c>
      <c r="J72" s="205" t="s">
        <v>644</v>
      </c>
      <c r="N72" s="349"/>
      <c r="P72" s="8"/>
    </row>
    <row r="73" spans="1:16" ht="54">
      <c r="A73" s="77" t="s">
        <v>252</v>
      </c>
      <c r="B73" s="15" t="s">
        <v>15</v>
      </c>
      <c r="C73" s="237">
        <v>8005</v>
      </c>
      <c r="D73" s="236" t="s">
        <v>643</v>
      </c>
      <c r="E73" s="257" t="s">
        <v>642</v>
      </c>
      <c r="F73" s="15" t="s">
        <v>252</v>
      </c>
      <c r="G73" s="15" t="s">
        <v>15</v>
      </c>
      <c r="H73" s="15" t="s">
        <v>200</v>
      </c>
      <c r="I73" s="15">
        <v>80050</v>
      </c>
      <c r="J73" s="205" t="s">
        <v>641</v>
      </c>
      <c r="N73" s="349"/>
      <c r="P73" s="8"/>
    </row>
    <row r="74" spans="1:16" ht="54">
      <c r="A74" s="77" t="s">
        <v>252</v>
      </c>
      <c r="B74" s="15" t="s">
        <v>15</v>
      </c>
      <c r="C74" s="237">
        <v>8006</v>
      </c>
      <c r="D74" s="236" t="s">
        <v>640</v>
      </c>
      <c r="E74" s="257" t="s">
        <v>639</v>
      </c>
      <c r="F74" s="15" t="s">
        <v>252</v>
      </c>
      <c r="G74" s="15" t="s">
        <v>15</v>
      </c>
      <c r="H74" s="15" t="s">
        <v>200</v>
      </c>
      <c r="I74" s="15">
        <v>80060</v>
      </c>
      <c r="J74" s="205" t="s">
        <v>638</v>
      </c>
      <c r="N74" s="349"/>
      <c r="P74" s="8"/>
    </row>
    <row r="75" spans="1:16" ht="195.75" customHeight="1">
      <c r="A75" s="77" t="s">
        <v>252</v>
      </c>
      <c r="B75" s="15" t="s">
        <v>15</v>
      </c>
      <c r="C75" s="237">
        <v>8007</v>
      </c>
      <c r="D75" s="236" t="s">
        <v>637</v>
      </c>
      <c r="E75" s="257" t="s">
        <v>636</v>
      </c>
      <c r="F75" s="15" t="s">
        <v>252</v>
      </c>
      <c r="G75" s="15" t="s">
        <v>15</v>
      </c>
      <c r="H75" s="15" t="s">
        <v>200</v>
      </c>
      <c r="I75" s="15">
        <v>80070</v>
      </c>
      <c r="J75" s="205" t="s">
        <v>635</v>
      </c>
      <c r="K75" s="381" t="str">
        <f>VLOOKUP($L75,'прил. к реш.'!$A$11:$C$328,2,0)</f>
        <v>Осуществление ежемесячной денежной выплаты ветеранам боевых действий из числа лиц, принимавших участие в боевых действиях на территориях других государств</v>
      </c>
      <c r="L75" s="9" t="str">
        <f t="shared" si="45"/>
        <v>03 2 01 80070</v>
      </c>
      <c r="N75" s="349" t="s">
        <v>905</v>
      </c>
      <c r="O75" s="8">
        <f t="shared" ref="O75" si="48">IF(L75=N75,0)</f>
        <v>0</v>
      </c>
      <c r="P75" s="8">
        <f t="shared" ref="P75" si="49">IF(J75=K75,0)</f>
        <v>0</v>
      </c>
    </row>
    <row r="76" spans="1:16" ht="54">
      <c r="A76" s="77" t="s">
        <v>252</v>
      </c>
      <c r="B76" s="15" t="s">
        <v>15</v>
      </c>
      <c r="C76" s="237">
        <v>8008</v>
      </c>
      <c r="D76" s="236" t="s">
        <v>634</v>
      </c>
      <c r="E76" s="257" t="s">
        <v>633</v>
      </c>
      <c r="F76" s="15" t="s">
        <v>252</v>
      </c>
      <c r="G76" s="15" t="s">
        <v>15</v>
      </c>
      <c r="H76" s="15" t="s">
        <v>200</v>
      </c>
      <c r="I76" s="15">
        <v>80080</v>
      </c>
      <c r="J76" s="205" t="s">
        <v>632</v>
      </c>
      <c r="K76" s="381" t="str">
        <f>VLOOKUP($L76,'прил. к реш.'!$A$11:$C$328,2,0)</f>
        <v>Предоставление мер социальной поддержки Почетным гражданам города Ставрополя</v>
      </c>
      <c r="L76" s="9" t="str">
        <f t="shared" si="45"/>
        <v>03 2 01 80080</v>
      </c>
      <c r="N76" s="349" t="s">
        <v>906</v>
      </c>
      <c r="O76" s="8">
        <f t="shared" ref="O76" si="50">IF(L76=N76,0)</f>
        <v>0</v>
      </c>
      <c r="P76" s="8">
        <f t="shared" ref="P76" si="51">IF(J76=K76,0)</f>
        <v>0</v>
      </c>
    </row>
    <row r="77" spans="1:16" ht="54">
      <c r="A77" s="77" t="s">
        <v>252</v>
      </c>
      <c r="B77" s="15" t="s">
        <v>15</v>
      </c>
      <c r="C77" s="237">
        <v>8009</v>
      </c>
      <c r="D77" s="236" t="s">
        <v>631</v>
      </c>
      <c r="E77" s="257" t="s">
        <v>630</v>
      </c>
      <c r="F77" s="15" t="s">
        <v>252</v>
      </c>
      <c r="G77" s="15" t="s">
        <v>15</v>
      </c>
      <c r="H77" s="15" t="s">
        <v>200</v>
      </c>
      <c r="I77" s="15">
        <v>80090</v>
      </c>
      <c r="J77" s="205" t="s">
        <v>629</v>
      </c>
      <c r="L77" s="9" t="str">
        <f t="shared" si="45"/>
        <v>03 2 01 80090</v>
      </c>
      <c r="N77" s="349"/>
      <c r="P77" s="8"/>
    </row>
    <row r="78" spans="1:16" ht="54">
      <c r="A78" s="77" t="s">
        <v>252</v>
      </c>
      <c r="B78" s="15" t="s">
        <v>15</v>
      </c>
      <c r="C78" s="237">
        <v>8010</v>
      </c>
      <c r="D78" s="236" t="s">
        <v>628</v>
      </c>
      <c r="E78" s="257" t="s">
        <v>627</v>
      </c>
      <c r="F78" s="15" t="s">
        <v>252</v>
      </c>
      <c r="G78" s="15" t="s">
        <v>15</v>
      </c>
      <c r="H78" s="15" t="s">
        <v>200</v>
      </c>
      <c r="I78" s="15">
        <v>80100</v>
      </c>
      <c r="J78" s="205" t="s">
        <v>626</v>
      </c>
      <c r="K78" s="381" t="str">
        <f>VLOOKUP($L78,'прил. к реш.'!$A$11:$C$328,2,0)</f>
        <v>Осуществление ежемесячной дополнительной выплаты семьям, воспитывающим детей-инвалидов</v>
      </c>
      <c r="L78" s="9" t="str">
        <f t="shared" si="45"/>
        <v>03 2 01 80100</v>
      </c>
      <c r="N78" s="349" t="s">
        <v>907</v>
      </c>
      <c r="O78" s="8">
        <f t="shared" ref="O78" si="52">IF(L78=N78,0)</f>
        <v>0</v>
      </c>
      <c r="P78" s="8">
        <f t="shared" ref="P78" si="53">IF(J78=K78,0)</f>
        <v>0</v>
      </c>
    </row>
    <row r="79" spans="1:16" s="85" customFormat="1" ht="69" customHeight="1">
      <c r="A79" s="77" t="s">
        <v>252</v>
      </c>
      <c r="B79" s="15" t="s">
        <v>15</v>
      </c>
      <c r="C79" s="237">
        <v>8011</v>
      </c>
      <c r="D79" s="236" t="s">
        <v>625</v>
      </c>
      <c r="E79" s="257" t="s">
        <v>624</v>
      </c>
      <c r="F79" s="15" t="s">
        <v>252</v>
      </c>
      <c r="G79" s="15" t="s">
        <v>15</v>
      </c>
      <c r="H79" s="15" t="s">
        <v>200</v>
      </c>
      <c r="I79" s="15">
        <v>80110</v>
      </c>
      <c r="J79" s="205" t="s">
        <v>623</v>
      </c>
      <c r="K79" s="381" t="str">
        <f>VLOOKUP($L79,'прил. к реш.'!$A$11:$C$328,2,0)</f>
        <v>Выплата ежемесячного социального пособия на проезд в пассажирском транспорте общего пользования детям-инвалидам</v>
      </c>
      <c r="L79" s="9" t="str">
        <f t="shared" si="45"/>
        <v>03 2 01 80110</v>
      </c>
      <c r="M79" s="1"/>
      <c r="N79" s="349" t="s">
        <v>908</v>
      </c>
      <c r="O79" s="8">
        <f t="shared" ref="O79:O80" si="54">IF(L79=N79,0)</f>
        <v>0</v>
      </c>
      <c r="P79" s="8">
        <f t="shared" ref="P79:P80" si="55">IF(J79=K79,0)</f>
        <v>0</v>
      </c>
    </row>
    <row r="80" spans="1:16" s="85" customFormat="1" ht="126">
      <c r="A80" s="77" t="s">
        <v>252</v>
      </c>
      <c r="B80" s="15" t="s">
        <v>15</v>
      </c>
      <c r="C80" s="237">
        <v>8012</v>
      </c>
      <c r="D80" s="236" t="s">
        <v>622</v>
      </c>
      <c r="E80" s="257" t="s">
        <v>621</v>
      </c>
      <c r="F80" s="15" t="s">
        <v>252</v>
      </c>
      <c r="G80" s="15" t="s">
        <v>15</v>
      </c>
      <c r="H80" s="15" t="s">
        <v>200</v>
      </c>
      <c r="I80" s="15">
        <v>80120</v>
      </c>
      <c r="J80" s="273" t="s">
        <v>620</v>
      </c>
      <c r="K80" s="381" t="str">
        <f>VLOOKUP($L80,'прил. к реш.'!$A$11:$C$328,2,0)</f>
        <v>Выплата ежемесячного социального пособия на проезд в муниципальном транспорте общего пользования членам семей погибших военнослужащих, лиц рядового и начальствующего состава органов внутренних дел и сотрудников учреждений и органов уголовно-исполнительной системы, а также членам руководящих органов отдельных городских общественных организаций ветеранов, инвалидов и лиц, пострадавших от политических репрессий, чья деятельность связана с разъездами</v>
      </c>
      <c r="L80" s="9" t="str">
        <f t="shared" si="45"/>
        <v>03 2 01 80120</v>
      </c>
      <c r="M80" s="1"/>
      <c r="N80" s="349" t="s">
        <v>909</v>
      </c>
      <c r="O80" s="8">
        <f t="shared" si="54"/>
        <v>0</v>
      </c>
      <c r="P80" s="8">
        <f t="shared" si="55"/>
        <v>0</v>
      </c>
    </row>
    <row r="81" spans="1:16" s="85" customFormat="1" ht="71.25" customHeight="1">
      <c r="A81" s="77" t="s">
        <v>252</v>
      </c>
      <c r="B81" s="15" t="s">
        <v>15</v>
      </c>
      <c r="C81" s="237">
        <v>8013</v>
      </c>
      <c r="D81" s="236" t="s">
        <v>619</v>
      </c>
      <c r="E81" s="257" t="s">
        <v>618</v>
      </c>
      <c r="F81" s="15" t="s">
        <v>252</v>
      </c>
      <c r="G81" s="15" t="s">
        <v>15</v>
      </c>
      <c r="H81" s="15" t="s">
        <v>200</v>
      </c>
      <c r="I81" s="15">
        <v>80130</v>
      </c>
      <c r="J81" s="205" t="s">
        <v>617</v>
      </c>
      <c r="K81" s="381"/>
      <c r="L81" s="9" t="str">
        <f t="shared" si="45"/>
        <v>03 2 01 80130</v>
      </c>
      <c r="M81" s="1"/>
      <c r="N81" s="349"/>
      <c r="O81" s="8"/>
      <c r="P81" s="8"/>
    </row>
    <row r="82" spans="1:16" s="85" customFormat="1" ht="69.75" customHeight="1">
      <c r="A82" s="77" t="s">
        <v>252</v>
      </c>
      <c r="B82" s="15" t="s">
        <v>15</v>
      </c>
      <c r="C82" s="237">
        <v>8014</v>
      </c>
      <c r="D82" s="236" t="s">
        <v>616</v>
      </c>
      <c r="E82" s="257" t="s">
        <v>615</v>
      </c>
      <c r="F82" s="15" t="s">
        <v>252</v>
      </c>
      <c r="G82" s="15" t="s">
        <v>15</v>
      </c>
      <c r="H82" s="15" t="s">
        <v>200</v>
      </c>
      <c r="I82" s="15">
        <v>80140</v>
      </c>
      <c r="J82" s="205" t="s">
        <v>614</v>
      </c>
      <c r="K82" s="381" t="str">
        <f>VLOOKUP($L82,'прил. к реш.'!$A$11:$C$328,2,0)</f>
        <v>Выплата ежемесячного пособия семьям, воспитывающим детей в возрасте до 18 лет, больных целиакией или сахарным диабетом</v>
      </c>
      <c r="L82" s="9" t="str">
        <f t="shared" si="45"/>
        <v>03 2 01 80140</v>
      </c>
      <c r="M82" s="1"/>
      <c r="N82" s="349" t="s">
        <v>910</v>
      </c>
      <c r="O82" s="8">
        <f t="shared" ref="O82" si="56">IF(L82=N82,0)</f>
        <v>0</v>
      </c>
      <c r="P82" s="8">
        <f t="shared" ref="P82" si="57">IF(J82=K82,0)</f>
        <v>0</v>
      </c>
    </row>
    <row r="83" spans="1:16" s="85" customFormat="1" ht="75.75" customHeight="1">
      <c r="A83" s="77" t="s">
        <v>252</v>
      </c>
      <c r="B83" s="15" t="s">
        <v>15</v>
      </c>
      <c r="C83" s="237">
        <v>8015</v>
      </c>
      <c r="D83" s="236" t="s">
        <v>613</v>
      </c>
      <c r="E83" s="257" t="s">
        <v>612</v>
      </c>
      <c r="F83" s="15" t="s">
        <v>252</v>
      </c>
      <c r="G83" s="15" t="s">
        <v>15</v>
      </c>
      <c r="H83" s="15" t="s">
        <v>200</v>
      </c>
      <c r="I83" s="15">
        <v>80150</v>
      </c>
      <c r="J83" s="205" t="s">
        <v>611</v>
      </c>
      <c r="K83" s="381" t="str">
        <f>VLOOKUP($L83,'прил. к реш.'!$A$11:$C$328,2,0)</f>
        <v>Выплата единовременного пособия на ремонт жилых помещений одиноким и одиноко проживающим участникам и инвалидам Великой Отечественной войны, труженикам тыла, вдовам погибших (умерших) участников Великой Отечественной войны</v>
      </c>
      <c r="L83" s="9" t="str">
        <f t="shared" si="45"/>
        <v>03 2 01 80150</v>
      </c>
      <c r="N83" s="349" t="s">
        <v>911</v>
      </c>
      <c r="O83" s="8">
        <f t="shared" ref="O83:O86" si="58">IF(L83=N83,0)</f>
        <v>0</v>
      </c>
      <c r="P83" s="8">
        <f t="shared" ref="P83:P86" si="59">IF(J83=K83,0)</f>
        <v>0</v>
      </c>
    </row>
    <row r="84" spans="1:16" s="85" customFormat="1" ht="75.75" customHeight="1">
      <c r="A84" s="77" t="s">
        <v>252</v>
      </c>
      <c r="B84" s="15" t="s">
        <v>15</v>
      </c>
      <c r="C84" s="237">
        <v>8016</v>
      </c>
      <c r="D84" s="236" t="s">
        <v>610</v>
      </c>
      <c r="E84" s="257" t="s">
        <v>609</v>
      </c>
      <c r="F84" s="15" t="s">
        <v>252</v>
      </c>
      <c r="G84" s="15" t="s">
        <v>15</v>
      </c>
      <c r="H84" s="15" t="s">
        <v>200</v>
      </c>
      <c r="I84" s="15">
        <v>80160</v>
      </c>
      <c r="J84" s="205" t="s">
        <v>608</v>
      </c>
      <c r="K84" s="381" t="str">
        <f>VLOOKUP($L84,'прил. к реш.'!$A$11:$C$328,2,0)</f>
        <v>Выплата единовременного пособия гражданам, оказавшимся в трудной жизненной ситуации</v>
      </c>
      <c r="L84" s="9" t="str">
        <f t="shared" si="45"/>
        <v>03 2 01 80160</v>
      </c>
      <c r="N84" s="349" t="s">
        <v>912</v>
      </c>
      <c r="O84" s="8">
        <f t="shared" si="58"/>
        <v>0</v>
      </c>
      <c r="P84" s="8">
        <f t="shared" si="59"/>
        <v>0</v>
      </c>
    </row>
    <row r="85" spans="1:16" s="85" customFormat="1" ht="75.75" customHeight="1">
      <c r="A85" s="77" t="s">
        <v>252</v>
      </c>
      <c r="B85" s="15" t="s">
        <v>15</v>
      </c>
      <c r="C85" s="237">
        <v>8017</v>
      </c>
      <c r="D85" s="236" t="s">
        <v>607</v>
      </c>
      <c r="E85" s="257" t="s">
        <v>606</v>
      </c>
      <c r="F85" s="15" t="s">
        <v>252</v>
      </c>
      <c r="G85" s="15" t="s">
        <v>15</v>
      </c>
      <c r="H85" s="15" t="s">
        <v>200</v>
      </c>
      <c r="I85" s="15">
        <v>80170</v>
      </c>
      <c r="J85" s="205" t="s">
        <v>605</v>
      </c>
      <c r="K85" s="381" t="str">
        <f>VLOOKUP($L85,'прил. к реш.'!$A$11:$C$328,2,0)</f>
        <v>Выплата единовременного пособия лицам, сопровождающим инвалидов или больных детей, направленных в федеральные учреждения здравоохранения, на питание и проживание</v>
      </c>
      <c r="L85" s="9" t="str">
        <f t="shared" si="45"/>
        <v>03 2 01 80170</v>
      </c>
      <c r="N85" s="349" t="s">
        <v>913</v>
      </c>
      <c r="O85" s="8">
        <f t="shared" si="58"/>
        <v>0</v>
      </c>
      <c r="P85" s="8">
        <f t="shared" si="59"/>
        <v>0</v>
      </c>
    </row>
    <row r="86" spans="1:16" s="85" customFormat="1" ht="75.75" customHeight="1">
      <c r="A86" s="77" t="s">
        <v>252</v>
      </c>
      <c r="B86" s="15" t="s">
        <v>15</v>
      </c>
      <c r="C86" s="237">
        <v>8018</v>
      </c>
      <c r="D86" s="236" t="s">
        <v>604</v>
      </c>
      <c r="E86" s="257" t="s">
        <v>603</v>
      </c>
      <c r="F86" s="15" t="s">
        <v>252</v>
      </c>
      <c r="G86" s="15" t="s">
        <v>15</v>
      </c>
      <c r="H86" s="15" t="s">
        <v>200</v>
      </c>
      <c r="I86" s="15">
        <v>80180</v>
      </c>
      <c r="J86" s="205" t="s">
        <v>914</v>
      </c>
      <c r="K86" s="381" t="str">
        <f>VLOOKUP($L86,'прил. к реш.'!$A$11:$C$328,2,0)</f>
        <v>Выплата семьям, воспитывающим детей-инвалидов в возрасте до 18 лет</v>
      </c>
      <c r="L86" s="9" t="str">
        <f t="shared" si="45"/>
        <v>03 2 01 80180</v>
      </c>
      <c r="N86" s="349" t="s">
        <v>915</v>
      </c>
      <c r="O86" s="8">
        <f t="shared" si="58"/>
        <v>0</v>
      </c>
      <c r="P86" s="8">
        <f t="shared" si="59"/>
        <v>0</v>
      </c>
    </row>
    <row r="87" spans="1:16" s="85" customFormat="1" ht="75.75" customHeight="1">
      <c r="A87" s="77" t="s">
        <v>252</v>
      </c>
      <c r="B87" s="15" t="s">
        <v>15</v>
      </c>
      <c r="C87" s="237">
        <v>8019</v>
      </c>
      <c r="D87" s="236" t="s">
        <v>602</v>
      </c>
      <c r="E87" s="257" t="s">
        <v>601</v>
      </c>
      <c r="F87" s="15" t="s">
        <v>252</v>
      </c>
      <c r="G87" s="15" t="s">
        <v>15</v>
      </c>
      <c r="H87" s="15" t="s">
        <v>200</v>
      </c>
      <c r="I87" s="15">
        <v>80190</v>
      </c>
      <c r="J87" s="205" t="s">
        <v>916</v>
      </c>
      <c r="K87" s="381" t="str">
        <f>VLOOKUP($L87,'прил. к реш.'!$A$11:$C$328,2,0)</f>
        <v>Выплата единовременного пособия инвалидам по зрению, имеющим I группу инвалидности</v>
      </c>
      <c r="L87" s="9" t="str">
        <f t="shared" si="45"/>
        <v>03 2 01 80190</v>
      </c>
      <c r="N87" s="349" t="s">
        <v>917</v>
      </c>
      <c r="O87" s="8">
        <f t="shared" ref="O87" si="60">IF(L87=N87,0)</f>
        <v>0</v>
      </c>
      <c r="P87" s="8">
        <f t="shared" ref="P87" si="61">IF(J87=K87,0)</f>
        <v>0</v>
      </c>
    </row>
    <row r="88" spans="1:16" s="85" customFormat="1" ht="75.75" customHeight="1">
      <c r="A88" s="77" t="s">
        <v>252</v>
      </c>
      <c r="B88" s="15" t="s">
        <v>15</v>
      </c>
      <c r="C88" s="237">
        <v>8019</v>
      </c>
      <c r="D88" s="236" t="s">
        <v>600</v>
      </c>
      <c r="E88" s="257" t="s">
        <v>599</v>
      </c>
      <c r="F88" s="15" t="s">
        <v>252</v>
      </c>
      <c r="G88" s="15" t="s">
        <v>15</v>
      </c>
      <c r="H88" s="15" t="s">
        <v>200</v>
      </c>
      <c r="I88" s="15">
        <v>80200</v>
      </c>
      <c r="J88" s="205" t="s">
        <v>598</v>
      </c>
      <c r="K88" s="381" t="e">
        <f>VLOOKUP($L88,'прил. к реш.'!$A$11:$C$328,2,0)</f>
        <v>#N/A</v>
      </c>
      <c r="L88" s="9" t="str">
        <f t="shared" si="45"/>
        <v>03 2 01 80200</v>
      </c>
      <c r="N88" s="349"/>
      <c r="O88" s="8"/>
      <c r="P88" s="8"/>
    </row>
    <row r="89" spans="1:16" s="85" customFormat="1" ht="153" customHeight="1" thickBot="1">
      <c r="A89" s="38" t="s">
        <v>252</v>
      </c>
      <c r="B89" s="36" t="s">
        <v>15</v>
      </c>
      <c r="C89" s="215">
        <v>8021</v>
      </c>
      <c r="D89" s="214" t="s">
        <v>597</v>
      </c>
      <c r="E89" s="256" t="s">
        <v>596</v>
      </c>
      <c r="F89" s="36" t="s">
        <v>252</v>
      </c>
      <c r="G89" s="36" t="s">
        <v>15</v>
      </c>
      <c r="H89" s="36" t="s">
        <v>200</v>
      </c>
      <c r="I89" s="36">
        <v>80210</v>
      </c>
      <c r="J89" s="400" t="s">
        <v>595</v>
      </c>
      <c r="K89" s="381" t="str">
        <f>VLOOKUP($L89,'прил. к реш.'!$A$11:$C$328,2,0)</f>
        <v xml:space="preserve">Выплата единовременного пособия ветеранам боевых действий, направленным на реабилитацию в Центр восстановительной терапии для воинов-интернационалистов им. М.А. Лиходея
</v>
      </c>
      <c r="L89" s="9" t="str">
        <f t="shared" si="45"/>
        <v>03 2 01 80210</v>
      </c>
      <c r="N89" s="349" t="s">
        <v>918</v>
      </c>
      <c r="O89" s="8">
        <f t="shared" ref="O89" si="62">IF(L89=N89,0)</f>
        <v>0</v>
      </c>
      <c r="P89" s="8">
        <f t="shared" ref="P89" si="63">IF(J89=K89,0)</f>
        <v>0</v>
      </c>
    </row>
    <row r="90" spans="1:16" s="85" customFormat="1" ht="71.25" customHeight="1">
      <c r="A90" s="228"/>
      <c r="B90" s="217"/>
      <c r="C90" s="227"/>
      <c r="D90" s="226"/>
      <c r="E90" s="241"/>
      <c r="F90" s="240" t="s">
        <v>252</v>
      </c>
      <c r="G90" s="240" t="s">
        <v>15</v>
      </c>
      <c r="H90" s="240" t="s">
        <v>193</v>
      </c>
      <c r="I90" s="240" t="s">
        <v>197</v>
      </c>
      <c r="J90" s="401" t="str">
        <f>VLOOKUP($L90,'прил. к реш.'!$A$11:$C$328,2,0)</f>
        <v>Основное мероприятие «Предоставление льгот на бытовые услуги по помывке в общем отделении бань отдельным категориям граждан»</v>
      </c>
      <c r="K90" s="381" t="str">
        <f>VLOOKUP($L90,'прил. к реш.'!$A$11:$C$328,2,0)</f>
        <v>Основное мероприятие «Предоставление льгот на бытовые услуги по помывке в общем отделении бань отдельным категориям граждан»</v>
      </c>
      <c r="L90" s="9" t="str">
        <f t="shared" si="45"/>
        <v>03 2 02 00000</v>
      </c>
      <c r="N90" s="349" t="s">
        <v>920</v>
      </c>
      <c r="O90" s="8">
        <f>IF(L90=N90,0)</f>
        <v>0</v>
      </c>
      <c r="P90" s="8">
        <f>IF(J90=K90,0)</f>
        <v>0</v>
      </c>
    </row>
    <row r="91" spans="1:16" s="85" customFormat="1" ht="71.25" customHeight="1" thickBot="1">
      <c r="A91" s="77" t="s">
        <v>252</v>
      </c>
      <c r="B91" s="15" t="s">
        <v>15</v>
      </c>
      <c r="C91" s="237">
        <v>8024</v>
      </c>
      <c r="D91" s="236" t="s">
        <v>588</v>
      </c>
      <c r="E91" s="257" t="s">
        <v>587</v>
      </c>
      <c r="F91" s="15" t="s">
        <v>252</v>
      </c>
      <c r="G91" s="15" t="s">
        <v>15</v>
      </c>
      <c r="H91" s="15" t="s">
        <v>193</v>
      </c>
      <c r="I91" s="15">
        <v>80240</v>
      </c>
      <c r="J91" s="205" t="str">
        <f>VLOOKUP($L91,'прил. к реш.'!$A$11:$C$328,2,0)</f>
        <v>Предоставление льгот на бытовые услуги по помывке в общем отделении бань отдельным категориям граждан</v>
      </c>
      <c r="K91" s="381" t="str">
        <f>VLOOKUP($L91,'прил. к реш.'!$A$11:$C$328,2,0)</f>
        <v>Предоставление льгот на бытовые услуги по помывке в общем отделении бань отдельным категориям граждан</v>
      </c>
      <c r="L91" s="9" t="str">
        <f t="shared" ref="L91:L93" si="64">CONCATENATE(F91," ",G91," ",H91," ",I91)</f>
        <v>03 2 02 80240</v>
      </c>
      <c r="N91" s="349" t="s">
        <v>921</v>
      </c>
      <c r="O91" s="8">
        <f t="shared" ref="O91:O94" si="65">IF(L91=N91,0)</f>
        <v>0</v>
      </c>
      <c r="P91" s="8">
        <f t="shared" ref="P91:P94" si="66">IF(J91=K91,0)</f>
        <v>0</v>
      </c>
    </row>
    <row r="92" spans="1:16" s="85" customFormat="1" ht="92.25" customHeight="1">
      <c r="A92" s="228"/>
      <c r="B92" s="217"/>
      <c r="C92" s="227"/>
      <c r="D92" s="226"/>
      <c r="E92" s="241"/>
      <c r="F92" s="240" t="s">
        <v>252</v>
      </c>
      <c r="G92" s="240" t="s">
        <v>15</v>
      </c>
      <c r="H92" s="240" t="s">
        <v>252</v>
      </c>
      <c r="I92" s="240" t="s">
        <v>197</v>
      </c>
      <c r="J92" s="401" t="str">
        <f>VLOOKUP($L92,'прил. к реш.'!$A$11:$C$328,2,0)</f>
        <v>Основное мероприятие «Возмещение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v>
      </c>
      <c r="K92" s="381" t="str">
        <f>VLOOKUP($L92,'прил. к реш.'!$A$11:$C$328,2,0)</f>
        <v>Основное мероприятие «Возмещение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v>
      </c>
      <c r="L92" s="9" t="str">
        <f t="shared" si="64"/>
        <v>03 2 03 00000</v>
      </c>
      <c r="N92" s="349" t="s">
        <v>923</v>
      </c>
      <c r="O92" s="8">
        <f t="shared" si="65"/>
        <v>0</v>
      </c>
      <c r="P92" s="8">
        <f t="shared" si="66"/>
        <v>0</v>
      </c>
    </row>
    <row r="93" spans="1:16" s="85" customFormat="1" ht="92.25" customHeight="1" thickBot="1">
      <c r="A93" s="77" t="s">
        <v>252</v>
      </c>
      <c r="B93" s="15" t="s">
        <v>15</v>
      </c>
      <c r="C93" s="237">
        <v>8002</v>
      </c>
      <c r="D93" s="236" t="s">
        <v>594</v>
      </c>
      <c r="E93" s="257" t="s">
        <v>593</v>
      </c>
      <c r="F93" s="15" t="s">
        <v>252</v>
      </c>
      <c r="G93" s="15" t="s">
        <v>15</v>
      </c>
      <c r="H93" s="15" t="s">
        <v>252</v>
      </c>
      <c r="I93" s="15">
        <v>80020</v>
      </c>
      <c r="J93" s="205" t="s">
        <v>592</v>
      </c>
      <c r="K93" s="381" t="str">
        <f>VLOOKUP($L93,'прил. к реш.'!$A$11:$C$328,2,0)</f>
        <v>Возмещение затрат по предоставлению услуг согласно гарантированному перечню услуг по погребению специализированной организации по вопросам похоронного дела</v>
      </c>
      <c r="L93" s="9" t="str">
        <f t="shared" si="64"/>
        <v>03 2 03 80020</v>
      </c>
      <c r="N93" s="349" t="s">
        <v>924</v>
      </c>
      <c r="O93" s="8">
        <f t="shared" si="65"/>
        <v>0</v>
      </c>
      <c r="P93" s="8">
        <f t="shared" si="66"/>
        <v>0</v>
      </c>
    </row>
    <row r="94" spans="1:16" s="85" customFormat="1" ht="93" customHeight="1">
      <c r="A94" s="228"/>
      <c r="B94" s="217"/>
      <c r="C94" s="227"/>
      <c r="D94" s="226"/>
      <c r="E94" s="241"/>
      <c r="F94" s="240" t="s">
        <v>252</v>
      </c>
      <c r="G94" s="240" t="s">
        <v>15</v>
      </c>
      <c r="H94" s="240" t="s">
        <v>249</v>
      </c>
      <c r="I94" s="240" t="s">
        <v>197</v>
      </c>
      <c r="J94" s="401" t="str">
        <f>VLOOKUP($L94,'прил. к реш.'!$A$11:$C$328,2,0)</f>
        <v>Основное мероприятие «Предоставление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v>
      </c>
      <c r="K94" s="381" t="str">
        <f>VLOOKUP($L94,'прил. к реш.'!$A$11:$C$328,2,0)</f>
        <v>Основное мероприятие «Предоставление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v>
      </c>
      <c r="L94" s="9" t="str">
        <f t="shared" ref="L94:L95" si="67">CONCATENATE(F94," ",G94," ",H94," ",I94)</f>
        <v>03 2 04 00000</v>
      </c>
      <c r="N94" s="349" t="s">
        <v>926</v>
      </c>
      <c r="O94" s="8">
        <f t="shared" si="65"/>
        <v>0</v>
      </c>
      <c r="P94" s="8">
        <f t="shared" si="66"/>
        <v>0</v>
      </c>
    </row>
    <row r="95" spans="1:16" s="85" customFormat="1" ht="162.6" thickBot="1">
      <c r="A95" s="77" t="s">
        <v>252</v>
      </c>
      <c r="B95" s="15" t="s">
        <v>15</v>
      </c>
      <c r="C95" s="237">
        <v>8022</v>
      </c>
      <c r="D95" s="236" t="s">
        <v>591</v>
      </c>
      <c r="E95" s="257" t="s">
        <v>590</v>
      </c>
      <c r="F95" s="15" t="s">
        <v>252</v>
      </c>
      <c r="G95" s="15" t="s">
        <v>15</v>
      </c>
      <c r="H95" s="15" t="s">
        <v>249</v>
      </c>
      <c r="I95" s="15">
        <v>80220</v>
      </c>
      <c r="J95" s="205" t="s">
        <v>589</v>
      </c>
      <c r="K95" s="381" t="str">
        <f>VLOOKUP($L95,'прил. к реш.'!$A$11:$C$328,2,0)</f>
        <v>Предоставление дополнительных мер социальной поддержки отдельным категориям граждан при проезде в городском общественном транспорте на территории города Ставрополя</v>
      </c>
      <c r="L95" s="9" t="str">
        <f t="shared" si="67"/>
        <v>03 2 04 80220</v>
      </c>
      <c r="N95" s="349" t="s">
        <v>927</v>
      </c>
      <c r="O95" s="8">
        <f t="shared" ref="O95" si="68">IF(L95=N95,0)</f>
        <v>0</v>
      </c>
      <c r="P95" s="8">
        <f t="shared" ref="P95" si="69">IF(J95=K95,0)</f>
        <v>0</v>
      </c>
    </row>
    <row r="96" spans="1:16" s="85" customFormat="1" ht="92.25" customHeight="1" thickBot="1">
      <c r="A96" s="255" t="s">
        <v>252</v>
      </c>
      <c r="B96" s="251" t="s">
        <v>175</v>
      </c>
      <c r="C96" s="254">
        <v>0</v>
      </c>
      <c r="D96" s="253" t="s">
        <v>585</v>
      </c>
      <c r="E96" s="252" t="s">
        <v>584</v>
      </c>
      <c r="F96" s="251" t="s">
        <v>252</v>
      </c>
      <c r="G96" s="251" t="s">
        <v>175</v>
      </c>
      <c r="H96" s="251" t="s">
        <v>2</v>
      </c>
      <c r="I96" s="251" t="s">
        <v>197</v>
      </c>
      <c r="J96" s="402" t="s">
        <v>584</v>
      </c>
      <c r="K96" s="381" t="str">
        <f>VLOOKUP($L96,'прил. к реш.'!$A$11:$C$328,2,0)</f>
        <v>Подпрограмма «Совершенствование социальной поддержки семьи и детей»</v>
      </c>
      <c r="L96" s="9" t="str">
        <f t="shared" ref="L96:L104" si="70">CONCATENATE(F96," ",G96," ",H96," ",I96)</f>
        <v>03 3 00 00000</v>
      </c>
      <c r="N96" s="346" t="s">
        <v>928</v>
      </c>
      <c r="O96" s="8">
        <f t="shared" ref="O96:O104" si="71">IF(L96=N96,0)</f>
        <v>0</v>
      </c>
      <c r="P96" s="8">
        <f t="shared" ref="P96:P103" si="72">IF(J96=K96,0)</f>
        <v>0</v>
      </c>
    </row>
    <row r="97" spans="1:16" s="85" customFormat="1" ht="92.25" customHeight="1">
      <c r="A97" s="228"/>
      <c r="B97" s="217"/>
      <c r="C97" s="227"/>
      <c r="D97" s="226"/>
      <c r="E97" s="241"/>
      <c r="F97" s="240" t="s">
        <v>252</v>
      </c>
      <c r="G97" s="240" t="s">
        <v>175</v>
      </c>
      <c r="H97" s="240" t="s">
        <v>200</v>
      </c>
      <c r="I97" s="240" t="s">
        <v>197</v>
      </c>
      <c r="J97" s="401" t="str">
        <f>VLOOKUP($L97,'прил. к реш.'!$A$11:$C$328,2,0)</f>
        <v xml:space="preserve">Основное мероприятие «Организация летнего отдыха и оздоровления детей из семей, находящихся в социально опасном положении и трудной жизненной ситуации» </v>
      </c>
      <c r="K97" s="381" t="str">
        <f>VLOOKUP($L97,'прил. к реш.'!$A$11:$C$328,2,0)</f>
        <v xml:space="preserve">Основное мероприятие «Организация летнего отдыха и оздоровления детей из семей, находящихся в социально опасном положении и трудной жизненной ситуации» </v>
      </c>
      <c r="L97" s="9" t="str">
        <f t="shared" si="70"/>
        <v>03 3 01 00000</v>
      </c>
      <c r="N97" s="349" t="s">
        <v>930</v>
      </c>
      <c r="O97" s="8">
        <f t="shared" si="71"/>
        <v>0</v>
      </c>
      <c r="P97" s="8">
        <f t="shared" si="72"/>
        <v>0</v>
      </c>
    </row>
    <row r="98" spans="1:16" s="85" customFormat="1" ht="92.25" customHeight="1" thickBot="1">
      <c r="A98" s="250" t="s">
        <v>252</v>
      </c>
      <c r="B98" s="204" t="s">
        <v>175</v>
      </c>
      <c r="C98" s="249">
        <v>2050</v>
      </c>
      <c r="D98" s="248" t="s">
        <v>573</v>
      </c>
      <c r="E98" s="247" t="s">
        <v>572</v>
      </c>
      <c r="F98" s="15" t="s">
        <v>252</v>
      </c>
      <c r="G98" s="15" t="s">
        <v>175</v>
      </c>
      <c r="H98" s="15" t="s">
        <v>200</v>
      </c>
      <c r="I98" s="15">
        <v>20500</v>
      </c>
      <c r="J98" s="205" t="str">
        <f>E98</f>
        <v>Расходы на реализацию мероприятий, направленных на социальную поддержку семьи и детей</v>
      </c>
      <c r="K98" s="381" t="str">
        <f>VLOOKUP($L98,'прил. к реш.'!$A$11:$C$328,2,0)</f>
        <v>Расходы на реализацию мероприятий, направленных на социальную поддержку семьи и детей</v>
      </c>
      <c r="L98" s="9" t="str">
        <f t="shared" si="70"/>
        <v>03 3 01 20500</v>
      </c>
      <c r="N98" s="349" t="s">
        <v>931</v>
      </c>
      <c r="O98" s="8">
        <f t="shared" ref="O98" si="73">IF(L98=N98,0)</f>
        <v>0</v>
      </c>
      <c r="P98" s="8">
        <f t="shared" ref="P98" si="74">IF(J98=K98,0)</f>
        <v>0</v>
      </c>
    </row>
    <row r="99" spans="1:16" s="239" customFormat="1" ht="50.25" customHeight="1">
      <c r="A99" s="228"/>
      <c r="B99" s="217"/>
      <c r="C99" s="227"/>
      <c r="D99" s="226"/>
      <c r="E99" s="241"/>
      <c r="F99" s="240" t="s">
        <v>252</v>
      </c>
      <c r="G99" s="240" t="s">
        <v>175</v>
      </c>
      <c r="H99" s="240" t="s">
        <v>193</v>
      </c>
      <c r="I99" s="240" t="s">
        <v>197</v>
      </c>
      <c r="J99" s="401" t="str">
        <f>VLOOKUP($L99,'прил. к реш.'!$A$11:$C$328,2,0)</f>
        <v>Основное мероприятие «Поддержка семьи»</v>
      </c>
      <c r="K99" s="381" t="str">
        <f>VLOOKUP($L99,'прил. к реш.'!$A$11:$C$328,2,0)</f>
        <v>Основное мероприятие «Поддержка семьи»</v>
      </c>
      <c r="L99" s="9" t="str">
        <f t="shared" si="70"/>
        <v>03 3 02 00000</v>
      </c>
      <c r="M99" s="85"/>
      <c r="N99" s="349" t="s">
        <v>933</v>
      </c>
      <c r="O99" s="8">
        <f t="shared" si="71"/>
        <v>0</v>
      </c>
      <c r="P99" s="8">
        <f t="shared" si="72"/>
        <v>0</v>
      </c>
    </row>
    <row r="100" spans="1:16" s="85" customFormat="1" ht="36.6" thickBot="1">
      <c r="A100" s="246" t="s">
        <v>252</v>
      </c>
      <c r="B100" s="202" t="s">
        <v>175</v>
      </c>
      <c r="C100" s="245">
        <v>2050</v>
      </c>
      <c r="D100" s="244" t="s">
        <v>573</v>
      </c>
      <c r="E100" s="243" t="s">
        <v>572</v>
      </c>
      <c r="F100" s="26" t="s">
        <v>252</v>
      </c>
      <c r="G100" s="26" t="s">
        <v>175</v>
      </c>
      <c r="H100" s="26" t="s">
        <v>193</v>
      </c>
      <c r="I100" s="26">
        <v>20500</v>
      </c>
      <c r="J100" s="398" t="str">
        <f>E100</f>
        <v>Расходы на реализацию мероприятий, направленных на социальную поддержку семьи и детей</v>
      </c>
      <c r="K100" s="381" t="str">
        <f>VLOOKUP($L100,'прил. к реш.'!$A$11:$C$328,2,0)</f>
        <v>Расходы на реализацию мероприятий, направленных на социальную поддержку семьи и детей</v>
      </c>
      <c r="L100" s="9" t="str">
        <f t="shared" si="70"/>
        <v>03 3 02 20500</v>
      </c>
      <c r="N100" s="349" t="s">
        <v>934</v>
      </c>
      <c r="O100" s="8">
        <f t="shared" si="71"/>
        <v>0</v>
      </c>
      <c r="P100" s="8">
        <f t="shared" si="72"/>
        <v>0</v>
      </c>
    </row>
    <row r="101" spans="1:16" s="85" customFormat="1" ht="35.4" thickBot="1">
      <c r="A101" s="71" t="s">
        <v>252</v>
      </c>
      <c r="B101" s="70" t="s">
        <v>170</v>
      </c>
      <c r="C101" s="69">
        <v>0</v>
      </c>
      <c r="D101" s="68" t="s">
        <v>583</v>
      </c>
      <c r="E101" s="242" t="s">
        <v>582</v>
      </c>
      <c r="F101" s="70" t="s">
        <v>252</v>
      </c>
      <c r="G101" s="70" t="s">
        <v>170</v>
      </c>
      <c r="H101" s="70" t="s">
        <v>2</v>
      </c>
      <c r="I101" s="70" t="s">
        <v>197</v>
      </c>
      <c r="J101" s="392" t="s">
        <v>582</v>
      </c>
      <c r="K101" s="381" t="str">
        <f>VLOOKUP($L101,'прил. к реш.'!$A$11:$C$328,2,0)</f>
        <v>Подпрограмма «Реабилитация людей с ограниченными возможностями и пожилых людей»</v>
      </c>
      <c r="L101" s="9" t="str">
        <f t="shared" si="70"/>
        <v>03 4 00 00000</v>
      </c>
      <c r="N101" s="346" t="s">
        <v>935</v>
      </c>
      <c r="O101" s="8">
        <f t="shared" si="71"/>
        <v>0</v>
      </c>
      <c r="P101" s="8">
        <f t="shared" si="72"/>
        <v>0</v>
      </c>
    </row>
    <row r="102" spans="1:16" s="85" customFormat="1" ht="64.5" customHeight="1">
      <c r="A102" s="228"/>
      <c r="B102" s="217"/>
      <c r="C102" s="227"/>
      <c r="D102" s="226"/>
      <c r="E102" s="241"/>
      <c r="F102" s="240" t="s">
        <v>252</v>
      </c>
      <c r="G102" s="240" t="s">
        <v>170</v>
      </c>
      <c r="H102" s="240" t="s">
        <v>200</v>
      </c>
      <c r="I102" s="240" t="s">
        <v>197</v>
      </c>
      <c r="J102" s="401" t="str">
        <f>VLOOKUP($L102,'прил. к реш.'!$A$11:$C$328,2,0)</f>
        <v>Основное мероприятие «Создание условий для реализации потенциала людей с ограниченными возможностями и пожилых людей»</v>
      </c>
      <c r="K102" s="381" t="str">
        <f>VLOOKUP($L102,'прил. к реш.'!$A$11:$C$328,2,0)</f>
        <v>Основное мероприятие «Создание условий для реализации потенциала людей с ограниченными возможностями и пожилых людей»</v>
      </c>
      <c r="L102" s="9" t="str">
        <f t="shared" si="70"/>
        <v>03 4 01 00000</v>
      </c>
      <c r="N102" s="349" t="s">
        <v>937</v>
      </c>
      <c r="O102" s="8">
        <f t="shared" si="71"/>
        <v>0</v>
      </c>
      <c r="P102" s="8">
        <f t="shared" si="72"/>
        <v>0</v>
      </c>
    </row>
    <row r="103" spans="1:16" s="85" customFormat="1" ht="77.25" customHeight="1" thickBot="1">
      <c r="A103" s="75" t="s">
        <v>252</v>
      </c>
      <c r="B103" s="74" t="s">
        <v>170</v>
      </c>
      <c r="C103" s="233">
        <v>2052</v>
      </c>
      <c r="D103" s="232" t="s">
        <v>581</v>
      </c>
      <c r="E103" s="231" t="s">
        <v>580</v>
      </c>
      <c r="F103" s="36" t="s">
        <v>252</v>
      </c>
      <c r="G103" s="36" t="s">
        <v>170</v>
      </c>
      <c r="H103" s="36" t="s">
        <v>200</v>
      </c>
      <c r="I103" s="36">
        <v>20520</v>
      </c>
      <c r="J103" s="400" t="s">
        <v>580</v>
      </c>
      <c r="K103" s="381" t="str">
        <f>VLOOKUP($L103,'прил. к реш.'!$A$11:$C$328,2,0)</f>
        <v>Расходы на реализацию мероприятий, направленных на содействие в обеспечении устойчивого роста уровня и качества жизни людей с ограниченными возможностями и пожилых людей</v>
      </c>
      <c r="L103" s="9" t="str">
        <f t="shared" si="70"/>
        <v>03 4 01 20520</v>
      </c>
      <c r="M103" s="239"/>
      <c r="N103" s="349" t="s">
        <v>938</v>
      </c>
      <c r="O103" s="8">
        <f t="shared" si="71"/>
        <v>0</v>
      </c>
      <c r="P103" s="8">
        <f t="shared" si="72"/>
        <v>0</v>
      </c>
    </row>
    <row r="104" spans="1:16" ht="36">
      <c r="A104" s="228"/>
      <c r="B104" s="217"/>
      <c r="C104" s="227"/>
      <c r="D104" s="226"/>
      <c r="E104" s="241"/>
      <c r="F104" s="240" t="s">
        <v>252</v>
      </c>
      <c r="G104" s="240" t="s">
        <v>170</v>
      </c>
      <c r="H104" s="240" t="s">
        <v>193</v>
      </c>
      <c r="I104" s="240" t="s">
        <v>197</v>
      </c>
      <c r="J104" s="401" t="str">
        <f>VLOOKUP($L104,'прил. к реш.'!$A$11:$C$328,2,0)</f>
        <v>Основное мероприятие «Расходы по договору пожизненного содержания с иждивением»</v>
      </c>
      <c r="K104" s="381" t="str">
        <f>VLOOKUP($L104,'прил. к реш.'!$A$11:$C$328,2,0)</f>
        <v>Основное мероприятие «Расходы по договору пожизненного содержания с иждивением»</v>
      </c>
      <c r="L104" s="9" t="str">
        <f t="shared" si="70"/>
        <v>03 4 02 00000</v>
      </c>
      <c r="M104" s="85"/>
      <c r="N104" s="349" t="s">
        <v>940</v>
      </c>
      <c r="O104" s="8">
        <f t="shared" si="71"/>
        <v>0</v>
      </c>
      <c r="P104" s="8">
        <f>IF(J104=K104,0)</f>
        <v>0</v>
      </c>
    </row>
    <row r="105" spans="1:16" s="239" customFormat="1" ht="68.25" customHeight="1" thickBot="1">
      <c r="A105" s="75" t="s">
        <v>252</v>
      </c>
      <c r="B105" s="74" t="s">
        <v>170</v>
      </c>
      <c r="C105" s="233">
        <v>2052</v>
      </c>
      <c r="D105" s="232" t="s">
        <v>581</v>
      </c>
      <c r="E105" s="231" t="s">
        <v>580</v>
      </c>
      <c r="F105" s="36" t="s">
        <v>252</v>
      </c>
      <c r="G105" s="36" t="s">
        <v>170</v>
      </c>
      <c r="H105" s="36" t="s">
        <v>193</v>
      </c>
      <c r="I105" s="36">
        <v>21240</v>
      </c>
      <c r="J105" s="400" t="str">
        <f>VLOOKUP($L105,'прил. к реш.'!$A$11:$C$328,2,0)</f>
        <v>Расходы по договору пожизненного содержания с иждивением</v>
      </c>
      <c r="K105" s="381" t="str">
        <f>VLOOKUP($L105,'прил. к реш.'!$A$11:$C$328,2,0)</f>
        <v>Расходы по договору пожизненного содержания с иждивением</v>
      </c>
      <c r="L105" s="9" t="str">
        <f t="shared" ref="L105:L109" si="75">CONCATENATE(F105," ",G105," ",H105," ",I105)</f>
        <v>03 4 02 21240</v>
      </c>
      <c r="M105" s="85"/>
      <c r="N105" s="349" t="s">
        <v>941</v>
      </c>
      <c r="O105" s="8">
        <f t="shared" ref="O105:O108" si="76">IF(L105=N105,0)</f>
        <v>0</v>
      </c>
      <c r="P105" s="8">
        <f t="shared" ref="P105:P108" si="77">IF(J105=K105,0)</f>
        <v>0</v>
      </c>
    </row>
    <row r="106" spans="1:16" s="85" customFormat="1" ht="18.600000000000001" thickBot="1">
      <c r="A106" s="110" t="s">
        <v>252</v>
      </c>
      <c r="B106" s="110" t="s">
        <v>571</v>
      </c>
      <c r="C106" s="109">
        <v>0</v>
      </c>
      <c r="D106" s="108" t="s">
        <v>578</v>
      </c>
      <c r="E106" s="223" t="s">
        <v>577</v>
      </c>
      <c r="F106" s="110" t="s">
        <v>252</v>
      </c>
      <c r="G106" s="110" t="s">
        <v>571</v>
      </c>
      <c r="H106" s="110" t="s">
        <v>2</v>
      </c>
      <c r="I106" s="110" t="s">
        <v>197</v>
      </c>
      <c r="J106" s="386" t="s">
        <v>577</v>
      </c>
      <c r="K106" s="381" t="str">
        <f>VLOOKUP($L106,'прил. к реш.'!$A$11:$C$328,2,0)</f>
        <v>Подпрограмма «Доступная среда»</v>
      </c>
      <c r="L106" s="9" t="str">
        <f t="shared" si="75"/>
        <v>03 5 00 00000</v>
      </c>
      <c r="N106" s="346" t="s">
        <v>942</v>
      </c>
      <c r="O106" s="8">
        <f t="shared" si="76"/>
        <v>0</v>
      </c>
      <c r="P106" s="8">
        <f t="shared" si="77"/>
        <v>0</v>
      </c>
    </row>
    <row r="107" spans="1:16" s="239" customFormat="1" ht="63" customHeight="1">
      <c r="A107" s="228"/>
      <c r="B107" s="217"/>
      <c r="C107" s="227"/>
      <c r="D107" s="226"/>
      <c r="E107" s="225"/>
      <c r="F107" s="217" t="s">
        <v>252</v>
      </c>
      <c r="G107" s="217" t="s">
        <v>571</v>
      </c>
      <c r="H107" s="217" t="s">
        <v>200</v>
      </c>
      <c r="I107" s="217" t="s">
        <v>197</v>
      </c>
      <c r="J107" s="401" t="str">
        <f>VLOOKUP($L107,'прил. к реш.'!$A$11:$C$328,2,0)</f>
        <v>Основное мероприятие «Создание условий для беспрепятственного доступа маломобильных групп населения к объектам городской инфраструктуры»</v>
      </c>
      <c r="K107" s="381" t="str">
        <f>VLOOKUP($L107,'прил. к реш.'!$A$11:$C$328,2,0)</f>
        <v>Основное мероприятие «Создание условий для беспрепятственного доступа маломобильных групп населения к объектам городской инфраструктуры»</v>
      </c>
      <c r="L107" s="9" t="str">
        <f t="shared" si="75"/>
        <v>03 5 01 00000</v>
      </c>
      <c r="M107" s="85"/>
      <c r="N107" s="349" t="s">
        <v>944</v>
      </c>
      <c r="O107" s="8">
        <f t="shared" si="76"/>
        <v>0</v>
      </c>
      <c r="P107" s="8">
        <f t="shared" si="77"/>
        <v>0</v>
      </c>
    </row>
    <row r="108" spans="1:16" s="85" customFormat="1" ht="36">
      <c r="A108" s="77" t="s">
        <v>252</v>
      </c>
      <c r="B108" s="15" t="s">
        <v>571</v>
      </c>
      <c r="C108" s="237">
        <v>2053</v>
      </c>
      <c r="D108" s="236" t="s">
        <v>576</v>
      </c>
      <c r="E108" s="235" t="s">
        <v>575</v>
      </c>
      <c r="F108" s="15" t="s">
        <v>252</v>
      </c>
      <c r="G108" s="15" t="s">
        <v>571</v>
      </c>
      <c r="H108" s="15" t="s">
        <v>200</v>
      </c>
      <c r="I108" s="15">
        <v>20530</v>
      </c>
      <c r="J108" s="205" t="str">
        <f>E108</f>
        <v>Расходы на создание условий для беспрепятственного доступа маломобильных групп населения к объектам городской инфраструктуры</v>
      </c>
      <c r="K108" s="381" t="str">
        <f>VLOOKUP($L108,'прил. к реш.'!$A$11:$C$328,2,0)</f>
        <v>Расходы на создание условий для беспрепятственного доступа маломобильных групп населения к объектам городской инфраструктуры</v>
      </c>
      <c r="L108" s="9" t="str">
        <f t="shared" si="75"/>
        <v>03 5 01 20530</v>
      </c>
      <c r="M108" s="1"/>
      <c r="N108" s="349" t="s">
        <v>945</v>
      </c>
      <c r="O108" s="8">
        <f t="shared" si="76"/>
        <v>0</v>
      </c>
      <c r="P108" s="8">
        <f t="shared" si="77"/>
        <v>0</v>
      </c>
    </row>
    <row r="109" spans="1:16" ht="36.6" thickBot="1">
      <c r="A109" s="77" t="s">
        <v>252</v>
      </c>
      <c r="B109" s="15" t="s">
        <v>571</v>
      </c>
      <c r="C109" s="237">
        <v>2053</v>
      </c>
      <c r="D109" s="236" t="s">
        <v>576</v>
      </c>
      <c r="E109" s="235" t="s">
        <v>575</v>
      </c>
      <c r="F109" s="15" t="s">
        <v>252</v>
      </c>
      <c r="G109" s="15" t="s">
        <v>571</v>
      </c>
      <c r="H109" s="15" t="s">
        <v>200</v>
      </c>
      <c r="I109" s="15" t="s">
        <v>574</v>
      </c>
      <c r="J109" s="205" t="str">
        <f>VLOOKUP($L109,'прил. к реш.'!$A$11:$C$328,2,0)</f>
        <v>Расходы на создание условий для беспрепятственного доступа маломобильных групп населения к объектам городской инфраструктуры</v>
      </c>
      <c r="K109" s="381" t="str">
        <f>VLOOKUP($L109,'прил. к реш.'!$A$11:$C$328,2,0)</f>
        <v>Расходы на создание условий для беспрепятственного доступа маломобильных групп населения к объектам городской инфраструктуры</v>
      </c>
      <c r="L109" s="9" t="str">
        <f t="shared" si="75"/>
        <v>03 5 01 L0270</v>
      </c>
      <c r="M109" s="239"/>
      <c r="N109" s="349" t="s">
        <v>946</v>
      </c>
      <c r="O109" s="8">
        <f t="shared" ref="O109" si="78">IF(L109=N109,0)</f>
        <v>0</v>
      </c>
      <c r="P109" s="8">
        <f t="shared" ref="P109" si="79">IF(J109=K109,0)</f>
        <v>0</v>
      </c>
    </row>
    <row r="110" spans="1:16" s="239" customFormat="1" ht="62.25" customHeight="1" thickBot="1">
      <c r="A110" s="169" t="s">
        <v>252</v>
      </c>
      <c r="B110" s="168" t="s">
        <v>567</v>
      </c>
      <c r="C110" s="167">
        <v>0</v>
      </c>
      <c r="D110" s="166" t="s">
        <v>570</v>
      </c>
      <c r="E110" s="230" t="s">
        <v>569</v>
      </c>
      <c r="F110" s="168" t="s">
        <v>252</v>
      </c>
      <c r="G110" s="168" t="s">
        <v>567</v>
      </c>
      <c r="H110" s="168" t="s">
        <v>2</v>
      </c>
      <c r="I110" s="168" t="s">
        <v>197</v>
      </c>
      <c r="J110" s="403" t="s">
        <v>569</v>
      </c>
      <c r="K110" s="381" t="str">
        <f>VLOOKUP($L110,'прил. к реш.'!$A$11:$C$328,2,0)</f>
        <v>Подпрограмма «Поддержка социально ориентированных некоммерческих организаций»</v>
      </c>
      <c r="L110" s="9" t="str">
        <f>CONCATENATE(F110," ",G110," ",H110," ",I110)</f>
        <v>03 6 00 00000</v>
      </c>
      <c r="M110" s="85"/>
      <c r="N110" s="346" t="s">
        <v>947</v>
      </c>
      <c r="O110" s="8">
        <f t="shared" ref="O110:O115" si="80">IF(L110=N110,0)</f>
        <v>0</v>
      </c>
      <c r="P110" s="8">
        <f t="shared" ref="P110:P115" si="81">IF(J110=K110,0)</f>
        <v>0</v>
      </c>
    </row>
    <row r="111" spans="1:16" s="85" customFormat="1" ht="66.75" customHeight="1">
      <c r="A111" s="228"/>
      <c r="B111" s="217"/>
      <c r="C111" s="227"/>
      <c r="D111" s="226"/>
      <c r="E111" s="225"/>
      <c r="F111" s="217" t="s">
        <v>252</v>
      </c>
      <c r="G111" s="217" t="s">
        <v>567</v>
      </c>
      <c r="H111" s="217" t="s">
        <v>200</v>
      </c>
      <c r="I111" s="217" t="s">
        <v>197</v>
      </c>
      <c r="J111" s="401" t="str">
        <f>VLOOKUP($L111,'прил. к реш.'!$A$11:$C$328,2,0)</f>
        <v>Основное мероприятие «Предоставление финансовой поддержки социально ориентированным некоммерческим организациям»</v>
      </c>
      <c r="K111" s="381" t="str">
        <f>VLOOKUP($L111,'прил. к реш.'!$A$11:$C$328,2,0)</f>
        <v>Основное мероприятие «Предоставление финансовой поддержки социально ориентированным некоммерческим организациям»</v>
      </c>
      <c r="L111" s="9" t="str">
        <f t="shared" ref="L111:L114" si="82">CONCATENATE(F111," ",G111," ",H111," ",I111)</f>
        <v>03 6 01 00000</v>
      </c>
      <c r="M111" s="239"/>
      <c r="N111" s="349" t="s">
        <v>949</v>
      </c>
      <c r="O111" s="8">
        <f t="shared" si="80"/>
        <v>0</v>
      </c>
      <c r="P111" s="8">
        <f t="shared" si="81"/>
        <v>0</v>
      </c>
    </row>
    <row r="112" spans="1:16" s="239" customFormat="1" ht="62.25" customHeight="1" thickBot="1">
      <c r="A112" s="38" t="s">
        <v>568</v>
      </c>
      <c r="B112" s="36" t="s">
        <v>567</v>
      </c>
      <c r="C112" s="215">
        <v>6004</v>
      </c>
      <c r="D112" s="214" t="s">
        <v>566</v>
      </c>
      <c r="E112" s="213" t="s">
        <v>565</v>
      </c>
      <c r="F112" s="36" t="s">
        <v>252</v>
      </c>
      <c r="G112" s="36" t="s">
        <v>567</v>
      </c>
      <c r="H112" s="36" t="s">
        <v>200</v>
      </c>
      <c r="I112" s="36">
        <v>60040</v>
      </c>
      <c r="J112" s="400" t="str">
        <f>VLOOKUP($L112,'прил. к реш.'!$A$11:$C$328,2,0)</f>
        <v>Субсидии на поддержку социально ориентированных некоммерческих организаций</v>
      </c>
      <c r="K112" s="381" t="str">
        <f>VLOOKUP($L112,'прил. к реш.'!$A$11:$C$328,2,0)</f>
        <v>Субсидии на поддержку социально ориентированных некоммерческих организаций</v>
      </c>
      <c r="L112" s="9" t="str">
        <f t="shared" si="82"/>
        <v>03 6 01 60040</v>
      </c>
      <c r="M112" s="85"/>
      <c r="N112" s="349" t="s">
        <v>951</v>
      </c>
      <c r="O112" s="8">
        <f t="shared" si="80"/>
        <v>0</v>
      </c>
      <c r="P112" s="8">
        <f t="shared" si="81"/>
        <v>0</v>
      </c>
    </row>
    <row r="113" spans="1:16" s="85" customFormat="1" ht="66.75" customHeight="1" thickBot="1">
      <c r="A113" s="110" t="s">
        <v>252</v>
      </c>
      <c r="B113" s="110" t="s">
        <v>560</v>
      </c>
      <c r="C113" s="109">
        <v>0</v>
      </c>
      <c r="D113" s="108" t="s">
        <v>564</v>
      </c>
      <c r="E113" s="223" t="s">
        <v>563</v>
      </c>
      <c r="F113" s="110" t="s">
        <v>252</v>
      </c>
      <c r="G113" s="110" t="s">
        <v>560</v>
      </c>
      <c r="H113" s="110" t="s">
        <v>2</v>
      </c>
      <c r="I113" s="110" t="s">
        <v>197</v>
      </c>
      <c r="J113" s="386" t="s">
        <v>563</v>
      </c>
      <c r="K113" s="381" t="str">
        <f>VLOOKUP($L113,'прил. к реш.'!$A$11:$C$328,2,0)</f>
        <v>Подпрограмма «Проведение мероприятий, посвященных знаменательным и памятным датам»</v>
      </c>
      <c r="L113" s="9" t="str">
        <f t="shared" si="82"/>
        <v>03 7 00 00000</v>
      </c>
      <c r="M113" s="1"/>
      <c r="N113" s="346" t="s">
        <v>952</v>
      </c>
      <c r="O113" s="8">
        <f t="shared" si="80"/>
        <v>0</v>
      </c>
      <c r="P113" s="8">
        <f t="shared" si="81"/>
        <v>0</v>
      </c>
    </row>
    <row r="114" spans="1:16" ht="36">
      <c r="A114" s="222"/>
      <c r="B114" s="221"/>
      <c r="C114" s="220"/>
      <c r="D114" s="219"/>
      <c r="E114" s="218"/>
      <c r="F114" s="217" t="s">
        <v>252</v>
      </c>
      <c r="G114" s="217" t="s">
        <v>560</v>
      </c>
      <c r="H114" s="217" t="s">
        <v>200</v>
      </c>
      <c r="I114" s="217" t="s">
        <v>197</v>
      </c>
      <c r="J114" s="401" t="str">
        <f>VLOOKUP($L114,'прил. к реш.'!$A$11:$C$328,2,0)</f>
        <v>Основное мероприятие «Сохранение и укрепление традиций и духовно-нравственных ценностей»</v>
      </c>
      <c r="K114" s="381" t="str">
        <f>VLOOKUP($L114,'прил. к реш.'!$A$11:$C$328,2,0)</f>
        <v>Основное мероприятие «Сохранение и укрепление традиций и духовно-нравственных ценностей»</v>
      </c>
      <c r="L114" s="9" t="str">
        <f t="shared" si="82"/>
        <v>03 7 01 00000</v>
      </c>
      <c r="M114" s="239"/>
      <c r="N114" s="349" t="s">
        <v>954</v>
      </c>
      <c r="O114" s="8">
        <f t="shared" si="80"/>
        <v>0</v>
      </c>
      <c r="P114" s="8">
        <f t="shared" si="81"/>
        <v>0</v>
      </c>
    </row>
    <row r="115" spans="1:16" s="238" customFormat="1" ht="54.6" thickBot="1">
      <c r="A115" s="38" t="s">
        <v>252</v>
      </c>
      <c r="B115" s="36" t="s">
        <v>560</v>
      </c>
      <c r="C115" s="215">
        <v>2051</v>
      </c>
      <c r="D115" s="214" t="s">
        <v>562</v>
      </c>
      <c r="E115" s="213" t="s">
        <v>561</v>
      </c>
      <c r="F115" s="36" t="s">
        <v>252</v>
      </c>
      <c r="G115" s="36" t="s">
        <v>560</v>
      </c>
      <c r="H115" s="36" t="s">
        <v>200</v>
      </c>
      <c r="I115" s="36">
        <v>20510</v>
      </c>
      <c r="J115" s="400" t="str">
        <f>E115</f>
        <v xml:space="preserve">Расходы на организацию и проведение мероприятий, посвященных знаменательным и памятным датам
</v>
      </c>
      <c r="K115" s="381" t="str">
        <f>VLOOKUP($L115,'прил. к реш.'!$A$11:$C$328,2,0)</f>
        <v xml:space="preserve">Расходы на организацию и проведение мероприятий, посвященных знаменательным и памятным датам
</v>
      </c>
      <c r="L115" s="9" t="str">
        <f t="shared" ref="L115:L121" si="83">CONCATENATE(F115," ",G115," ",H115," ",I115)</f>
        <v>03 7 01 20510</v>
      </c>
      <c r="M115" s="85"/>
      <c r="N115" s="349" t="s">
        <v>955</v>
      </c>
      <c r="O115" s="8">
        <f t="shared" si="80"/>
        <v>0</v>
      </c>
      <c r="P115" s="8">
        <f t="shared" si="81"/>
        <v>0</v>
      </c>
    </row>
    <row r="116" spans="1:16" s="85" customFormat="1" ht="114.6" thickBot="1">
      <c r="A116" s="82" t="s">
        <v>249</v>
      </c>
      <c r="B116" s="82" t="s">
        <v>0</v>
      </c>
      <c r="C116" s="84" t="s">
        <v>10</v>
      </c>
      <c r="D116" s="83" t="s">
        <v>559</v>
      </c>
      <c r="E116" s="81" t="s">
        <v>558</v>
      </c>
      <c r="F116" s="161" t="s">
        <v>249</v>
      </c>
      <c r="G116" s="161" t="s">
        <v>0</v>
      </c>
      <c r="H116" s="161" t="s">
        <v>2</v>
      </c>
      <c r="I116" s="161" t="s">
        <v>197</v>
      </c>
      <c r="J116" s="397" t="s">
        <v>557</v>
      </c>
      <c r="K116" s="381" t="str">
        <f>VLOOKUP($L116,'прил. к реш.'!$A$11:$C$328,2,0)</f>
        <v>Муниципальная программа «Развитие жилищно-коммунального хозяйства, транспортной системы на территории города Ставрополя, благоустройство и санитарная очистка территории города Ставрополя на 2014 - 2018 годы»</v>
      </c>
      <c r="L116" s="9" t="str">
        <f t="shared" si="83"/>
        <v>04 0 00 00000</v>
      </c>
      <c r="M116" s="239"/>
      <c r="N116" s="359" t="s">
        <v>956</v>
      </c>
      <c r="O116" s="8">
        <f t="shared" ref="O116:O121" si="84">IF(L116=N116,0)</f>
        <v>0</v>
      </c>
      <c r="P116" s="8">
        <f t="shared" ref="P116:P121" si="85">IF(J116=K116,0)</f>
        <v>0</v>
      </c>
    </row>
    <row r="117" spans="1:16" s="234" customFormat="1" ht="35.4" thickBot="1">
      <c r="A117" s="71" t="s">
        <v>249</v>
      </c>
      <c r="B117" s="70" t="s">
        <v>3</v>
      </c>
      <c r="C117" s="69" t="s">
        <v>10</v>
      </c>
      <c r="D117" s="68" t="s">
        <v>556</v>
      </c>
      <c r="E117" s="67" t="s">
        <v>555</v>
      </c>
      <c r="F117" s="66" t="s">
        <v>249</v>
      </c>
      <c r="G117" s="66" t="s">
        <v>3</v>
      </c>
      <c r="H117" s="66" t="s">
        <v>2</v>
      </c>
      <c r="I117" s="66" t="s">
        <v>197</v>
      </c>
      <c r="J117" s="392" t="s">
        <v>555</v>
      </c>
      <c r="K117" s="381" t="str">
        <f>VLOOKUP($L117,'прил. к реш.'!$A$11:$C$328,2,0)</f>
        <v>Подпрограмма «Развитие жилищно-коммунального хозяйства на территории города Ставрополя»</v>
      </c>
      <c r="L117" s="9" t="str">
        <f t="shared" si="83"/>
        <v>04 1 00 00000</v>
      </c>
      <c r="M117" s="85"/>
      <c r="N117" s="362" t="s">
        <v>957</v>
      </c>
      <c r="O117" s="8">
        <f t="shared" si="84"/>
        <v>0</v>
      </c>
      <c r="P117" s="8">
        <f t="shared" si="85"/>
        <v>0</v>
      </c>
    </row>
    <row r="118" spans="1:16" s="85" customFormat="1" ht="36.6" thickBot="1">
      <c r="A118" s="127"/>
      <c r="B118" s="126"/>
      <c r="C118" s="125"/>
      <c r="D118" s="124"/>
      <c r="E118" s="123"/>
      <c r="F118" s="122" t="s">
        <v>249</v>
      </c>
      <c r="G118" s="122" t="s">
        <v>3</v>
      </c>
      <c r="H118" s="122" t="s">
        <v>200</v>
      </c>
      <c r="I118" s="122" t="s">
        <v>197</v>
      </c>
      <c r="J118" s="393" t="s">
        <v>958</v>
      </c>
      <c r="K118" s="381" t="str">
        <f>VLOOKUP($L118,'прил. к реш.'!$A$11:$C$328,2,0)</f>
        <v>Основное мероприятие «Повышение уровня технического состояния многоквартирных домов и продление сроков их эксплуатации»</v>
      </c>
      <c r="L118" s="9" t="str">
        <f t="shared" si="83"/>
        <v>04 1 01 00000</v>
      </c>
      <c r="M118" s="1"/>
      <c r="N118" s="349" t="s">
        <v>959</v>
      </c>
      <c r="O118" s="8">
        <f t="shared" si="84"/>
        <v>0</v>
      </c>
      <c r="P118" s="8">
        <f t="shared" si="85"/>
        <v>0</v>
      </c>
    </row>
    <row r="119" spans="1:16" s="229" customFormat="1">
      <c r="A119" s="77" t="s">
        <v>249</v>
      </c>
      <c r="B119" s="15" t="s">
        <v>3</v>
      </c>
      <c r="C119" s="15" t="s">
        <v>554</v>
      </c>
      <c r="D119" s="15" t="s">
        <v>553</v>
      </c>
      <c r="E119" s="211" t="s">
        <v>551</v>
      </c>
      <c r="F119" s="15" t="s">
        <v>249</v>
      </c>
      <c r="G119" s="15" t="s">
        <v>3</v>
      </c>
      <c r="H119" s="15" t="s">
        <v>200</v>
      </c>
      <c r="I119" s="15" t="s">
        <v>552</v>
      </c>
      <c r="J119" s="205" t="s">
        <v>551</v>
      </c>
      <c r="K119" s="381" t="str">
        <f>VLOOKUP($L119,'прил. к реш.'!$A$11:$C$328,2,0)</f>
        <v>Расходы на проведение капитального ремонта муниципального жилищного фонда</v>
      </c>
      <c r="L119" s="9" t="str">
        <f t="shared" si="83"/>
        <v>04 1 01 20190</v>
      </c>
      <c r="M119" s="238"/>
      <c r="N119" s="349" t="s">
        <v>960</v>
      </c>
      <c r="O119" s="8">
        <f t="shared" si="84"/>
        <v>0</v>
      </c>
      <c r="P119" s="8">
        <f t="shared" si="85"/>
        <v>0</v>
      </c>
    </row>
    <row r="120" spans="1:16" s="224" customFormat="1" ht="42.75" customHeight="1">
      <c r="A120" s="77" t="s">
        <v>249</v>
      </c>
      <c r="B120" s="15" t="s">
        <v>3</v>
      </c>
      <c r="C120" s="15" t="s">
        <v>550</v>
      </c>
      <c r="D120" s="15" t="s">
        <v>549</v>
      </c>
      <c r="E120" s="211" t="s">
        <v>547</v>
      </c>
      <c r="F120" s="15" t="s">
        <v>249</v>
      </c>
      <c r="G120" s="15" t="s">
        <v>3</v>
      </c>
      <c r="H120" s="15" t="s">
        <v>200</v>
      </c>
      <c r="I120" s="15" t="s">
        <v>548</v>
      </c>
      <c r="J120" s="205" t="s">
        <v>547</v>
      </c>
      <c r="K120" s="381" t="str">
        <f>VLOOKUP($L120,'прил. к реш.'!$A$11:$C$328,2,0)</f>
        <v>Расходы на мероприятия в области жилищного хозяйства</v>
      </c>
      <c r="L120" s="9" t="str">
        <f t="shared" si="83"/>
        <v>04 1 01 20200</v>
      </c>
      <c r="M120" s="85"/>
      <c r="N120" s="349" t="s">
        <v>961</v>
      </c>
      <c r="O120" s="8">
        <f t="shared" si="84"/>
        <v>0</v>
      </c>
      <c r="P120" s="8">
        <f t="shared" si="85"/>
        <v>0</v>
      </c>
    </row>
    <row r="121" spans="1:16" s="212" customFormat="1" ht="72.599999999999994" thickBot="1">
      <c r="A121" s="77" t="s">
        <v>249</v>
      </c>
      <c r="B121" s="15" t="s">
        <v>3</v>
      </c>
      <c r="C121" s="15" t="s">
        <v>546</v>
      </c>
      <c r="D121" s="15" t="s">
        <v>545</v>
      </c>
      <c r="E121" s="211" t="s">
        <v>543</v>
      </c>
      <c r="F121" s="15" t="s">
        <v>249</v>
      </c>
      <c r="G121" s="15" t="s">
        <v>3</v>
      </c>
      <c r="H121" s="15" t="s">
        <v>200</v>
      </c>
      <c r="I121" s="15" t="s">
        <v>544</v>
      </c>
      <c r="J121" s="205" t="s">
        <v>543</v>
      </c>
      <c r="K121" s="381" t="str">
        <f>VLOOKUP($L121,'прил. к реш.'!$A$11:$C$328,2,0)</f>
        <v xml:space="preserve">Расходы на проведение капитального ремонта многоквартирных домов на территории города Ставрополя, исключенных из муниципального специализированного жилищного фонда города Ставрополя  общежитий, получивших статус жилого дома не ранее 01 января 2011 года </v>
      </c>
      <c r="L121" s="9" t="str">
        <f t="shared" si="83"/>
        <v>04 1 01 60140</v>
      </c>
      <c r="M121" s="234"/>
      <c r="N121" s="349" t="s">
        <v>962</v>
      </c>
      <c r="O121" s="8">
        <f t="shared" si="84"/>
        <v>0</v>
      </c>
      <c r="P121" s="8">
        <f t="shared" si="85"/>
        <v>0</v>
      </c>
    </row>
    <row r="122" spans="1:16" ht="18.600000000000001" thickBot="1">
      <c r="A122" s="38" t="s">
        <v>249</v>
      </c>
      <c r="B122" s="36" t="s">
        <v>3</v>
      </c>
      <c r="C122" s="36" t="s">
        <v>542</v>
      </c>
      <c r="D122" s="36" t="s">
        <v>541</v>
      </c>
      <c r="E122" s="37" t="s">
        <v>540</v>
      </c>
      <c r="F122" s="36" t="s">
        <v>249</v>
      </c>
      <c r="G122" s="36" t="s">
        <v>3</v>
      </c>
      <c r="H122" s="36" t="s">
        <v>200</v>
      </c>
      <c r="I122" s="36" t="s">
        <v>1427</v>
      </c>
      <c r="J122" s="400" t="s">
        <v>540</v>
      </c>
      <c r="K122" s="381" t="str">
        <f>VLOOKUP($L122,'прил. к реш.'!$A$11:$C$328,2,0)</f>
        <v xml:space="preserve">Обеспечение мероприятий по капитальному ремонту многоквартирных домов </v>
      </c>
      <c r="L122" s="9" t="str">
        <f t="shared" ref="L122:L123" si="86">CONCATENATE(F122," ",G122," ",H122," ",I122)</f>
        <v>04 1 01 09601</v>
      </c>
      <c r="M122" s="85"/>
      <c r="N122" s="349" t="s">
        <v>963</v>
      </c>
      <c r="O122" s="8">
        <f t="shared" ref="O122:O127" si="87">IF(L122=N122,0)</f>
        <v>0</v>
      </c>
      <c r="P122" s="8">
        <f t="shared" ref="P122:P127" si="88">IF(J122=K122,0)</f>
        <v>0</v>
      </c>
    </row>
    <row r="123" spans="1:16" s="216" customFormat="1" ht="54.6" customHeight="1">
      <c r="A123" s="34"/>
      <c r="B123" s="33"/>
      <c r="C123" s="32"/>
      <c r="D123" s="31"/>
      <c r="E123" s="30"/>
      <c r="F123" s="29" t="s">
        <v>249</v>
      </c>
      <c r="G123" s="29" t="s">
        <v>3</v>
      </c>
      <c r="H123" s="29" t="s">
        <v>193</v>
      </c>
      <c r="I123" s="29" t="s">
        <v>197</v>
      </c>
      <c r="J123" s="387" t="s">
        <v>1440</v>
      </c>
      <c r="K123" s="381" t="str">
        <f>VLOOKUP($L123,'прил. к реш.'!$A$11:$C$328,2,0)</f>
        <v>Основное мероприятие «Модернизация, реконструкция, строительство и содержание объектов коммунальной инфраструктуры»</v>
      </c>
      <c r="L123" s="9" t="str">
        <f t="shared" si="86"/>
        <v>04 1 02 00000</v>
      </c>
      <c r="M123" s="229"/>
      <c r="N123" s="349" t="s">
        <v>965</v>
      </c>
      <c r="O123" s="8">
        <f t="shared" si="87"/>
        <v>0</v>
      </c>
      <c r="P123" s="8" t="b">
        <f t="shared" si="88"/>
        <v>0</v>
      </c>
    </row>
    <row r="124" spans="1:16" s="212" customFormat="1" ht="39" customHeight="1" thickBot="1">
      <c r="A124" s="38" t="s">
        <v>249</v>
      </c>
      <c r="B124" s="36" t="s">
        <v>3</v>
      </c>
      <c r="C124" s="36" t="s">
        <v>539</v>
      </c>
      <c r="D124" s="36" t="s">
        <v>538</v>
      </c>
      <c r="E124" s="37" t="s">
        <v>536</v>
      </c>
      <c r="F124" s="36" t="s">
        <v>249</v>
      </c>
      <c r="G124" s="36" t="s">
        <v>3</v>
      </c>
      <c r="H124" s="36" t="s">
        <v>193</v>
      </c>
      <c r="I124" s="36" t="s">
        <v>537</v>
      </c>
      <c r="J124" s="400" t="s">
        <v>536</v>
      </c>
      <c r="K124" s="35" t="s">
        <v>536</v>
      </c>
      <c r="L124" s="9" t="str">
        <f t="shared" ref="L124:L127" si="89">CONCATENATE(F124," ",G124," ",H124," ",I124)</f>
        <v>04 1 02 20220</v>
      </c>
      <c r="M124" s="224"/>
      <c r="N124" s="349" t="s">
        <v>966</v>
      </c>
      <c r="O124" s="8">
        <f t="shared" si="87"/>
        <v>0</v>
      </c>
      <c r="P124" s="8">
        <f t="shared" si="88"/>
        <v>0</v>
      </c>
    </row>
    <row r="125" spans="1:16" ht="52.8" thickBot="1">
      <c r="A125" s="169" t="s">
        <v>249</v>
      </c>
      <c r="B125" s="168" t="s">
        <v>15</v>
      </c>
      <c r="C125" s="167" t="s">
        <v>10</v>
      </c>
      <c r="D125" s="166" t="s">
        <v>535</v>
      </c>
      <c r="E125" s="164" t="s">
        <v>534</v>
      </c>
      <c r="F125" s="165" t="s">
        <v>249</v>
      </c>
      <c r="G125" s="165" t="s">
        <v>15</v>
      </c>
      <c r="H125" s="165" t="s">
        <v>2</v>
      </c>
      <c r="I125" s="165" t="s">
        <v>197</v>
      </c>
      <c r="J125" s="403" t="s">
        <v>534</v>
      </c>
      <c r="K125" s="381" t="str">
        <f>VLOOKUP($L125,'прил. к реш.'!$A$11:$C$328,2,0)</f>
        <v>Подпрограмма «Дорожная деятельность и обеспечение безопасности дорожного движения, организация транспортного обслуживания населения на территории города Ставрополя»</v>
      </c>
      <c r="L125" s="9" t="str">
        <f t="shared" si="89"/>
        <v>04 2 00 00000</v>
      </c>
      <c r="M125" s="212"/>
      <c r="N125" s="363" t="s">
        <v>967</v>
      </c>
      <c r="O125" s="8">
        <f t="shared" si="87"/>
        <v>0</v>
      </c>
      <c r="P125" s="8">
        <f t="shared" si="88"/>
        <v>0</v>
      </c>
    </row>
    <row r="126" spans="1:16" s="209" customFormat="1" ht="54.6" thickBot="1">
      <c r="A126" s="34"/>
      <c r="B126" s="33"/>
      <c r="C126" s="32"/>
      <c r="D126" s="31"/>
      <c r="E126" s="30"/>
      <c r="F126" s="181" t="s">
        <v>249</v>
      </c>
      <c r="G126" s="181" t="s">
        <v>15</v>
      </c>
      <c r="H126" s="181" t="s">
        <v>200</v>
      </c>
      <c r="I126" s="181" t="s">
        <v>197</v>
      </c>
      <c r="J126" s="390" t="str">
        <f>VLOOKUP($L126,'прил. к реш.'!$A$11:$C$328,2,0)</f>
        <v>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города Ставрополя»</v>
      </c>
      <c r="K126" s="381" t="str">
        <f>VLOOKUP($L126,'прил. к реш.'!$A$11:$C$328,2,0)</f>
        <v>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города Ставрополя»</v>
      </c>
      <c r="L126" s="9" t="str">
        <f t="shared" si="89"/>
        <v>04 2 01 00000</v>
      </c>
      <c r="M126" s="1"/>
      <c r="N126" s="350" t="s">
        <v>969</v>
      </c>
      <c r="O126" s="8">
        <f t="shared" si="87"/>
        <v>0</v>
      </c>
      <c r="P126" s="8">
        <f t="shared" si="88"/>
        <v>0</v>
      </c>
    </row>
    <row r="127" spans="1:16" s="85" customFormat="1" ht="36">
      <c r="A127" s="15" t="s">
        <v>249</v>
      </c>
      <c r="B127" s="15" t="s">
        <v>15</v>
      </c>
      <c r="C127" s="15" t="s">
        <v>533</v>
      </c>
      <c r="D127" s="15" t="s">
        <v>532</v>
      </c>
      <c r="E127" s="404" t="s">
        <v>531</v>
      </c>
      <c r="F127" s="15" t="s">
        <v>249</v>
      </c>
      <c r="G127" s="15" t="s">
        <v>15</v>
      </c>
      <c r="H127" s="15" t="s">
        <v>200</v>
      </c>
      <c r="I127" s="15" t="s">
        <v>1423</v>
      </c>
      <c r="J127" s="205" t="str">
        <f>VLOOKUP($L127,'прил. к реш.'!$A$11:$C$328,2,0)</f>
        <v>Расходы на обеспечение деятельности (оказание услуг) муниципальных учреждений</v>
      </c>
      <c r="K127" s="381" t="str">
        <f>VLOOKUP($L127,'прил. к реш.'!$A$11:$C$328,2,0)</f>
        <v>Расходы на обеспечение деятельности (оказание услуг) муниципальных учреждений</v>
      </c>
      <c r="L127" s="9" t="str">
        <f t="shared" si="89"/>
        <v>04 2 01 11010</v>
      </c>
      <c r="M127" s="216"/>
      <c r="N127" s="350" t="s">
        <v>970</v>
      </c>
      <c r="O127" s="8">
        <f t="shared" si="87"/>
        <v>0</v>
      </c>
      <c r="P127" s="8">
        <f t="shared" si="88"/>
        <v>0</v>
      </c>
    </row>
    <row r="128" spans="1:16" s="85" customFormat="1" ht="72.599999999999994" thickBot="1">
      <c r="A128" s="405"/>
      <c r="B128" s="405"/>
      <c r="C128" s="405"/>
      <c r="D128" s="405"/>
      <c r="E128" s="405"/>
      <c r="F128" s="15" t="s">
        <v>249</v>
      </c>
      <c r="G128" s="15" t="s">
        <v>15</v>
      </c>
      <c r="H128" s="15" t="s">
        <v>200</v>
      </c>
      <c r="I128" s="15" t="s">
        <v>1428</v>
      </c>
      <c r="J128" s="273" t="s">
        <v>1441</v>
      </c>
      <c r="K128" s="381" t="str">
        <f>VLOOKUP($L128,'прил. к реш.'!$A$11:$C$328,2,0)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оплату услуг финансовой аренды (лизинга) по приобретению автобусов, работающих на газомоторном топливе</v>
      </c>
      <c r="L128" s="9" t="str">
        <f t="shared" ref="L128" si="90">CONCATENATE(F128," ",G128," ",H128," ",I128)</f>
        <v>04 2 01 21250</v>
      </c>
      <c r="M128" s="212"/>
      <c r="N128" s="350" t="s">
        <v>972</v>
      </c>
      <c r="O128" s="8">
        <f t="shared" ref="O128:O130" si="91">IF(L128=N128,0)</f>
        <v>0</v>
      </c>
      <c r="P128" s="8" t="b">
        <f t="shared" ref="P128:P130" si="92">IF(J128=K128,0)</f>
        <v>0</v>
      </c>
    </row>
    <row r="129" spans="1:16" s="85" customFormat="1" ht="18.600000000000001" thickBot="1">
      <c r="A129" s="38" t="s">
        <v>249</v>
      </c>
      <c r="B129" s="36" t="s">
        <v>15</v>
      </c>
      <c r="C129" s="36" t="s">
        <v>530</v>
      </c>
      <c r="D129" s="36" t="s">
        <v>529</v>
      </c>
      <c r="E129" s="210" t="s">
        <v>527</v>
      </c>
      <c r="F129" s="36" t="s">
        <v>249</v>
      </c>
      <c r="G129" s="36" t="s">
        <v>15</v>
      </c>
      <c r="H129" s="36" t="s">
        <v>200</v>
      </c>
      <c r="I129" s="36" t="s">
        <v>528</v>
      </c>
      <c r="J129" s="400" t="s">
        <v>527</v>
      </c>
      <c r="K129" s="381" t="str">
        <f>VLOOKUP($L129,'прил. к реш.'!$A$11:$C$328,2,0)</f>
        <v>Расходы на проведение  отдельных мероприятий по электрическому транспорту</v>
      </c>
      <c r="L129" s="9" t="str">
        <f t="shared" ref="L129:L130" si="93">CONCATENATE(F129," ",G129," ",H129," ",I129)</f>
        <v>04 2 01 60020</v>
      </c>
      <c r="M129" s="1"/>
      <c r="N129" s="350" t="s">
        <v>973</v>
      </c>
      <c r="O129" s="8">
        <f t="shared" si="91"/>
        <v>0</v>
      </c>
      <c r="P129" s="8">
        <f t="shared" si="92"/>
        <v>0</v>
      </c>
    </row>
    <row r="130" spans="1:16" s="85" customFormat="1" ht="93" customHeight="1">
      <c r="A130" s="34"/>
      <c r="B130" s="33"/>
      <c r="C130" s="32"/>
      <c r="D130" s="31"/>
      <c r="E130" s="30"/>
      <c r="F130" s="29" t="s">
        <v>249</v>
      </c>
      <c r="G130" s="29" t="s">
        <v>15</v>
      </c>
      <c r="H130" s="29" t="s">
        <v>193</v>
      </c>
      <c r="I130" s="29" t="s">
        <v>197</v>
      </c>
      <c r="J130" s="387" t="str">
        <f>VLOOKUP($L130,'прил. к реш.'!$A$11:$C$328,2,0)</f>
        <v>Основное мероприятие «Организация дорожной деятельности в отношении автомобильных дорог общего пользования местного значения в границах города Ставрополя»</v>
      </c>
      <c r="K130" s="381" t="str">
        <f>VLOOKUP($L130,'прил. к реш.'!$A$11:$C$328,2,0)</f>
        <v>Основное мероприятие «Организация дорожной деятельности в отношении автомобильных дорог общего пользования местного значения в границах города Ставрополя»</v>
      </c>
      <c r="L130" s="9" t="str">
        <f t="shared" si="93"/>
        <v>04 2 02 00000</v>
      </c>
      <c r="M130" s="209"/>
      <c r="N130" s="350" t="s">
        <v>975</v>
      </c>
      <c r="O130" s="8">
        <f t="shared" si="91"/>
        <v>0</v>
      </c>
      <c r="P130" s="8">
        <f t="shared" si="92"/>
        <v>0</v>
      </c>
    </row>
    <row r="131" spans="1:16" s="85" customFormat="1" ht="36">
      <c r="A131" s="77" t="s">
        <v>249</v>
      </c>
      <c r="B131" s="15" t="s">
        <v>15</v>
      </c>
      <c r="C131" s="15" t="s">
        <v>522</v>
      </c>
      <c r="D131" s="15" t="s">
        <v>521</v>
      </c>
      <c r="E131" s="203" t="s">
        <v>519</v>
      </c>
      <c r="F131" s="14" t="s">
        <v>249</v>
      </c>
      <c r="G131" s="14" t="s">
        <v>15</v>
      </c>
      <c r="H131" s="14" t="s">
        <v>193</v>
      </c>
      <c r="I131" s="14" t="s">
        <v>520</v>
      </c>
      <c r="J131" s="205" t="str">
        <f>VLOOKUP($L131,'прил. к реш.'!$A$11:$C$328,2,0)</f>
        <v>Проектирование, строительство, реконструкция, ремонт и содержание автомобильных дорог общего пользования местного значения</v>
      </c>
      <c r="K131" s="381" t="str">
        <f>VLOOKUP($L131,'прил. к реш.'!$A$11:$C$328,2,0)</f>
        <v>Проектирование, строительство, реконструкция, ремонт и содержание автомобильных дорог общего пользования местного значения</v>
      </c>
      <c r="L131" s="9" t="str">
        <f t="shared" ref="L131" si="94">CONCATENATE(F131," ",G131," ",H131," ",I131)</f>
        <v>04 2 02 20130</v>
      </c>
      <c r="N131" s="350" t="s">
        <v>977</v>
      </c>
      <c r="O131" s="8">
        <f t="shared" ref="O131:O134" si="95">IF(L131=N131,0)</f>
        <v>0</v>
      </c>
      <c r="P131" s="8">
        <f t="shared" ref="P131:P134" si="96">IF(J131=K131,0)</f>
        <v>0</v>
      </c>
    </row>
    <row r="132" spans="1:16" s="85" customFormat="1" ht="72">
      <c r="A132" s="77" t="s">
        <v>249</v>
      </c>
      <c r="B132" s="15" t="s">
        <v>15</v>
      </c>
      <c r="C132" s="15" t="s">
        <v>514</v>
      </c>
      <c r="D132" s="15" t="s">
        <v>513</v>
      </c>
      <c r="E132" s="203" t="s">
        <v>511</v>
      </c>
      <c r="F132" s="14" t="s">
        <v>249</v>
      </c>
      <c r="G132" s="14" t="s">
        <v>15</v>
      </c>
      <c r="H132" s="14" t="s">
        <v>193</v>
      </c>
      <c r="I132" s="14" t="s">
        <v>512</v>
      </c>
      <c r="J132" s="205" t="str">
        <f>VLOOKUP($L132,'прил. к реш.'!$A$11:$C$328,2,0)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ремонт автомобильных дорог общего пользования местного значения</v>
      </c>
      <c r="K132" s="381" t="str">
        <f>VLOOKUP($L132,'прил. к реш.'!$A$11:$C$328,2,0)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ремонт автомобильных дорог общего пользования местного значения</v>
      </c>
      <c r="L132" s="9" t="str">
        <f t="shared" ref="L132:L134" si="97">CONCATENATE(F132," ",G132," ",H132," ",I132)</f>
        <v>04 2 02 20810</v>
      </c>
      <c r="N132" s="350" t="s">
        <v>979</v>
      </c>
      <c r="O132" s="8">
        <f t="shared" si="95"/>
        <v>0</v>
      </c>
      <c r="P132" s="8">
        <f t="shared" si="96"/>
        <v>0</v>
      </c>
    </row>
    <row r="133" spans="1:16" s="85" customFormat="1" ht="36">
      <c r="A133" s="77" t="s">
        <v>249</v>
      </c>
      <c r="B133" s="15" t="s">
        <v>15</v>
      </c>
      <c r="C133" s="15" t="s">
        <v>510</v>
      </c>
      <c r="D133" s="15" t="s">
        <v>509</v>
      </c>
      <c r="E133" s="203" t="s">
        <v>507</v>
      </c>
      <c r="F133" s="14" t="s">
        <v>249</v>
      </c>
      <c r="G133" s="14" t="s">
        <v>15</v>
      </c>
      <c r="H133" s="14" t="s">
        <v>193</v>
      </c>
      <c r="I133" s="14" t="s">
        <v>508</v>
      </c>
      <c r="J133" s="205" t="s">
        <v>507</v>
      </c>
      <c r="K133" s="381" t="str">
        <f>VLOOKUP($L133,'прил. к реш.'!$A$11:$C$328,2,0)</f>
        <v>Расходы на ремонт и содержание внутриквартальных автомобильных дорог общего пользования местного значения</v>
      </c>
      <c r="L133" s="9" t="str">
        <f t="shared" si="97"/>
        <v>04 2 02 20820</v>
      </c>
      <c r="N133" s="350" t="s">
        <v>980</v>
      </c>
      <c r="O133" s="8">
        <f t="shared" si="95"/>
        <v>0</v>
      </c>
      <c r="P133" s="8">
        <f t="shared" si="96"/>
        <v>0</v>
      </c>
    </row>
    <row r="134" spans="1:16" s="85" customFormat="1">
      <c r="A134" s="77" t="s">
        <v>249</v>
      </c>
      <c r="B134" s="15" t="s">
        <v>15</v>
      </c>
      <c r="C134" s="15" t="s">
        <v>506</v>
      </c>
      <c r="D134" s="15" t="s">
        <v>505</v>
      </c>
      <c r="E134" s="203" t="s">
        <v>503</v>
      </c>
      <c r="F134" s="14" t="s">
        <v>249</v>
      </c>
      <c r="G134" s="14" t="s">
        <v>15</v>
      </c>
      <c r="H134" s="14" t="s">
        <v>193</v>
      </c>
      <c r="I134" s="14" t="s">
        <v>504</v>
      </c>
      <c r="J134" s="205" t="s">
        <v>503</v>
      </c>
      <c r="K134" s="381" t="str">
        <f>VLOOKUP($L134,'прил. к реш.'!$A$11:$C$328,2,0)</f>
        <v>Расходы на прочие мероприятия  в области дорожного хозяйства</v>
      </c>
      <c r="L134" s="9" t="str">
        <f t="shared" si="97"/>
        <v>04 2 02 20830</v>
      </c>
      <c r="N134" s="350" t="s">
        <v>981</v>
      </c>
      <c r="O134" s="8">
        <f t="shared" si="95"/>
        <v>0</v>
      </c>
      <c r="P134" s="8">
        <f t="shared" si="96"/>
        <v>0</v>
      </c>
    </row>
    <row r="135" spans="1:16" s="85" customFormat="1" ht="36">
      <c r="A135" s="77" t="s">
        <v>249</v>
      </c>
      <c r="B135" s="15" t="s">
        <v>15</v>
      </c>
      <c r="C135" s="15" t="s">
        <v>526</v>
      </c>
      <c r="D135" s="15" t="s">
        <v>525</v>
      </c>
      <c r="E135" s="206" t="s">
        <v>523</v>
      </c>
      <c r="F135" s="14" t="s">
        <v>249</v>
      </c>
      <c r="G135" s="14" t="s">
        <v>15</v>
      </c>
      <c r="H135" s="14" t="s">
        <v>193</v>
      </c>
      <c r="I135" s="14" t="s">
        <v>524</v>
      </c>
      <c r="J135" s="205" t="str">
        <f>VLOOKUP($L135,'прил. к реш.'!$A$11:$C$328,2,0)</f>
        <v>Расходы на приобретение техники для уборки дорог и тротуаров (на условиях финансовой аренды (лизинга)</v>
      </c>
      <c r="K135" s="381" t="str">
        <f>VLOOKUP($L135,'прил. к реш.'!$A$11:$C$328,2,0)</f>
        <v>Расходы на приобретение техники для уборки дорог и тротуаров (на условиях финансовой аренды (лизинга)</v>
      </c>
      <c r="L135" s="9" t="str">
        <f t="shared" ref="L135:L136" si="98">CONCATENATE(F135," ",G135," ",H135," ",I135)</f>
        <v>04 2 02 21010</v>
      </c>
      <c r="N135" s="350" t="s">
        <v>983</v>
      </c>
      <c r="O135" s="8">
        <f t="shared" ref="O135:O136" si="99">IF(L135=N135,0)</f>
        <v>0</v>
      </c>
      <c r="P135" s="8">
        <f t="shared" ref="P135:P136" si="100">IF(J135=K135,0)</f>
        <v>0</v>
      </c>
    </row>
    <row r="136" spans="1:16" s="209" customFormat="1" ht="122.25" customHeight="1">
      <c r="A136" s="77"/>
      <c r="B136" s="15"/>
      <c r="C136" s="15"/>
      <c r="D136" s="15"/>
      <c r="E136" s="404"/>
      <c r="F136" s="14" t="s">
        <v>249</v>
      </c>
      <c r="G136" s="14" t="s">
        <v>15</v>
      </c>
      <c r="H136" s="14" t="s">
        <v>193</v>
      </c>
      <c r="I136" s="14" t="s">
        <v>1429</v>
      </c>
      <c r="J136" s="273" t="str">
        <f>VLOOKUP($L136,'прил. к реш.'!$A$11:$C$328,2,0)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строительство объекта «Многоуровневая парковка рядом с объектом здравоохранения «Ставропольский клинический перинатальный центр» (в том числе проектно-изыскательские работы)»</v>
      </c>
      <c r="K136" s="381" t="str">
        <f>VLOOKUP($L136,'прил. к реш.'!$A$11:$C$328,2,0)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строительство объекта «Многоуровневая парковка рядом с объектом здравоохранения «Ставропольский клинический перинатальный центр» (в том числе проектно-изыскательские работы)»</v>
      </c>
      <c r="L136" s="9" t="str">
        <f t="shared" si="98"/>
        <v>04 2 02 40040</v>
      </c>
      <c r="M136" s="85"/>
      <c r="N136" s="350" t="s">
        <v>985</v>
      </c>
      <c r="O136" s="8">
        <f t="shared" si="99"/>
        <v>0</v>
      </c>
      <c r="P136" s="8">
        <f t="shared" si="100"/>
        <v>0</v>
      </c>
    </row>
    <row r="137" spans="1:16" s="85" customFormat="1" ht="87.75" customHeight="1" thickBot="1">
      <c r="A137" s="77" t="s">
        <v>249</v>
      </c>
      <c r="B137" s="204" t="s">
        <v>15</v>
      </c>
      <c r="C137" s="204" t="s">
        <v>498</v>
      </c>
      <c r="D137" s="204" t="s">
        <v>497</v>
      </c>
      <c r="E137" s="406" t="s">
        <v>495</v>
      </c>
      <c r="F137" s="407" t="s">
        <v>249</v>
      </c>
      <c r="G137" s="407" t="s">
        <v>15</v>
      </c>
      <c r="H137" s="407" t="s">
        <v>193</v>
      </c>
      <c r="I137" s="407" t="s">
        <v>496</v>
      </c>
      <c r="J137" s="408" t="str">
        <f>VLOOKUP($L137,'прил. к реш.'!$A$11:$C$328,2,0)</f>
        <v>Субсидии на возмещение затрат по созданию, эксплуатации и обеспечению функционирования на платной основе парковок (парковочных мест), расположенных на автомобильных дорогах общего пользования местного значения города Ставрополя</v>
      </c>
      <c r="K137" s="381" t="str">
        <f>VLOOKUP($L137,'прил. к реш.'!$A$11:$C$328,2,0)</f>
        <v>Субсидии на возмещение затрат по созданию, эксплуатации и обеспечению функционирования на платной основе парковок (парковочных мест), расположенных на автомобильных дорогах общего пользования местного значения города Ставрополя</v>
      </c>
      <c r="L137" s="9" t="str">
        <f t="shared" ref="L137:L138" si="101">CONCATENATE(F137," ",G137," ",H137," ",I137)</f>
        <v>04 2 02 60090</v>
      </c>
      <c r="N137" s="350" t="s">
        <v>987</v>
      </c>
      <c r="O137" s="8">
        <f t="shared" ref="O137:O138" si="102">IF(L137=N137,0)</f>
        <v>0</v>
      </c>
      <c r="P137" s="8">
        <f t="shared" ref="P137:P138" si="103">IF(J137=K137,0)</f>
        <v>0</v>
      </c>
    </row>
    <row r="138" spans="1:16" s="85" customFormat="1" ht="54.75" customHeight="1">
      <c r="A138" s="34"/>
      <c r="B138" s="33"/>
      <c r="C138" s="32"/>
      <c r="D138" s="31"/>
      <c r="E138" s="30"/>
      <c r="F138" s="29" t="s">
        <v>249</v>
      </c>
      <c r="G138" s="29" t="s">
        <v>15</v>
      </c>
      <c r="H138" s="29" t="s">
        <v>252</v>
      </c>
      <c r="I138" s="29" t="s">
        <v>197</v>
      </c>
      <c r="J138" s="387" t="str">
        <f>VLOOKUP($L138,'прил. к реш.'!$A$11:$C$328,2,0)</f>
        <v>Основное мероприятие «Повышение безопасности дорожного движения на территории города Ставрополя»</v>
      </c>
      <c r="K138" s="381" t="str">
        <f>VLOOKUP($L138,'прил. к реш.'!$A$11:$C$328,2,0)</f>
        <v>Основное мероприятие «Повышение безопасности дорожного движения на территории города Ставрополя»</v>
      </c>
      <c r="L138" s="9" t="str">
        <f t="shared" si="101"/>
        <v>04 2 03 00000</v>
      </c>
      <c r="N138" s="350" t="s">
        <v>989</v>
      </c>
      <c r="O138" s="8">
        <f t="shared" si="102"/>
        <v>0</v>
      </c>
      <c r="P138" s="8">
        <f t="shared" si="103"/>
        <v>0</v>
      </c>
    </row>
    <row r="139" spans="1:16" s="85" customFormat="1" ht="54">
      <c r="A139" s="77" t="s">
        <v>249</v>
      </c>
      <c r="B139" s="15" t="s">
        <v>15</v>
      </c>
      <c r="C139" s="15" t="s">
        <v>518</v>
      </c>
      <c r="D139" s="15" t="s">
        <v>517</v>
      </c>
      <c r="E139" s="203" t="s">
        <v>515</v>
      </c>
      <c r="F139" s="14" t="s">
        <v>249</v>
      </c>
      <c r="G139" s="14" t="s">
        <v>15</v>
      </c>
      <c r="H139" s="14" t="s">
        <v>252</v>
      </c>
      <c r="I139" s="14" t="s">
        <v>516</v>
      </c>
      <c r="J139" s="205" t="str">
        <f>VLOOKUP($L139,'прил. к реш.'!$A$11:$C$328,2,0)</f>
        <v>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v>
      </c>
      <c r="K139" s="381" t="str">
        <f>VLOOKUP($L139,'прил. к реш.'!$A$11:$C$328,2,0)</f>
        <v>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v>
      </c>
      <c r="L139" s="9" t="str">
        <f t="shared" ref="L139:L140" si="104">CONCATENATE(F139," ",G139," ",H139," ",I139)</f>
        <v>04 2 03 20570</v>
      </c>
      <c r="N139" s="350" t="s">
        <v>991</v>
      </c>
      <c r="O139" s="8">
        <f t="shared" ref="O139:O140" si="105">IF(L139=N139,0)</f>
        <v>0</v>
      </c>
      <c r="P139" s="8">
        <f t="shared" ref="P139:P140" si="106">IF(J139=K139,0)</f>
        <v>0</v>
      </c>
    </row>
    <row r="140" spans="1:16" s="85" customFormat="1" ht="90.6" thickBot="1">
      <c r="A140" s="77" t="s">
        <v>249</v>
      </c>
      <c r="B140" s="15" t="s">
        <v>15</v>
      </c>
      <c r="C140" s="15" t="s">
        <v>502</v>
      </c>
      <c r="D140" s="15" t="s">
        <v>501</v>
      </c>
      <c r="E140" s="203" t="s">
        <v>499</v>
      </c>
      <c r="F140" s="14" t="s">
        <v>249</v>
      </c>
      <c r="G140" s="14" t="s">
        <v>15</v>
      </c>
      <c r="H140" s="14" t="s">
        <v>252</v>
      </c>
      <c r="I140" s="14" t="s">
        <v>500</v>
      </c>
      <c r="J140" s="273" t="str">
        <f>VLOOKUP($L140,'прил. к реш.'!$A$11:$C$328,2,0)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v>
      </c>
      <c r="K140" s="381" t="str">
        <f>VLOOKUP($L140,'прил. к реш.'!$A$11:$C$328,2,0)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обеспечение элементами обустройства автомобильных дорог общего пользования местного значения и организация обеспечения безопасности дорожного движения</v>
      </c>
      <c r="L140" s="9" t="str">
        <f t="shared" si="104"/>
        <v>04 2 03 20920</v>
      </c>
      <c r="M140" s="209"/>
      <c r="N140" s="350" t="s">
        <v>993</v>
      </c>
      <c r="O140" s="8">
        <f t="shared" si="105"/>
        <v>0</v>
      </c>
      <c r="P140" s="8">
        <f t="shared" si="106"/>
        <v>0</v>
      </c>
    </row>
    <row r="141" spans="1:16" s="85" customFormat="1" ht="18.600000000000001" thickBot="1">
      <c r="A141" s="71" t="s">
        <v>249</v>
      </c>
      <c r="B141" s="70" t="s">
        <v>175</v>
      </c>
      <c r="C141" s="69" t="s">
        <v>10</v>
      </c>
      <c r="D141" s="68" t="s">
        <v>494</v>
      </c>
      <c r="E141" s="67" t="s">
        <v>493</v>
      </c>
      <c r="F141" s="66" t="s">
        <v>249</v>
      </c>
      <c r="G141" s="66" t="s">
        <v>175</v>
      </c>
      <c r="H141" s="66" t="s">
        <v>2</v>
      </c>
      <c r="I141" s="66" t="s">
        <v>197</v>
      </c>
      <c r="J141" s="392" t="s">
        <v>493</v>
      </c>
      <c r="K141" s="381" t="str">
        <f>VLOOKUP($L141,'прил. к реш.'!$A$11:$C$328,2,0)</f>
        <v>Подпрограмма «Благоустройство территории города Ставрополя»</v>
      </c>
      <c r="L141" s="9" t="str">
        <f t="shared" ref="L141:L143" si="107">CONCATENATE(F141," ",G141," ",H141," ",I141)</f>
        <v>04 3 00 00000</v>
      </c>
      <c r="M141" s="209"/>
      <c r="N141" s="367" t="s">
        <v>994</v>
      </c>
      <c r="O141" s="8">
        <f t="shared" ref="O141" si="108">IF(L141=N141,0)</f>
        <v>0</v>
      </c>
      <c r="P141" s="8">
        <f t="shared" ref="P141" si="109">IF(J141=K141,0)</f>
        <v>0</v>
      </c>
    </row>
    <row r="142" spans="1:16" s="85" customFormat="1" ht="36">
      <c r="A142" s="127"/>
      <c r="B142" s="126"/>
      <c r="C142" s="125"/>
      <c r="D142" s="124"/>
      <c r="E142" s="123"/>
      <c r="F142" s="122" t="s">
        <v>249</v>
      </c>
      <c r="G142" s="122" t="s">
        <v>175</v>
      </c>
      <c r="H142" s="122" t="s">
        <v>200</v>
      </c>
      <c r="I142" s="122" t="s">
        <v>197</v>
      </c>
      <c r="J142" s="393" t="str">
        <f>VLOOKUP($L142,'прил. к реш.'!$A$11:$C$328,2,0)</f>
        <v>Основное мероприятие «Осуществление деятельности по использованию, охране, защите и воспроизводству городских лесов»</v>
      </c>
      <c r="K142" s="381" t="str">
        <f>VLOOKUP($L142,'прил. к реш.'!$A$11:$C$328,2,0)</f>
        <v>Основное мероприятие «Осуществление деятельности по использованию, охране, защите и воспроизводству городских лесов»</v>
      </c>
      <c r="L142" s="9" t="str">
        <f t="shared" si="107"/>
        <v>04 3 01 00000</v>
      </c>
      <c r="M142" s="209"/>
      <c r="N142" s="350" t="s">
        <v>996</v>
      </c>
      <c r="O142" s="8">
        <f t="shared" ref="O142:O143" si="110">IF(L142=N142,0)</f>
        <v>0</v>
      </c>
      <c r="P142" s="8">
        <f t="shared" ref="P142:P143" si="111">IF(J142=K142,0)</f>
        <v>0</v>
      </c>
    </row>
    <row r="143" spans="1:16" s="85" customFormat="1" ht="54">
      <c r="A143" s="204" t="s">
        <v>249</v>
      </c>
      <c r="B143" s="204">
        <v>3</v>
      </c>
      <c r="C143" s="204">
        <v>1107</v>
      </c>
      <c r="D143" s="204" t="s">
        <v>492</v>
      </c>
      <c r="E143" s="208" t="s">
        <v>491</v>
      </c>
      <c r="F143" s="14" t="s">
        <v>249</v>
      </c>
      <c r="G143" s="14" t="s">
        <v>175</v>
      </c>
      <c r="H143" s="14" t="s">
        <v>200</v>
      </c>
      <c r="I143" s="14" t="s">
        <v>1423</v>
      </c>
      <c r="J143" s="205" t="str">
        <f>VLOOKUP($L143,'прил. к реш.'!$A$11:$C$328,2,0)</f>
        <v>Расходы на обеспечение деятельности (оказание услуг) муниципальных учреждений</v>
      </c>
      <c r="K143" s="381" t="str">
        <f>VLOOKUP($L143,'прил. к реш.'!$A$11:$C$328,2,0)</f>
        <v>Расходы на обеспечение деятельности (оказание услуг) муниципальных учреждений</v>
      </c>
      <c r="L143" s="9" t="str">
        <f t="shared" si="107"/>
        <v>04 3 01 11010</v>
      </c>
      <c r="M143" s="209"/>
      <c r="N143" s="350" t="s">
        <v>997</v>
      </c>
      <c r="O143" s="8">
        <f t="shared" si="110"/>
        <v>0</v>
      </c>
      <c r="P143" s="8">
        <f t="shared" si="111"/>
        <v>0</v>
      </c>
    </row>
    <row r="144" spans="1:16" s="85" customFormat="1" ht="36">
      <c r="A144" s="127"/>
      <c r="B144" s="126"/>
      <c r="C144" s="125"/>
      <c r="D144" s="124"/>
      <c r="E144" s="123"/>
      <c r="F144" s="122" t="s">
        <v>249</v>
      </c>
      <c r="G144" s="122" t="s">
        <v>175</v>
      </c>
      <c r="H144" s="122" t="s">
        <v>193</v>
      </c>
      <c r="I144" s="122" t="s">
        <v>197</v>
      </c>
      <c r="J144" s="393" t="str">
        <f>VLOOKUP($L144,'прил. к реш.'!$A$11:$C$328,2,0)</f>
        <v>Основное мероприятие «Обеспечение надлежащего состояния мест захоронения на территории города Ставрополя»</v>
      </c>
      <c r="K144" s="381" t="str">
        <f>VLOOKUP($L144,'прил. к реш.'!$A$11:$C$328,2,0)</f>
        <v>Основное мероприятие «Обеспечение надлежащего состояния мест захоронения на территории города Ставрополя»</v>
      </c>
      <c r="L144" s="9" t="str">
        <f t="shared" ref="L144" si="112">CONCATENATE(F144," ",G144," ",H144," ",I144)</f>
        <v>04 3 02 00000</v>
      </c>
      <c r="M144" s="209"/>
      <c r="N144" s="350" t="s">
        <v>999</v>
      </c>
      <c r="O144" s="8">
        <f t="shared" ref="O144:O145" si="113">IF(L144=N144,0)</f>
        <v>0</v>
      </c>
      <c r="P144" s="8">
        <f t="shared" ref="P144:P145" si="114">IF(J144=K144,0)</f>
        <v>0</v>
      </c>
    </row>
    <row r="145" spans="1:16" s="85" customFormat="1" ht="36">
      <c r="A145" s="204" t="s">
        <v>249</v>
      </c>
      <c r="B145" s="204" t="s">
        <v>175</v>
      </c>
      <c r="C145" s="204" t="s">
        <v>486</v>
      </c>
      <c r="D145" s="204" t="s">
        <v>485</v>
      </c>
      <c r="E145" s="206" t="s">
        <v>483</v>
      </c>
      <c r="F145" s="14" t="s">
        <v>249</v>
      </c>
      <c r="G145" s="14" t="s">
        <v>175</v>
      </c>
      <c r="H145" s="14" t="s">
        <v>193</v>
      </c>
      <c r="I145" s="14" t="s">
        <v>484</v>
      </c>
      <c r="J145" s="205" t="s">
        <v>483</v>
      </c>
      <c r="K145" s="381" t="str">
        <f>VLOOKUP($L145,'прил. к реш.'!$A$11:$C$328,2,0)</f>
        <v>Расходы на проектирование, строительство и содержание мест захоронения на территории города Ставрополя</v>
      </c>
      <c r="L145" s="9" t="str">
        <f t="shared" ref="L145" si="115">CONCATENATE(F145," ",G145," ",H145," ",I145)</f>
        <v>04 3 02 20290</v>
      </c>
      <c r="M145" s="209"/>
      <c r="N145" s="350" t="s">
        <v>1000</v>
      </c>
      <c r="O145" s="8">
        <f t="shared" si="113"/>
        <v>0</v>
      </c>
      <c r="P145" s="8">
        <f t="shared" si="114"/>
        <v>0</v>
      </c>
    </row>
    <row r="146" spans="1:16" s="85" customFormat="1" ht="36">
      <c r="A146" s="127"/>
      <c r="B146" s="126"/>
      <c r="C146" s="125"/>
      <c r="D146" s="124"/>
      <c r="E146" s="123"/>
      <c r="F146" s="122" t="s">
        <v>249</v>
      </c>
      <c r="G146" s="122" t="s">
        <v>175</v>
      </c>
      <c r="H146" s="122" t="s">
        <v>252</v>
      </c>
      <c r="I146" s="122" t="s">
        <v>197</v>
      </c>
      <c r="J146" s="393" t="str">
        <f>VLOOKUP($L146,'прил. к реш.'!$A$11:$C$328,2,0)</f>
        <v>Основное мероприятие «Организация отлова и содержания безнадзорных животных, сбор трупов и их захоронение в установленном порядке»</v>
      </c>
      <c r="K146" s="381" t="str">
        <f>VLOOKUP($L146,'прил. к реш.'!$A$11:$C$328,2,0)</f>
        <v>Основное мероприятие «Организация отлова и содержания безнадзорных животных, сбор трупов и их захоронение в установленном порядке»</v>
      </c>
      <c r="L146" s="9" t="str">
        <f t="shared" ref="L146" si="116">CONCATENATE(F146," ",G146," ",H146," ",I146)</f>
        <v>04 3 03 00000</v>
      </c>
      <c r="M146" s="209"/>
      <c r="N146" s="350" t="s">
        <v>1002</v>
      </c>
      <c r="O146" s="8">
        <f t="shared" ref="O146" si="117">IF(L146=N146,0)</f>
        <v>0</v>
      </c>
      <c r="P146" s="8">
        <f t="shared" ref="P146" si="118">IF(J146=K146,0)</f>
        <v>0</v>
      </c>
    </row>
    <row r="147" spans="1:16" s="85" customFormat="1" ht="36">
      <c r="A147" s="64"/>
      <c r="B147" s="64"/>
      <c r="C147" s="64"/>
      <c r="D147" s="64"/>
      <c r="E147" s="287"/>
      <c r="F147" s="64" t="s">
        <v>249</v>
      </c>
      <c r="G147" s="64" t="s">
        <v>175</v>
      </c>
      <c r="H147" s="115" t="s">
        <v>252</v>
      </c>
      <c r="I147" s="115">
        <v>77150</v>
      </c>
      <c r="J147" s="388" t="str">
        <f>VLOOKUP($L147,'прил. к реш.'!$A$11:$C$328,2,0)</f>
        <v>Организация проведения на территории города Ставрополя мероприятий по отлову и содержанию безнадзорных животных</v>
      </c>
      <c r="K147" s="381" t="str">
        <f>VLOOKUP($L147,'прил. к реш.'!$A$11:$C$328,2,0)</f>
        <v>Организация проведения на территории города Ставрополя мероприятий по отлову и содержанию безнадзорных животных</v>
      </c>
      <c r="L147" s="9" t="str">
        <f t="shared" ref="L147" si="119">CONCATENATE(F147," ",G147," ",H147," ",I147)</f>
        <v>04 3 03 77150</v>
      </c>
      <c r="M147" s="209"/>
      <c r="N147" s="350" t="s">
        <v>1004</v>
      </c>
      <c r="O147" s="8">
        <f t="shared" ref="O147" si="120">IF(L147=N147,0)</f>
        <v>0</v>
      </c>
      <c r="P147" s="8">
        <f t="shared" ref="P147" si="121">IF(J147=K147,0)</f>
        <v>0</v>
      </c>
    </row>
    <row r="148" spans="1:16" s="85" customFormat="1">
      <c r="A148" s="127"/>
      <c r="B148" s="126"/>
      <c r="C148" s="125"/>
      <c r="D148" s="124"/>
      <c r="E148" s="123"/>
      <c r="F148" s="122" t="s">
        <v>249</v>
      </c>
      <c r="G148" s="122" t="s">
        <v>175</v>
      </c>
      <c r="H148" s="122" t="s">
        <v>249</v>
      </c>
      <c r="I148" s="122" t="s">
        <v>197</v>
      </c>
      <c r="J148" s="393" t="str">
        <f>VLOOKUP($L148,'прил. к реш.'!$A$11:$C$328,2,0)</f>
        <v>Основное мероприятие «Благоустройство территории города Ставрополя»</v>
      </c>
      <c r="K148" s="381" t="str">
        <f>VLOOKUP($L148,'прил. к реш.'!$A$11:$C$328,2,0)</f>
        <v>Основное мероприятие «Благоустройство территории города Ставрополя»</v>
      </c>
      <c r="L148" s="9" t="str">
        <f t="shared" ref="L148" si="122">CONCATENATE(F148," ",G148," ",H148," ",I148)</f>
        <v>04 3 04 00000</v>
      </c>
      <c r="M148" s="209"/>
      <c r="N148" s="350" t="s">
        <v>1006</v>
      </c>
      <c r="O148" s="8">
        <f t="shared" ref="O148:O149" si="123">IF(L148=N148,0)</f>
        <v>0</v>
      </c>
      <c r="P148" s="8">
        <f t="shared" ref="P148:P149" si="124">IF(J148=K148,0)</f>
        <v>0</v>
      </c>
    </row>
    <row r="149" spans="1:16" s="85" customFormat="1">
      <c r="A149" s="204"/>
      <c r="B149" s="204"/>
      <c r="C149" s="204"/>
      <c r="D149" s="204"/>
      <c r="E149" s="208"/>
      <c r="F149" s="14" t="s">
        <v>249</v>
      </c>
      <c r="G149" s="14" t="s">
        <v>175</v>
      </c>
      <c r="H149" s="14" t="s">
        <v>249</v>
      </c>
      <c r="I149" s="14" t="s">
        <v>1423</v>
      </c>
      <c r="J149" s="205" t="str">
        <f>VLOOKUP($L149,'прил. к реш.'!$A$11:$C$328,2,0)</f>
        <v>Расходы на обеспечение деятельности (оказание услуг) муниципальных учреждений</v>
      </c>
      <c r="K149" s="381" t="str">
        <f>VLOOKUP($L149,'прил. к реш.'!$A$11:$C$328,2,0)</f>
        <v>Расходы на обеспечение деятельности (оказание услуг) муниципальных учреждений</v>
      </c>
      <c r="L149" s="9" t="str">
        <f t="shared" ref="L149" si="125">CONCATENATE(F149," ",G149," ",H149," ",I149)</f>
        <v>04 3 04 11010</v>
      </c>
      <c r="M149" s="209"/>
      <c r="N149" s="350" t="s">
        <v>1007</v>
      </c>
      <c r="O149" s="8">
        <f t="shared" si="123"/>
        <v>0</v>
      </c>
      <c r="P149" s="8">
        <f t="shared" si="124"/>
        <v>0</v>
      </c>
    </row>
    <row r="150" spans="1:16" s="85" customFormat="1">
      <c r="A150" s="204" t="s">
        <v>249</v>
      </c>
      <c r="B150" s="204" t="s">
        <v>175</v>
      </c>
      <c r="C150" s="204" t="s">
        <v>490</v>
      </c>
      <c r="D150" s="204" t="s">
        <v>489</v>
      </c>
      <c r="E150" s="207" t="s">
        <v>487</v>
      </c>
      <c r="F150" s="14" t="s">
        <v>249</v>
      </c>
      <c r="G150" s="14" t="s">
        <v>175</v>
      </c>
      <c r="H150" s="14" t="s">
        <v>249</v>
      </c>
      <c r="I150" s="14" t="s">
        <v>488</v>
      </c>
      <c r="J150" s="205" t="s">
        <v>487</v>
      </c>
      <c r="K150" s="381" t="str">
        <f>VLOOKUP($L150,'прил. к реш.'!$A$11:$C$328,2,0)</f>
        <v>Расходы на уличное освещение города Ставрополя</v>
      </c>
      <c r="L150" s="9" t="str">
        <f t="shared" ref="L150" si="126">CONCATENATE(F150," ",G150," ",H150," ",I150)</f>
        <v>04 3 04 20280</v>
      </c>
      <c r="N150" s="350" t="s">
        <v>1008</v>
      </c>
      <c r="O150" s="8">
        <f t="shared" ref="O150" si="127">IF(L150=N150,0)</f>
        <v>0</v>
      </c>
      <c r="P150" s="8">
        <f t="shared" ref="P150" si="128">IF(J150=K150,0)</f>
        <v>0</v>
      </c>
    </row>
    <row r="151" spans="1:16" s="85" customFormat="1" ht="36">
      <c r="A151" s="204" t="s">
        <v>249</v>
      </c>
      <c r="B151" s="204" t="s">
        <v>175</v>
      </c>
      <c r="C151" s="204" t="s">
        <v>482</v>
      </c>
      <c r="D151" s="204" t="s">
        <v>481</v>
      </c>
      <c r="E151" s="206" t="s">
        <v>479</v>
      </c>
      <c r="F151" s="14" t="s">
        <v>249</v>
      </c>
      <c r="G151" s="14" t="s">
        <v>175</v>
      </c>
      <c r="H151" s="14" t="s">
        <v>249</v>
      </c>
      <c r="I151" s="14" t="s">
        <v>480</v>
      </c>
      <c r="J151" s="205" t="str">
        <f>VLOOKUP($L151,'прил. к реш.'!$A$11:$C$328,2,0)</f>
        <v>Расходы на прочие мероприятия по благоустройству территории города Ставрополя</v>
      </c>
      <c r="K151" s="381" t="str">
        <f>VLOOKUP($L151,'прил. к реш.'!$A$11:$C$328,2,0)</f>
        <v>Расходы на прочие мероприятия по благоустройству территории города Ставрополя</v>
      </c>
      <c r="L151" s="9" t="str">
        <f t="shared" ref="L151:L153" si="129">CONCATENATE(F151," ",G151," ",H151," ",I151)</f>
        <v>04 3 04 20300</v>
      </c>
      <c r="N151" s="350" t="s">
        <v>1009</v>
      </c>
      <c r="O151" s="8">
        <f t="shared" ref="O151:O152" si="130">IF(L151=N151,0)</f>
        <v>0</v>
      </c>
      <c r="P151" s="8">
        <f t="shared" ref="P151:P152" si="131">IF(J151=K151,0)</f>
        <v>0</v>
      </c>
    </row>
    <row r="152" spans="1:16" s="85" customFormat="1" ht="80.25" customHeight="1">
      <c r="A152" s="204" t="s">
        <v>249</v>
      </c>
      <c r="B152" s="204" t="s">
        <v>175</v>
      </c>
      <c r="C152" s="204" t="s">
        <v>478</v>
      </c>
      <c r="D152" s="204" t="s">
        <v>477</v>
      </c>
      <c r="E152" s="205" t="s">
        <v>475</v>
      </c>
      <c r="F152" s="14" t="s">
        <v>249</v>
      </c>
      <c r="G152" s="14" t="s">
        <v>175</v>
      </c>
      <c r="H152" s="14" t="s">
        <v>249</v>
      </c>
      <c r="I152" s="14" t="s">
        <v>476</v>
      </c>
      <c r="J152" s="205" t="s">
        <v>475</v>
      </c>
      <c r="K152" s="381" t="str">
        <f>VLOOKUP($L152,'прил. к реш.'!$A$11:$C$328,2,0)</f>
        <v>Расходы на проведение мероприятий по озеленению территории города Ставрополя</v>
      </c>
      <c r="L152" s="9" t="str">
        <f t="shared" si="129"/>
        <v>04 3 04 20780</v>
      </c>
      <c r="N152" s="350" t="s">
        <v>1010</v>
      </c>
      <c r="O152" s="8">
        <f t="shared" si="130"/>
        <v>0</v>
      </c>
      <c r="P152" s="8">
        <f t="shared" si="131"/>
        <v>0</v>
      </c>
    </row>
    <row r="153" spans="1:16" s="85" customFormat="1" ht="93" customHeight="1">
      <c r="A153" s="204" t="s">
        <v>249</v>
      </c>
      <c r="B153" s="204" t="s">
        <v>175</v>
      </c>
      <c r="C153" s="204" t="s">
        <v>474</v>
      </c>
      <c r="D153" s="204" t="s">
        <v>473</v>
      </c>
      <c r="E153" s="203" t="s">
        <v>471</v>
      </c>
      <c r="F153" s="14" t="s">
        <v>249</v>
      </c>
      <c r="G153" s="14" t="s">
        <v>175</v>
      </c>
      <c r="H153" s="14" t="s">
        <v>249</v>
      </c>
      <c r="I153" s="14" t="s">
        <v>472</v>
      </c>
      <c r="J153" s="205" t="str">
        <f>VLOOKUP($L153,'прил. к реш.'!$A$11:$C$328,2,0)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проведение мероприятий по озеленению территории города Ставрополя</v>
      </c>
      <c r="K153" s="381" t="str">
        <f>VLOOKUP($L153,'прил. к реш.'!$A$11:$C$328,2,0)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проведение мероприятий по озеленению территории города Ставрополя</v>
      </c>
      <c r="L153" s="9" t="str">
        <f t="shared" si="129"/>
        <v>04 3 04 20790</v>
      </c>
      <c r="N153" s="350" t="s">
        <v>1012</v>
      </c>
      <c r="O153" s="8">
        <f t="shared" ref="O153:O154" si="132">IF(L153=N153,0)</f>
        <v>0</v>
      </c>
      <c r="P153" s="8">
        <f t="shared" ref="P153:P154" si="133">IF(J153=K153,0)</f>
        <v>0</v>
      </c>
    </row>
    <row r="154" spans="1:16" s="85" customFormat="1" ht="111.75" customHeight="1" thickBot="1">
      <c r="A154" s="204" t="s">
        <v>249</v>
      </c>
      <c r="B154" s="204" t="s">
        <v>175</v>
      </c>
      <c r="C154" s="204" t="s">
        <v>470</v>
      </c>
      <c r="D154" s="204" t="s">
        <v>469</v>
      </c>
      <c r="E154" s="203" t="s">
        <v>467</v>
      </c>
      <c r="F154" s="14" t="s">
        <v>249</v>
      </c>
      <c r="G154" s="14" t="s">
        <v>175</v>
      </c>
      <c r="H154" s="14" t="s">
        <v>249</v>
      </c>
      <c r="I154" s="14" t="s">
        <v>468</v>
      </c>
      <c r="J154" s="205" t="str">
        <f>VLOOKUP($L154,'прил. к реш.'!$A$11:$C$328,2,0)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прочие мероприятия по благоустройству территории города Ставрополя</v>
      </c>
      <c r="K154" s="381" t="str">
        <f>VLOOKUP($L154,'прил. к реш.'!$A$11:$C$328,2,0)</f>
        <v>Расходы за счет средств субсидии, выделяемой бюджету города Ставрополя из бюджета Ставропольского края на осуществление функций административного центра Ставропольского края, на прочие мероприятия по благоустройству территории города Ставрополя</v>
      </c>
      <c r="L154" s="9" t="str">
        <f t="shared" ref="L154" si="134">CONCATENATE(F154," ",G154," ",H154," ",I154)</f>
        <v>04 3 04 20800</v>
      </c>
      <c r="N154" s="350" t="s">
        <v>1014</v>
      </c>
      <c r="O154" s="8">
        <f t="shared" si="132"/>
        <v>0</v>
      </c>
      <c r="P154" s="8">
        <f t="shared" si="133"/>
        <v>0</v>
      </c>
    </row>
    <row r="155" spans="1:16" s="209" customFormat="1" ht="46.2" thickBot="1">
      <c r="A155" s="200" t="s">
        <v>245</v>
      </c>
      <c r="B155" s="197" t="s">
        <v>0</v>
      </c>
      <c r="C155" s="199" t="s">
        <v>10</v>
      </c>
      <c r="D155" s="198" t="s">
        <v>466</v>
      </c>
      <c r="E155" s="196" t="s">
        <v>465</v>
      </c>
      <c r="F155" s="197" t="s">
        <v>245</v>
      </c>
      <c r="G155" s="197" t="s">
        <v>0</v>
      </c>
      <c r="H155" s="197" t="s">
        <v>2</v>
      </c>
      <c r="I155" s="197" t="s">
        <v>197</v>
      </c>
      <c r="J155" s="409" t="s">
        <v>465</v>
      </c>
      <c r="K155" s="381" t="str">
        <f>VLOOKUP($L155,'прил. к реш.'!$A$11:$C$328,2,0)</f>
        <v>Муниципальная программа «Развитие градостроительства на территории города Ставрополя на 2014 - 2018 годы»</v>
      </c>
      <c r="L155" s="9" t="str">
        <f t="shared" ref="L155:L160" si="135">CONCATENATE(F155," ",G155," ",H155," ",I155)</f>
        <v>05 0 00 00000</v>
      </c>
      <c r="M155" s="85"/>
      <c r="N155" s="342" t="s">
        <v>1015</v>
      </c>
      <c r="O155" s="8">
        <f t="shared" ref="O155:O156" si="136">IF(L155=N155,0)</f>
        <v>0</v>
      </c>
      <c r="P155" s="8">
        <f t="shared" ref="P155:P156" si="137">IF(J155=K155,0)</f>
        <v>0</v>
      </c>
    </row>
    <row r="156" spans="1:16" s="85" customFormat="1" ht="18.600000000000001" thickBot="1">
      <c r="A156" s="71" t="s">
        <v>245</v>
      </c>
      <c r="B156" s="70" t="s">
        <v>3</v>
      </c>
      <c r="C156" s="69" t="s">
        <v>10</v>
      </c>
      <c r="D156" s="68" t="s">
        <v>464</v>
      </c>
      <c r="E156" s="67" t="s">
        <v>463</v>
      </c>
      <c r="F156" s="66" t="s">
        <v>245</v>
      </c>
      <c r="G156" s="66" t="s">
        <v>3</v>
      </c>
      <c r="H156" s="66" t="s">
        <v>2</v>
      </c>
      <c r="I156" s="66" t="s">
        <v>197</v>
      </c>
      <c r="J156" s="392" t="s">
        <v>463</v>
      </c>
      <c r="K156" s="381" t="str">
        <f>VLOOKUP($L156,'прил. к реш.'!$A$11:$C$328,2,0)</f>
        <v xml:space="preserve">Подпрограмма «Градостроительство в городе Ставрополе» </v>
      </c>
      <c r="L156" s="9" t="str">
        <f t="shared" si="135"/>
        <v>05 1 00 00000</v>
      </c>
      <c r="N156" s="346" t="s">
        <v>1016</v>
      </c>
      <c r="O156" s="8">
        <f t="shared" si="136"/>
        <v>0</v>
      </c>
      <c r="P156" s="8">
        <f t="shared" si="137"/>
        <v>0</v>
      </c>
    </row>
    <row r="157" spans="1:16" s="85" customFormat="1" ht="72">
      <c r="A157" s="194"/>
      <c r="B157" s="193"/>
      <c r="C157" s="192"/>
      <c r="D157" s="191"/>
      <c r="E157" s="190"/>
      <c r="F157" s="29" t="s">
        <v>245</v>
      </c>
      <c r="G157" s="29" t="s">
        <v>3</v>
      </c>
      <c r="H157" s="29" t="s">
        <v>200</v>
      </c>
      <c r="I157" s="29" t="s">
        <v>197</v>
      </c>
      <c r="J157" s="387" t="str">
        <f>VLOOKUP($L157,'прил. к реш.'!$A$11:$C$328,2,0)</f>
        <v>Основное мероприятие «Подготовка документов территориального планирования города Ставрополя, в том числе разработка проектов планировки территорий города Ставрополя (проектов планировки, проектов межевания)»</v>
      </c>
      <c r="K157" s="381" t="str">
        <f>VLOOKUP($L157,'прил. к реш.'!$A$11:$C$328,2,0)</f>
        <v>Основное мероприятие «Подготовка документов территориального планирования города Ставрополя, в том числе разработка проектов планировки территорий города Ставрополя (проектов планировки, проектов межевания)»</v>
      </c>
      <c r="L157" s="9" t="str">
        <f t="shared" si="135"/>
        <v>05 1 01 00000</v>
      </c>
      <c r="N157" s="350" t="s">
        <v>1018</v>
      </c>
      <c r="O157" s="8">
        <f t="shared" ref="O157:O160" si="138">IF(L157=N157,0)</f>
        <v>0</v>
      </c>
      <c r="P157" s="8">
        <f t="shared" ref="P157:P160" si="139">IF(J157=K157,0)</f>
        <v>0</v>
      </c>
    </row>
    <row r="158" spans="1:16" s="85" customFormat="1" ht="18.600000000000001" thickBot="1">
      <c r="A158" s="63" t="s">
        <v>245</v>
      </c>
      <c r="B158" s="62" t="s">
        <v>3</v>
      </c>
      <c r="C158" s="101">
        <v>2039</v>
      </c>
      <c r="D158" s="100" t="s">
        <v>462</v>
      </c>
      <c r="E158" s="195" t="s">
        <v>460</v>
      </c>
      <c r="F158" s="59" t="s">
        <v>245</v>
      </c>
      <c r="G158" s="59" t="s">
        <v>3</v>
      </c>
      <c r="H158" s="59" t="s">
        <v>200</v>
      </c>
      <c r="I158" s="59" t="s">
        <v>461</v>
      </c>
      <c r="J158" s="391" t="s">
        <v>460</v>
      </c>
      <c r="K158" s="381" t="str">
        <f>VLOOKUP($L158,'прил. к реш.'!$A$11:$C$328,2,0)</f>
        <v>Расходы на подготовку документов территориального планирования</v>
      </c>
      <c r="L158" s="9" t="str">
        <f t="shared" si="135"/>
        <v>05 1 01 20390</v>
      </c>
      <c r="N158" s="350" t="s">
        <v>1019</v>
      </c>
      <c r="O158" s="8">
        <f t="shared" si="138"/>
        <v>0</v>
      </c>
      <c r="P158" s="8">
        <f t="shared" si="139"/>
        <v>0</v>
      </c>
    </row>
    <row r="159" spans="1:16" s="85" customFormat="1" ht="72">
      <c r="A159" s="194"/>
      <c r="B159" s="193"/>
      <c r="C159" s="192"/>
      <c r="D159" s="191"/>
      <c r="E159" s="190"/>
      <c r="F159" s="29" t="s">
        <v>245</v>
      </c>
      <c r="G159" s="29" t="s">
        <v>3</v>
      </c>
      <c r="H159" s="29" t="s">
        <v>193</v>
      </c>
      <c r="I159" s="29" t="s">
        <v>197</v>
      </c>
      <c r="J159" s="387" t="str">
        <f>VLOOKUP($L159,'прил. к реш.'!$A$11:$C$328,2,0)</f>
        <v>Основное мероприятие «Выполнение функций заказчиков по разработке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v>
      </c>
      <c r="K159" s="381" t="str">
        <f>VLOOKUP($L159,'прил. к реш.'!$A$11:$C$328,2,0)</f>
        <v>Основное мероприятие «Выполнение функций заказчиков по разработке градостроительной документации о градостроительном планировании развития и застройки территории города Ставрополя и частей территории города Ставрополя»</v>
      </c>
      <c r="L159" s="9" t="str">
        <f t="shared" si="135"/>
        <v>05 1 02 00000</v>
      </c>
      <c r="M159" s="209"/>
      <c r="N159" s="350" t="s">
        <v>1021</v>
      </c>
      <c r="O159" s="8">
        <f t="shared" si="138"/>
        <v>0</v>
      </c>
      <c r="P159" s="8">
        <f t="shared" si="139"/>
        <v>0</v>
      </c>
    </row>
    <row r="160" spans="1:16" s="85" customFormat="1" ht="18.600000000000001" thickBot="1">
      <c r="A160" s="121" t="s">
        <v>245</v>
      </c>
      <c r="B160" s="120" t="s">
        <v>3</v>
      </c>
      <c r="C160" s="188">
        <v>2039</v>
      </c>
      <c r="D160" s="179" t="s">
        <v>462</v>
      </c>
      <c r="E160" s="187" t="s">
        <v>460</v>
      </c>
      <c r="F160" s="171" t="s">
        <v>245</v>
      </c>
      <c r="G160" s="171" t="s">
        <v>3</v>
      </c>
      <c r="H160" s="171" t="s">
        <v>193</v>
      </c>
      <c r="I160" s="171" t="s">
        <v>461</v>
      </c>
      <c r="J160" s="389" t="s">
        <v>460</v>
      </c>
      <c r="K160" s="381" t="str">
        <f>VLOOKUP($L160,'прил. к реш.'!$A$11:$C$328,2,0)</f>
        <v>Расходы на подготовку документов территориального планирования</v>
      </c>
      <c r="L160" s="9" t="str">
        <f t="shared" si="135"/>
        <v>05 1 02 20390</v>
      </c>
      <c r="N160" s="350" t="s">
        <v>1022</v>
      </c>
      <c r="O160" s="8">
        <f t="shared" si="138"/>
        <v>0</v>
      </c>
      <c r="P160" s="8">
        <f t="shared" si="139"/>
        <v>0</v>
      </c>
    </row>
    <row r="161" spans="1:16" s="85" customFormat="1" ht="49.5" customHeight="1" thickBot="1">
      <c r="A161" s="49" t="s">
        <v>367</v>
      </c>
      <c r="B161" s="48" t="s">
        <v>0</v>
      </c>
      <c r="C161" s="47" t="s">
        <v>10</v>
      </c>
      <c r="D161" s="46" t="s">
        <v>459</v>
      </c>
      <c r="E161" s="45" t="s">
        <v>458</v>
      </c>
      <c r="F161" s="44" t="s">
        <v>367</v>
      </c>
      <c r="G161" s="44" t="s">
        <v>0</v>
      </c>
      <c r="H161" s="44" t="s">
        <v>2</v>
      </c>
      <c r="I161" s="44" t="s">
        <v>197</v>
      </c>
      <c r="J161" s="413" t="s">
        <v>458</v>
      </c>
      <c r="K161" s="381" t="str">
        <f>VLOOKUP($L161,'прил. к реш.'!$A$11:$C$328,2,0)</f>
        <v xml:space="preserve">Муниципальная программа «Обеспечение жильем населения города Ставрополя на 2014 - 2018 годы» </v>
      </c>
      <c r="L161" s="9" t="str">
        <f t="shared" ref="L161:L163" si="140">CONCATENATE(F161," ",G161," ",H161," ",I161)</f>
        <v>06 0 00 00000</v>
      </c>
      <c r="N161" s="342" t="s">
        <v>1023</v>
      </c>
      <c r="O161" s="8">
        <f t="shared" ref="O161:O163" si="141">IF(L161=N161,0)</f>
        <v>0</v>
      </c>
      <c r="P161" s="8">
        <f t="shared" ref="P161:P163" si="142">IF(J161=K161,0)</f>
        <v>0</v>
      </c>
    </row>
    <row r="162" spans="1:16" s="85" customFormat="1" ht="79.5" customHeight="1" thickBot="1">
      <c r="A162" s="71" t="s">
        <v>367</v>
      </c>
      <c r="B162" s="70" t="s">
        <v>3</v>
      </c>
      <c r="C162" s="69" t="s">
        <v>10</v>
      </c>
      <c r="D162" s="68" t="s">
        <v>457</v>
      </c>
      <c r="E162" s="67" t="s">
        <v>456</v>
      </c>
      <c r="F162" s="66" t="s">
        <v>367</v>
      </c>
      <c r="G162" s="66" t="s">
        <v>3</v>
      </c>
      <c r="H162" s="66" t="s">
        <v>2</v>
      </c>
      <c r="I162" s="66" t="s">
        <v>197</v>
      </c>
      <c r="J162" s="392" t="s">
        <v>455</v>
      </c>
      <c r="K162" s="381" t="str">
        <f>VLOOKUP($L162,'прил. к реш.'!$A$11:$C$328,2,0)</f>
        <v xml:space="preserve">Подпрограмма «Обеспечение жильем молодых семей в городе Ставрополе на 2014 - 2018 годы» </v>
      </c>
      <c r="L162" s="9" t="str">
        <f t="shared" si="140"/>
        <v>06 1 00 00000</v>
      </c>
      <c r="N162" s="346" t="s">
        <v>1024</v>
      </c>
      <c r="O162" s="8">
        <f t="shared" si="141"/>
        <v>0</v>
      </c>
      <c r="P162" s="8">
        <f t="shared" si="142"/>
        <v>0</v>
      </c>
    </row>
    <row r="163" spans="1:16" s="85" customFormat="1" ht="81.75" customHeight="1">
      <c r="A163" s="186"/>
      <c r="B163" s="185"/>
      <c r="C163" s="184"/>
      <c r="D163" s="183"/>
      <c r="E163" s="182"/>
      <c r="F163" s="181" t="s">
        <v>367</v>
      </c>
      <c r="G163" s="181" t="s">
        <v>3</v>
      </c>
      <c r="H163" s="181" t="s">
        <v>200</v>
      </c>
      <c r="I163" s="181" t="s">
        <v>197</v>
      </c>
      <c r="J163" s="390" t="str">
        <f>VLOOKUP($L163,'прил. к реш.'!$A$11:$C$328,2,0)</f>
        <v>Основное мероприятие «Предоставление молодым семьям социальных выплат»</v>
      </c>
      <c r="K163" s="381" t="str">
        <f>VLOOKUP($L163,'прил. к реш.'!$A$11:$C$328,2,0)</f>
        <v>Основное мероприятие «Предоставление молодым семьям социальных выплат»</v>
      </c>
      <c r="L163" s="9" t="str">
        <f t="shared" si="140"/>
        <v>06 1 01 00000</v>
      </c>
      <c r="N163" s="350" t="s">
        <v>1026</v>
      </c>
      <c r="O163" s="8">
        <f t="shared" si="141"/>
        <v>0</v>
      </c>
      <c r="P163" s="8">
        <f t="shared" si="142"/>
        <v>0</v>
      </c>
    </row>
    <row r="164" spans="1:16" s="85" customFormat="1" ht="36.6" thickBot="1">
      <c r="A164" s="63" t="s">
        <v>367</v>
      </c>
      <c r="B164" s="62" t="s">
        <v>3</v>
      </c>
      <c r="C164" s="62" t="s">
        <v>454</v>
      </c>
      <c r="D164" s="100" t="s">
        <v>453</v>
      </c>
      <c r="E164" s="114" t="s">
        <v>451</v>
      </c>
      <c r="F164" s="59" t="s">
        <v>367</v>
      </c>
      <c r="G164" s="59" t="s">
        <v>3</v>
      </c>
      <c r="H164" s="59" t="s">
        <v>200</v>
      </c>
      <c r="I164" s="59" t="s">
        <v>452</v>
      </c>
      <c r="J164" s="391" t="s">
        <v>451</v>
      </c>
      <c r="K164" s="381" t="str">
        <f>VLOOKUP($L164,'прил. к реш.'!$A$11:$C$328,2,0)</f>
        <v>Расходы на предоставление социальных выплат молодым семьям на приобретение (строительство) жилья</v>
      </c>
      <c r="L164" s="9" t="str">
        <f t="shared" ref="L164" si="143">CONCATENATE(F164," ",G164," ",H164," ",I164)</f>
        <v>06 1 01 90030</v>
      </c>
      <c r="N164" s="339" t="s">
        <v>1027</v>
      </c>
      <c r="O164" s="8">
        <f t="shared" ref="O164" si="144">IF(L164=N164,0)</f>
        <v>0</v>
      </c>
      <c r="P164" s="8">
        <f t="shared" ref="P164" si="145">IF(J164=K164,0)</f>
        <v>0</v>
      </c>
    </row>
    <row r="165" spans="1:16" s="86" customFormat="1" ht="35.4" thickBot="1">
      <c r="A165" s="71" t="s">
        <v>367</v>
      </c>
      <c r="B165" s="70" t="s">
        <v>15</v>
      </c>
      <c r="C165" s="69" t="s">
        <v>10</v>
      </c>
      <c r="D165" s="68" t="s">
        <v>450</v>
      </c>
      <c r="E165" s="158" t="s">
        <v>449</v>
      </c>
      <c r="F165" s="66" t="s">
        <v>367</v>
      </c>
      <c r="G165" s="66" t="s">
        <v>15</v>
      </c>
      <c r="H165" s="66" t="s">
        <v>2</v>
      </c>
      <c r="I165" s="66" t="s">
        <v>197</v>
      </c>
      <c r="J165" s="392" t="s">
        <v>449</v>
      </c>
      <c r="K165" s="381"/>
      <c r="L165" s="9"/>
      <c r="M165" s="85"/>
      <c r="N165" s="346"/>
      <c r="O165" s="8"/>
      <c r="P165" s="8"/>
    </row>
    <row r="166" spans="1:16" ht="54">
      <c r="A166" s="34"/>
      <c r="B166" s="33"/>
      <c r="C166" s="32"/>
      <c r="D166" s="31"/>
      <c r="E166" s="30"/>
      <c r="F166" s="29" t="s">
        <v>367</v>
      </c>
      <c r="G166" s="29" t="s">
        <v>15</v>
      </c>
      <c r="H166" s="29" t="s">
        <v>200</v>
      </c>
      <c r="I166" s="29" t="s">
        <v>197</v>
      </c>
      <c r="J166" s="387" t="s">
        <v>1030</v>
      </c>
      <c r="M166" s="85"/>
      <c r="N166" s="350"/>
      <c r="P166" s="8"/>
    </row>
    <row r="167" spans="1:16" s="189" customFormat="1" ht="36.6" thickBot="1">
      <c r="A167" s="63" t="s">
        <v>367</v>
      </c>
      <c r="B167" s="62" t="s">
        <v>15</v>
      </c>
      <c r="C167" s="62" t="s">
        <v>448</v>
      </c>
      <c r="D167" s="62" t="s">
        <v>447</v>
      </c>
      <c r="E167" s="114" t="s">
        <v>445</v>
      </c>
      <c r="F167" s="78" t="s">
        <v>367</v>
      </c>
      <c r="G167" s="78" t="s">
        <v>15</v>
      </c>
      <c r="H167" s="78" t="s">
        <v>200</v>
      </c>
      <c r="I167" s="78" t="s">
        <v>446</v>
      </c>
      <c r="J167" s="400" t="s">
        <v>445</v>
      </c>
      <c r="K167" s="381"/>
      <c r="L167" s="9"/>
      <c r="M167" s="85"/>
      <c r="N167" s="339"/>
      <c r="O167" s="8"/>
      <c r="P167" s="8"/>
    </row>
    <row r="168" spans="1:16" ht="46.2" thickBot="1">
      <c r="A168" s="82" t="s">
        <v>414</v>
      </c>
      <c r="B168" s="82" t="s">
        <v>0</v>
      </c>
      <c r="C168" s="84" t="s">
        <v>10</v>
      </c>
      <c r="D168" s="83" t="s">
        <v>444</v>
      </c>
      <c r="E168" s="81" t="s">
        <v>443</v>
      </c>
      <c r="F168" s="161" t="s">
        <v>414</v>
      </c>
      <c r="G168" s="161" t="s">
        <v>0</v>
      </c>
      <c r="H168" s="161" t="s">
        <v>2</v>
      </c>
      <c r="I168" s="161" t="s">
        <v>197</v>
      </c>
      <c r="J168" s="397" t="s">
        <v>443</v>
      </c>
      <c r="K168" s="381" t="str">
        <f>VLOOKUP($L168,'прил. к реш.'!$A$11:$C$328,2,0)</f>
        <v>Муниципальная программа «Культура города Ставрополя на 2014 - 2018 годы»</v>
      </c>
      <c r="L168" s="9" t="str">
        <f t="shared" ref="L168:L169" si="146">CONCATENATE(F168," ",G168," ",H168," ",I168)</f>
        <v>07 0 00 00000</v>
      </c>
      <c r="M168" s="85"/>
      <c r="N168" s="342" t="s">
        <v>1031</v>
      </c>
      <c r="O168" s="8">
        <f t="shared" ref="O168" si="147">IF(L168=N168,0)</f>
        <v>0</v>
      </c>
      <c r="P168" s="8">
        <f t="shared" ref="P168" si="148">IF(J168=K168,0)</f>
        <v>0</v>
      </c>
    </row>
    <row r="169" spans="1:16" s="189" customFormat="1" ht="54.6" thickBot="1">
      <c r="A169" s="71" t="s">
        <v>414</v>
      </c>
      <c r="B169" s="70" t="s">
        <v>3</v>
      </c>
      <c r="C169" s="69" t="s">
        <v>10</v>
      </c>
      <c r="D169" s="68" t="s">
        <v>442</v>
      </c>
      <c r="E169" s="67" t="s">
        <v>441</v>
      </c>
      <c r="F169" s="66" t="s">
        <v>414</v>
      </c>
      <c r="G169" s="66" t="s">
        <v>3</v>
      </c>
      <c r="H169" s="66" t="s">
        <v>2</v>
      </c>
      <c r="I169" s="66" t="s">
        <v>197</v>
      </c>
      <c r="J169" s="392" t="s">
        <v>441</v>
      </c>
      <c r="K169" s="381" t="str">
        <f>VLOOKUP($L169,'прил. к реш.'!$A$11:$C$328,2,0)</f>
        <v xml:space="preserve">Подпрограмма «Проведение городских и краевых культурно-массовых мероприятий, посвященных памятным, знаменательным и юбилейным датам в истории России, Ставропольского края, города Ставрополя» </v>
      </c>
      <c r="L169" s="9" t="str">
        <f t="shared" si="146"/>
        <v>07 1 00 00000</v>
      </c>
      <c r="M169" s="86"/>
      <c r="N169" s="346" t="s">
        <v>1032</v>
      </c>
      <c r="O169" s="8">
        <f t="shared" ref="O169" si="149">IF(L169=N169,0)</f>
        <v>0</v>
      </c>
      <c r="P169" s="8">
        <f t="shared" ref="P169" si="150">IF(J169=K169,0)</f>
        <v>0</v>
      </c>
    </row>
    <row r="170" spans="1:16" ht="90.6" thickBot="1">
      <c r="A170" s="177"/>
      <c r="B170" s="176"/>
      <c r="C170" s="175"/>
      <c r="D170" s="174"/>
      <c r="E170" s="173"/>
      <c r="F170" s="122" t="s">
        <v>414</v>
      </c>
      <c r="G170" s="122" t="s">
        <v>3</v>
      </c>
      <c r="H170" s="122" t="s">
        <v>200</v>
      </c>
      <c r="I170" s="122" t="s">
        <v>197</v>
      </c>
      <c r="J170" s="437" t="str">
        <f>VLOOKUP($L170,'прил. к реш.'!$A$11:$C$328,2,0)</f>
        <v>Основное мероприятие «Обеспечение доступности к культурным ценностям и права на участие в культурной жизни для всех групп населения города Ставрополя, популяризация объектов культурного наследия города Ставрополя, формирование имиджа города Ставрополя как культурного центра Ставропольского края»</v>
      </c>
      <c r="K170" s="381" t="str">
        <f>VLOOKUP($L170,'прил. к реш.'!$A$11:$C$328,2,0)</f>
        <v>Основное мероприятие «Обеспечение доступности к культурным ценностям и права на участие в культурной жизни для всех групп населения города Ставрополя, популяризация объектов культурного наследия города Ставрополя, формирование имиджа города Ставрополя как культурного центра Ставропольского края»</v>
      </c>
      <c r="L170" s="9" t="str">
        <f t="shared" ref="L170:L171" si="151">CONCATENATE(F170," ",G170," ",H170," ",I170)</f>
        <v>07 1 01 00000</v>
      </c>
      <c r="N170" s="339" t="s">
        <v>1034</v>
      </c>
      <c r="O170" s="8">
        <f t="shared" ref="O170:O171" si="152">IF(L170=N170,0)</f>
        <v>0</v>
      </c>
      <c r="P170" s="8">
        <f t="shared" ref="P170:P171" si="153">IF(J170=K170,0)</f>
        <v>0</v>
      </c>
    </row>
    <row r="171" spans="1:16" s="86" customFormat="1" ht="18.600000000000001" thickBot="1">
      <c r="A171" s="120" t="s">
        <v>414</v>
      </c>
      <c r="B171" s="120">
        <v>1</v>
      </c>
      <c r="C171" s="120" t="s">
        <v>10</v>
      </c>
      <c r="D171" s="120" t="s">
        <v>440</v>
      </c>
      <c r="E171" s="170" t="s">
        <v>438</v>
      </c>
      <c r="F171" s="171" t="s">
        <v>414</v>
      </c>
      <c r="G171" s="171" t="s">
        <v>3</v>
      </c>
      <c r="H171" s="171" t="s">
        <v>200</v>
      </c>
      <c r="I171" s="171" t="s">
        <v>439</v>
      </c>
      <c r="J171" s="389" t="s">
        <v>438</v>
      </c>
      <c r="K171" s="381" t="str">
        <f>VLOOKUP($L171,'прил. к реш.'!$A$11:$C$328,2,0)</f>
        <v>Расходы на проведение культурно-массовых мероприятий в городе Ставрополе</v>
      </c>
      <c r="L171" s="9" t="str">
        <f t="shared" si="151"/>
        <v>07 1 01 20060</v>
      </c>
      <c r="M171" s="189"/>
      <c r="N171" s="339" t="s">
        <v>1035</v>
      </c>
      <c r="O171" s="8">
        <f t="shared" si="152"/>
        <v>0</v>
      </c>
      <c r="P171" s="8">
        <f t="shared" si="153"/>
        <v>0</v>
      </c>
    </row>
    <row r="172" spans="1:16" s="86" customFormat="1" ht="36.6" thickBot="1">
      <c r="A172" s="410"/>
      <c r="B172" s="411"/>
      <c r="C172" s="411"/>
      <c r="D172" s="411"/>
      <c r="E172" s="412"/>
      <c r="F172" s="171" t="s">
        <v>414</v>
      </c>
      <c r="G172" s="171" t="s">
        <v>3</v>
      </c>
      <c r="H172" s="171" t="s">
        <v>200</v>
      </c>
      <c r="I172" s="171" t="s">
        <v>1430</v>
      </c>
      <c r="J172" s="389" t="str">
        <f>VLOOKUP($L172,'прил. к реш.'!$A$11:$C$328,2,0)</f>
        <v>Расходы на праздничное оформление города Ставрополя посредством лайтбоксов, установленных на остановочных пунктах</v>
      </c>
      <c r="K172" s="381" t="str">
        <f>VLOOKUP($L172,'прил. к реш.'!$A$11:$C$328,2,0)</f>
        <v>Расходы на праздничное оформление города Ставрополя посредством лайтбоксов, установленных на остановочных пунктах</v>
      </c>
      <c r="L172" s="9" t="str">
        <f t="shared" ref="L172:L178" si="154">CONCATENATE(F172," ",G172," ",H172," ",I172)</f>
        <v>07 1 01 21130</v>
      </c>
      <c r="M172" s="1"/>
      <c r="N172" s="339" t="s">
        <v>1037</v>
      </c>
      <c r="O172" s="8">
        <f t="shared" ref="O172:O175" si="155">IF(L172=N172,0)</f>
        <v>0</v>
      </c>
      <c r="P172" s="8">
        <f t="shared" ref="P172:P175" si="156">IF(J172=K172,0)</f>
        <v>0</v>
      </c>
    </row>
    <row r="173" spans="1:16" s="86" customFormat="1" ht="18.600000000000001" thickBot="1">
      <c r="A173" s="169" t="s">
        <v>414</v>
      </c>
      <c r="B173" s="168" t="s">
        <v>15</v>
      </c>
      <c r="C173" s="167" t="s">
        <v>10</v>
      </c>
      <c r="D173" s="166" t="s">
        <v>437</v>
      </c>
      <c r="E173" s="164" t="s">
        <v>436</v>
      </c>
      <c r="F173" s="165" t="s">
        <v>414</v>
      </c>
      <c r="G173" s="165" t="s">
        <v>15</v>
      </c>
      <c r="H173" s="165" t="s">
        <v>2</v>
      </c>
      <c r="I173" s="165" t="s">
        <v>197</v>
      </c>
      <c r="J173" s="403" t="s">
        <v>436</v>
      </c>
      <c r="K173" s="381" t="str">
        <f>VLOOKUP($L173,'прил. к реш.'!$A$11:$C$328,2,0)</f>
        <v>Подпрограмма «Развитие культуры города Ставрополя»</v>
      </c>
      <c r="L173" s="9" t="str">
        <f t="shared" si="154"/>
        <v>07 2 00 00000</v>
      </c>
      <c r="M173" s="189"/>
      <c r="N173" s="346" t="s">
        <v>1038</v>
      </c>
      <c r="O173" s="8">
        <f t="shared" si="155"/>
        <v>0</v>
      </c>
      <c r="P173" s="8">
        <f t="shared" si="156"/>
        <v>0</v>
      </c>
    </row>
    <row r="174" spans="1:16" ht="44.25" customHeight="1" thickBot="1">
      <c r="A174" s="34"/>
      <c r="B174" s="33"/>
      <c r="C174" s="32"/>
      <c r="D174" s="31"/>
      <c r="E174" s="117"/>
      <c r="F174" s="29" t="s">
        <v>414</v>
      </c>
      <c r="G174" s="29" t="s">
        <v>15</v>
      </c>
      <c r="H174" s="29" t="s">
        <v>200</v>
      </c>
      <c r="I174" s="29" t="s">
        <v>197</v>
      </c>
      <c r="J174" s="387" t="str">
        <f>VLOOKUP($L174,'прил. к реш.'!$A$11:$C$328,2,0)</f>
        <v>Основное мероприятие «Обеспечение деятельности муниципальных учреждений дополнительного образования детей в сфере культуры»</v>
      </c>
      <c r="K174" s="381" t="str">
        <f>VLOOKUP($L174,'прил. к реш.'!$A$11:$C$328,2,0)</f>
        <v>Основное мероприятие «Обеспечение деятельности муниципальных учреждений дополнительного образования детей в сфере культуры»</v>
      </c>
      <c r="L174" s="9" t="str">
        <f t="shared" si="154"/>
        <v>07 2 01 00000</v>
      </c>
      <c r="N174" s="339" t="s">
        <v>1040</v>
      </c>
      <c r="O174" s="8">
        <f t="shared" si="155"/>
        <v>0</v>
      </c>
      <c r="P174" s="8">
        <f t="shared" si="156"/>
        <v>0</v>
      </c>
    </row>
    <row r="175" spans="1:16" ht="38.25" customHeight="1" thickBot="1">
      <c r="A175" s="63" t="s">
        <v>414</v>
      </c>
      <c r="B175" s="62" t="s">
        <v>15</v>
      </c>
      <c r="C175" s="62" t="s">
        <v>435</v>
      </c>
      <c r="D175" s="62" t="s">
        <v>434</v>
      </c>
      <c r="E175" s="114" t="s">
        <v>408</v>
      </c>
      <c r="F175" s="59" t="s">
        <v>414</v>
      </c>
      <c r="G175" s="59" t="s">
        <v>15</v>
      </c>
      <c r="H175" s="59" t="s">
        <v>200</v>
      </c>
      <c r="I175" s="14" t="s">
        <v>1423</v>
      </c>
      <c r="J175" s="205" t="str">
        <f>VLOOKUP($L175,'прил. к реш.'!$A$11:$C$328,2,0)</f>
        <v>Расходы на обеспечение деятельности (оказание услуг) муниципальных учреждений</v>
      </c>
      <c r="K175" s="381" t="str">
        <f>VLOOKUP($L175,'прил. к реш.'!$A$11:$C$328,2,0)</f>
        <v>Расходы на обеспечение деятельности (оказание услуг) муниципальных учреждений</v>
      </c>
      <c r="L175" s="9" t="str">
        <f t="shared" si="154"/>
        <v>07 2 01 11010</v>
      </c>
      <c r="M175" s="86"/>
      <c r="N175" s="339" t="s">
        <v>1041</v>
      </c>
      <c r="O175" s="8">
        <f t="shared" si="155"/>
        <v>0</v>
      </c>
      <c r="P175" s="8">
        <f t="shared" si="156"/>
        <v>0</v>
      </c>
    </row>
    <row r="176" spans="1:16" ht="36.6" thickBot="1">
      <c r="A176" s="34"/>
      <c r="B176" s="33"/>
      <c r="C176" s="32"/>
      <c r="D176" s="31"/>
      <c r="E176" s="117"/>
      <c r="F176" s="29" t="s">
        <v>414</v>
      </c>
      <c r="G176" s="29" t="s">
        <v>15</v>
      </c>
      <c r="H176" s="29" t="s">
        <v>193</v>
      </c>
      <c r="I176" s="29" t="s">
        <v>197</v>
      </c>
      <c r="J176" s="387" t="str">
        <f>VLOOKUP($L176,'прил. к реш.'!$A$11:$C$328,2,0)</f>
        <v>Основное мероприятие «Обеспечение деятельности муниципальных учреждений  культурно-досугового типа»</v>
      </c>
      <c r="K176" s="381" t="str">
        <f>VLOOKUP($L176,'прил. к реш.'!$A$11:$C$328,2,0)</f>
        <v>Основное мероприятие «Обеспечение деятельности муниципальных учреждений  культурно-досугового типа»</v>
      </c>
      <c r="L176" s="9" t="str">
        <f t="shared" si="154"/>
        <v>07 2 02 00000</v>
      </c>
      <c r="M176" s="86"/>
      <c r="N176" s="339" t="s">
        <v>1044</v>
      </c>
      <c r="O176" s="8">
        <f t="shared" ref="O176:O177" si="157">IF(L176=N176,0)</f>
        <v>0</v>
      </c>
      <c r="P176" s="8">
        <f t="shared" ref="P176:P177" si="158">IF(J176=K176,0)</f>
        <v>0</v>
      </c>
    </row>
    <row r="177" spans="1:16" ht="36.6" thickBot="1">
      <c r="A177" s="63" t="s">
        <v>414</v>
      </c>
      <c r="B177" s="62" t="s">
        <v>15</v>
      </c>
      <c r="C177" s="62" t="s">
        <v>433</v>
      </c>
      <c r="D177" s="62" t="s">
        <v>432</v>
      </c>
      <c r="E177" s="114" t="s">
        <v>431</v>
      </c>
      <c r="F177" s="59" t="s">
        <v>414</v>
      </c>
      <c r="G177" s="59" t="s">
        <v>15</v>
      </c>
      <c r="H177" s="59" t="s">
        <v>193</v>
      </c>
      <c r="I177" s="14" t="s">
        <v>1423</v>
      </c>
      <c r="J177" s="205" t="str">
        <f>VLOOKUP($L177,'прил. к реш.'!$A$11:$C$328,2,0)</f>
        <v>Расходы на обеспечение деятельности (оказание услуг) муниципальных учреждений</v>
      </c>
      <c r="K177" s="381" t="str">
        <f>VLOOKUP($L177,'прил. к реш.'!$A$11:$C$328,2,0)</f>
        <v>Расходы на обеспечение деятельности (оказание услуг) муниципальных учреждений</v>
      </c>
      <c r="L177" s="9" t="str">
        <f t="shared" si="154"/>
        <v>07 2 02 11010</v>
      </c>
      <c r="M177" s="86"/>
      <c r="N177" s="339" t="s">
        <v>1042</v>
      </c>
      <c r="O177" s="8">
        <f t="shared" si="157"/>
        <v>0</v>
      </c>
      <c r="P177" s="8">
        <f t="shared" si="158"/>
        <v>0</v>
      </c>
    </row>
    <row r="178" spans="1:16" ht="36">
      <c r="A178" s="34"/>
      <c r="B178" s="33"/>
      <c r="C178" s="32"/>
      <c r="D178" s="31"/>
      <c r="E178" s="117"/>
      <c r="F178" s="29" t="s">
        <v>414</v>
      </c>
      <c r="G178" s="29" t="s">
        <v>15</v>
      </c>
      <c r="H178" s="29" t="s">
        <v>252</v>
      </c>
      <c r="I178" s="29" t="s">
        <v>197</v>
      </c>
      <c r="J178" s="387" t="str">
        <f>VLOOKUP($L178,'прил. к реш.'!$A$11:$C$328,2,0)</f>
        <v>Основное мероприятие «Обеспечение деятельности муниципальных учреждений, осуществляющих музейное дело»</v>
      </c>
      <c r="K178" s="381" t="str">
        <f>VLOOKUP($L178,'прил. к реш.'!$A$11:$C$328,2,0)</f>
        <v>Основное мероприятие «Обеспечение деятельности муниципальных учреждений, осуществляющих музейное дело»</v>
      </c>
      <c r="L178" s="9" t="str">
        <f t="shared" si="154"/>
        <v>07 2 03 00000</v>
      </c>
      <c r="N178" s="339" t="s">
        <v>1046</v>
      </c>
      <c r="O178" s="8">
        <f t="shared" ref="O178:O181" si="159">IF(L178=N178,0)</f>
        <v>0</v>
      </c>
      <c r="P178" s="8">
        <f t="shared" ref="P178:P181" si="160">IF(J178=K178,0)</f>
        <v>0</v>
      </c>
    </row>
    <row r="179" spans="1:16" s="178" customFormat="1" ht="78.75" customHeight="1" thickBot="1">
      <c r="A179" s="63" t="s">
        <v>414</v>
      </c>
      <c r="B179" s="62" t="s">
        <v>15</v>
      </c>
      <c r="C179" s="62" t="s">
        <v>430</v>
      </c>
      <c r="D179" s="62" t="s">
        <v>429</v>
      </c>
      <c r="E179" s="114" t="s">
        <v>428</v>
      </c>
      <c r="F179" s="59" t="s">
        <v>414</v>
      </c>
      <c r="G179" s="59" t="s">
        <v>15</v>
      </c>
      <c r="H179" s="59" t="s">
        <v>252</v>
      </c>
      <c r="I179" s="14" t="s">
        <v>1423</v>
      </c>
      <c r="J179" s="205" t="str">
        <f>VLOOKUP($L179,'прил. к реш.'!$A$11:$C$328,2,0)</f>
        <v>Расходы на обеспечение деятельности (оказание услуг) муниципальных учреждений</v>
      </c>
      <c r="K179" s="381" t="str">
        <f>VLOOKUP($L179,'прил. к реш.'!$A$11:$C$328,2,0)</f>
        <v>Расходы на обеспечение деятельности (оказание услуг) муниципальных учреждений</v>
      </c>
      <c r="L179" s="9" t="str">
        <f t="shared" ref="L179:L184" si="161">CONCATENATE(F179," ",G179," ",H179," ",I179)</f>
        <v>07 2 03 11010</v>
      </c>
      <c r="M179" s="1"/>
      <c r="N179" s="339" t="s">
        <v>1047</v>
      </c>
      <c r="O179" s="8">
        <f t="shared" si="159"/>
        <v>0</v>
      </c>
      <c r="P179" s="8">
        <f t="shared" si="160"/>
        <v>0</v>
      </c>
    </row>
    <row r="180" spans="1:16" s="178" customFormat="1" ht="78.75" customHeight="1">
      <c r="A180" s="34"/>
      <c r="B180" s="33"/>
      <c r="C180" s="32"/>
      <c r="D180" s="31"/>
      <c r="E180" s="117"/>
      <c r="F180" s="29" t="s">
        <v>414</v>
      </c>
      <c r="G180" s="29" t="s">
        <v>15</v>
      </c>
      <c r="H180" s="29" t="s">
        <v>249</v>
      </c>
      <c r="I180" s="29" t="s">
        <v>197</v>
      </c>
      <c r="J180" s="387" t="str">
        <f>VLOOKUP($L180,'прил. к реш.'!$A$11:$C$328,2,0)</f>
        <v>Основное мероприятие «Обеспечение деятельности муниципальных учреждений, осуществляющих библиотечное обслуживание»</v>
      </c>
      <c r="K180" s="381" t="str">
        <f>VLOOKUP($L180,'прил. к реш.'!$A$11:$C$328,2,0)</f>
        <v>Основное мероприятие «Обеспечение деятельности муниципальных учреждений, осуществляющих библиотечное обслуживание»</v>
      </c>
      <c r="L180" s="9" t="str">
        <f t="shared" si="161"/>
        <v>07 2 04 00000</v>
      </c>
      <c r="M180" s="1"/>
      <c r="N180" s="339" t="s">
        <v>1049</v>
      </c>
      <c r="O180" s="8">
        <f t="shared" si="159"/>
        <v>0</v>
      </c>
      <c r="P180" s="8">
        <f t="shared" si="160"/>
        <v>0</v>
      </c>
    </row>
    <row r="181" spans="1:16" s="178" customFormat="1" ht="95.25" customHeight="1" thickBot="1">
      <c r="A181" s="63" t="s">
        <v>414</v>
      </c>
      <c r="B181" s="62" t="s">
        <v>15</v>
      </c>
      <c r="C181" s="62" t="s">
        <v>427</v>
      </c>
      <c r="D181" s="62" t="s">
        <v>426</v>
      </c>
      <c r="E181" s="114" t="s">
        <v>425</v>
      </c>
      <c r="F181" s="59" t="s">
        <v>414</v>
      </c>
      <c r="G181" s="59" t="s">
        <v>15</v>
      </c>
      <c r="H181" s="59" t="s">
        <v>249</v>
      </c>
      <c r="I181" s="14" t="s">
        <v>1423</v>
      </c>
      <c r="J181" s="205" t="str">
        <f>VLOOKUP($L181,'прил. к реш.'!$A$11:$C$328,2,0)</f>
        <v>Расходы на обеспечение деятельности (оказание услуг) муниципальных учреждений</v>
      </c>
      <c r="K181" s="381" t="str">
        <f>VLOOKUP($L181,'прил. к реш.'!$A$11:$C$328,2,0)</f>
        <v>Расходы на обеспечение деятельности (оказание услуг) муниципальных учреждений</v>
      </c>
      <c r="L181" s="9" t="str">
        <f t="shared" si="161"/>
        <v>07 2 04 11010</v>
      </c>
      <c r="M181" s="1"/>
      <c r="N181" s="339" t="s">
        <v>1050</v>
      </c>
      <c r="O181" s="8">
        <f t="shared" si="159"/>
        <v>0</v>
      </c>
      <c r="P181" s="8">
        <f t="shared" si="160"/>
        <v>0</v>
      </c>
    </row>
    <row r="182" spans="1:16" s="178" customFormat="1" ht="36">
      <c r="A182" s="34"/>
      <c r="B182" s="33"/>
      <c r="C182" s="32"/>
      <c r="D182" s="31"/>
      <c r="E182" s="117"/>
      <c r="F182" s="29" t="s">
        <v>414</v>
      </c>
      <c r="G182" s="29" t="s">
        <v>15</v>
      </c>
      <c r="H182" s="29" t="s">
        <v>245</v>
      </c>
      <c r="I182" s="29" t="s">
        <v>197</v>
      </c>
      <c r="J182" s="387" t="str">
        <f>VLOOKUP($L182,'прил. к реш.'!$A$11:$C$328,2,0)</f>
        <v>Основное мероприятие «Обеспечение деятельности муниципальных учреждений, осуществляющих театрально-концертную деятельность»</v>
      </c>
      <c r="K182" s="381" t="str">
        <f>VLOOKUP($L182,'прил. к реш.'!$A$11:$C$328,2,0)</f>
        <v>Основное мероприятие «Обеспечение деятельности муниципальных учреждений, осуществляющих театрально-концертную деятельность»</v>
      </c>
      <c r="L182" s="9" t="str">
        <f t="shared" si="161"/>
        <v>07 2 05 00000</v>
      </c>
      <c r="M182" s="1"/>
      <c r="N182" s="339" t="s">
        <v>1052</v>
      </c>
      <c r="O182" s="8">
        <f t="shared" ref="O182:O184" si="162">IF(L182=N182,0)</f>
        <v>0</v>
      </c>
      <c r="P182" s="8">
        <f t="shared" ref="P182:P184" si="163">IF(J182=K182,0)</f>
        <v>0</v>
      </c>
    </row>
    <row r="183" spans="1:16" ht="36.6" thickBot="1">
      <c r="A183" s="63" t="s">
        <v>414</v>
      </c>
      <c r="B183" s="62" t="s">
        <v>15</v>
      </c>
      <c r="C183" s="62" t="s">
        <v>424</v>
      </c>
      <c r="D183" s="62" t="s">
        <v>423</v>
      </c>
      <c r="E183" s="114" t="s">
        <v>422</v>
      </c>
      <c r="F183" s="59" t="s">
        <v>414</v>
      </c>
      <c r="G183" s="59" t="s">
        <v>15</v>
      </c>
      <c r="H183" s="59" t="s">
        <v>245</v>
      </c>
      <c r="I183" s="14" t="s">
        <v>1423</v>
      </c>
      <c r="J183" s="205" t="str">
        <f>VLOOKUP($L183,'прил. к реш.'!$A$11:$C$328,2,0)</f>
        <v>Расходы на обеспечение деятельности (оказание услуг) муниципальных учреждений</v>
      </c>
      <c r="K183" s="381" t="str">
        <f>VLOOKUP($L183,'прил. к реш.'!$A$11:$C$328,2,0)</f>
        <v>Расходы на обеспечение деятельности (оказание услуг) муниципальных учреждений</v>
      </c>
      <c r="L183" s="9" t="str">
        <f t="shared" si="161"/>
        <v>07 2 05 11010</v>
      </c>
      <c r="M183" s="178"/>
      <c r="N183" s="339" t="s">
        <v>1053</v>
      </c>
      <c r="O183" s="8">
        <f t="shared" si="162"/>
        <v>0</v>
      </c>
      <c r="P183" s="8">
        <f t="shared" si="163"/>
        <v>0</v>
      </c>
    </row>
    <row r="184" spans="1:16" s="86" customFormat="1" ht="90" customHeight="1" thickBot="1">
      <c r="A184" s="127"/>
      <c r="B184" s="126"/>
      <c r="C184" s="125"/>
      <c r="D184" s="124"/>
      <c r="E184" s="123"/>
      <c r="F184" s="122" t="s">
        <v>414</v>
      </c>
      <c r="G184" s="122" t="s">
        <v>15</v>
      </c>
      <c r="H184" s="122" t="s">
        <v>367</v>
      </c>
      <c r="I184" s="122" t="s">
        <v>197</v>
      </c>
      <c r="J184" s="393" t="str">
        <f>VLOOKUP($L184,'прил. к реш.'!$A$11:$C$328,2,0)</f>
        <v>Основное мероприятие «Сохранение объектов культурного наследия (памятников истории и культуры), находящихся в муниципальной собственности города Ставрополя»</v>
      </c>
      <c r="K184" s="381" t="str">
        <f>VLOOKUP($L184,'прил. к реш.'!$A$11:$C$328,2,0)</f>
        <v>Основное мероприятие «Сохранение объектов культурного наследия (памятников истории и культуры), находящихся в муниципальной собственности города Ставрополя»</v>
      </c>
      <c r="L184" s="9" t="str">
        <f t="shared" si="161"/>
        <v>07 2 06 00000</v>
      </c>
      <c r="M184" s="178"/>
      <c r="N184" s="339" t="s">
        <v>1055</v>
      </c>
      <c r="O184" s="8">
        <f t="shared" si="162"/>
        <v>0</v>
      </c>
      <c r="P184" s="8">
        <f t="shared" si="163"/>
        <v>0</v>
      </c>
    </row>
    <row r="185" spans="1:16" s="172" customFormat="1" ht="36">
      <c r="A185" s="65" t="s">
        <v>414</v>
      </c>
      <c r="B185" s="64" t="s">
        <v>15</v>
      </c>
      <c r="C185" s="64" t="s">
        <v>421</v>
      </c>
      <c r="D185" s="64" t="s">
        <v>420</v>
      </c>
      <c r="E185" s="116" t="s">
        <v>418</v>
      </c>
      <c r="F185" s="115" t="s">
        <v>414</v>
      </c>
      <c r="G185" s="115" t="s">
        <v>15</v>
      </c>
      <c r="H185" s="115" t="s">
        <v>367</v>
      </c>
      <c r="I185" s="115" t="s">
        <v>419</v>
      </c>
      <c r="J185" s="388" t="s">
        <v>418</v>
      </c>
      <c r="K185" s="381" t="str">
        <f>VLOOKUP($L185,'прил. к реш.'!$A$11:$C$328,2,0)</f>
        <v>Расходы на реализацию мероприятий, направленных на сохранение историко-культурного наследия города Ставрополя</v>
      </c>
      <c r="L185" s="9" t="str">
        <f t="shared" ref="L185" si="164">CONCATENATE(F185," ",G185," ",H185," ",I185)</f>
        <v>07 2 06 20400</v>
      </c>
      <c r="M185" s="178"/>
      <c r="N185" s="339" t="s">
        <v>1056</v>
      </c>
      <c r="O185" s="8">
        <f t="shared" ref="O185" si="165">IF(L185=N185,0)</f>
        <v>0</v>
      </c>
      <c r="P185" s="8">
        <f t="shared" ref="P185" si="166">IF(J185=K185,0)</f>
        <v>0</v>
      </c>
    </row>
    <row r="186" spans="1:16" ht="52.5" customHeight="1" thickBot="1">
      <c r="A186" s="127"/>
      <c r="B186" s="126"/>
      <c r="C186" s="125"/>
      <c r="D186" s="124"/>
      <c r="E186" s="123"/>
      <c r="F186" s="122" t="s">
        <v>414</v>
      </c>
      <c r="G186" s="122" t="s">
        <v>15</v>
      </c>
      <c r="H186" s="122" t="s">
        <v>414</v>
      </c>
      <c r="I186" s="122" t="s">
        <v>197</v>
      </c>
      <c r="J186" s="393" t="str">
        <f>VLOOKUP($L186,'прил. к реш.'!$A$11:$C$328,2,0)</f>
        <v>Основное мероприятие «Строительство памятника заслуженному художнику РСФСР П.М. Гречишкину на территории города Ставрополя»</v>
      </c>
      <c r="K186" s="381" t="str">
        <f>VLOOKUP($L186,'прил. к реш.'!$A$11:$C$328,2,0)</f>
        <v>Основное мероприятие «Строительство памятника заслуженному художнику РСФСР П.М. Гречишкину на территории города Ставрополя»</v>
      </c>
      <c r="L186" s="9" t="str">
        <f t="shared" ref="L186" si="167">CONCATENATE(F186," ",G186," ",H186," ",I186)</f>
        <v>07 2 07 00000</v>
      </c>
      <c r="M186" s="178"/>
      <c r="N186" s="339" t="s">
        <v>1058</v>
      </c>
      <c r="O186" s="8">
        <f t="shared" ref="O186:O187" si="168">IF(L186=N186,0)</f>
        <v>0</v>
      </c>
      <c r="P186" s="8">
        <f t="shared" ref="P186:P187" si="169">IF(J186=K186,0)</f>
        <v>0</v>
      </c>
    </row>
    <row r="187" spans="1:16" s="163" customFormat="1" ht="64.5" customHeight="1" thickBot="1">
      <c r="A187" s="63" t="s">
        <v>414</v>
      </c>
      <c r="B187" s="62" t="s">
        <v>15</v>
      </c>
      <c r="C187" s="62" t="s">
        <v>388</v>
      </c>
      <c r="D187" s="62" t="s">
        <v>416</v>
      </c>
      <c r="E187" s="162" t="s">
        <v>415</v>
      </c>
      <c r="F187" s="59" t="s">
        <v>414</v>
      </c>
      <c r="G187" s="59" t="s">
        <v>15</v>
      </c>
      <c r="H187" s="59" t="s">
        <v>414</v>
      </c>
      <c r="I187" s="59" t="s">
        <v>387</v>
      </c>
      <c r="J187" s="391" t="s">
        <v>386</v>
      </c>
      <c r="K187" s="381" t="str">
        <f>VLOOKUP($L187,'прил. к реш.'!$A$11:$C$328,2,0)</f>
        <v>Расходы на строительство (реконструкция, техническое перевооружение) объектов капитального строительства муниципальной собственности города Ставрополя</v>
      </c>
      <c r="L187" s="9" t="str">
        <f t="shared" ref="L187" si="170">CONCATENATE(F187," ",G187," ",H187," ",I187)</f>
        <v>07 2 07 40010</v>
      </c>
      <c r="M187" s="1"/>
      <c r="N187" s="339" t="s">
        <v>1059</v>
      </c>
      <c r="O187" s="8">
        <f t="shared" si="168"/>
        <v>0</v>
      </c>
      <c r="P187" s="8">
        <f t="shared" si="169"/>
        <v>0</v>
      </c>
    </row>
    <row r="188" spans="1:16" ht="104.25" customHeight="1" thickBot="1">
      <c r="A188" s="127"/>
      <c r="B188" s="126"/>
      <c r="C188" s="125"/>
      <c r="D188" s="124"/>
      <c r="E188" s="123"/>
      <c r="F188" s="122" t="s">
        <v>414</v>
      </c>
      <c r="G188" s="122" t="s">
        <v>15</v>
      </c>
      <c r="H188" s="122" t="s">
        <v>389</v>
      </c>
      <c r="I188" s="122" t="s">
        <v>197</v>
      </c>
      <c r="J188" s="437" t="str">
        <f>VLOOKUP($L188,'прил. к реш.'!$A$11:$C$328,2,0)</f>
        <v>Основное мероприятие «Участие учащихся муниципальных учреждений дополнительного образования детей в сфере культуры и профессиональных творческих коллективов, концертных исполнителей муниципальных учреждений культуры в фестивалях и конкурсах исполнительского мастерства, проведение фестивалей и конкурсов исполнительского мастерства»</v>
      </c>
      <c r="K188" s="381" t="str">
        <f>VLOOKUP($L188,'прил. к реш.'!$A$11:$C$328,2,0)</f>
        <v>Основное мероприятие «Участие учащихся муниципальных учреждений дополнительного образования детей в сфере культуры и профессиональных творческих коллективов, концертных исполнителей муниципальных учреждений культуры в фестивалях и конкурсах исполнительского мастерства, проведение фестивалей и конкурсов исполнительского мастерства»</v>
      </c>
      <c r="L188" s="9" t="str">
        <f t="shared" ref="L188" si="171">CONCATENATE(F188," ",G188," ",H188," ",I188)</f>
        <v>07 2 08 00000</v>
      </c>
      <c r="M188" s="86"/>
      <c r="N188" s="339" t="s">
        <v>1061</v>
      </c>
      <c r="O188" s="8">
        <f t="shared" ref="O188" si="172">IF(L188=N188,0)</f>
        <v>0</v>
      </c>
      <c r="P188" s="8">
        <f t="shared" ref="P188" si="173">IF(J188=K188,0)</f>
        <v>0</v>
      </c>
    </row>
    <row r="189" spans="1:16" s="2" customFormat="1" ht="116.25" customHeight="1" thickBot="1">
      <c r="A189" s="63"/>
      <c r="B189" s="62"/>
      <c r="C189" s="62"/>
      <c r="D189" s="62"/>
      <c r="E189" s="114"/>
      <c r="F189" s="59" t="s">
        <v>414</v>
      </c>
      <c r="G189" s="59" t="s">
        <v>15</v>
      </c>
      <c r="H189" s="59" t="s">
        <v>389</v>
      </c>
      <c r="I189" s="59" t="s">
        <v>417</v>
      </c>
      <c r="J189" s="438" t="str">
        <f>VLOOKUP($L189,'прил. к реш.'!$A$11:$C$328,2,0)</f>
        <v>Расходы на участие учащихся муниципальных учреждений дополнительного образования детей в сфере культуры и профессиональных творческих коллективов, концертных исполнителей муниципальных учреждений культуры в фестивалях и конкурсах исполнительского мастерства, проведение фестивалей и конкурсов исполнительского мастерства</v>
      </c>
      <c r="K189" s="381" t="str">
        <f>VLOOKUP($L189,'прил. к реш.'!$A$11:$C$328,2,0)</f>
        <v>Расходы на участие учащихся муниципальных учреждений дополнительного образования детей в сфере культуры и профессиональных творческих коллективов, концертных исполнителей муниципальных учреждений культуры в фестивалях и конкурсах исполнительского мастерства, проведение фестивалей и конкурсов исполнительского мастерства</v>
      </c>
      <c r="L189" s="9" t="str">
        <f t="shared" ref="L189" si="174">CONCATENATE(F189," ",G189," ",H189," ",I189)</f>
        <v>07 2 08 21230</v>
      </c>
      <c r="M189" s="86"/>
      <c r="N189" s="339" t="s">
        <v>1063</v>
      </c>
      <c r="O189" s="8">
        <f t="shared" ref="O189" si="175">IF(L189=N189,0)</f>
        <v>0</v>
      </c>
      <c r="P189" s="8">
        <f t="shared" ref="P189" si="176">IF(J189=K189,0)</f>
        <v>0</v>
      </c>
    </row>
    <row r="190" spans="1:16" s="2" customFormat="1" ht="51" customHeight="1" thickBot="1">
      <c r="A190" s="127"/>
      <c r="B190" s="126"/>
      <c r="C190" s="125"/>
      <c r="D190" s="124"/>
      <c r="E190" s="123"/>
      <c r="F190" s="122" t="s">
        <v>414</v>
      </c>
      <c r="G190" s="122" t="s">
        <v>15</v>
      </c>
      <c r="H190" s="122" t="s">
        <v>368</v>
      </c>
      <c r="I190" s="122" t="s">
        <v>197</v>
      </c>
      <c r="J190" s="393" t="str">
        <f>VLOOKUP($L190,'прил. к реш.'!$A$11:$C$328,2,0)</f>
        <v>Основное мероприятие «Модернизация материально-технической базы муниципальных учреждений отрасли «Культура»</v>
      </c>
      <c r="K190" s="381" t="str">
        <f>VLOOKUP($L190,'прил. к реш.'!$A$11:$C$328,2,0)</f>
        <v>Основное мероприятие «Модернизация материально-технической базы муниципальных учреждений отрасли «Культура»</v>
      </c>
      <c r="L190" s="9" t="str">
        <f t="shared" ref="L190:L191" si="177">CONCATENATE(F190," ",G190," ",H190," ",I190)</f>
        <v>07 2 09 00000</v>
      </c>
      <c r="M190" s="86"/>
      <c r="N190" s="339" t="s">
        <v>1065</v>
      </c>
      <c r="O190" s="8">
        <f t="shared" ref="O190:O191" si="178">IF(L190=N190,0)</f>
        <v>0</v>
      </c>
      <c r="P190" s="8">
        <f t="shared" ref="P190:P191" si="179">IF(J190=K190,0)</f>
        <v>0</v>
      </c>
    </row>
    <row r="191" spans="1:16" s="2" customFormat="1" ht="54" customHeight="1" thickBot="1">
      <c r="A191" s="63"/>
      <c r="B191" s="62"/>
      <c r="C191" s="62"/>
      <c r="D191" s="62"/>
      <c r="E191" s="114"/>
      <c r="F191" s="59" t="s">
        <v>414</v>
      </c>
      <c r="G191" s="59" t="s">
        <v>15</v>
      </c>
      <c r="H191" s="59" t="s">
        <v>368</v>
      </c>
      <c r="I191" s="59" t="s">
        <v>1431</v>
      </c>
      <c r="J191" s="391" t="str">
        <f>VLOOKUP($L191,'прил. к реш.'!$A$11:$C$328,2,0)</f>
        <v>Расходы на модернизацию материально-технической базы муниципальных учреждений отрасли «Культура»</v>
      </c>
      <c r="K191" s="381" t="str">
        <f>VLOOKUP($L191,'прил. к реш.'!$A$11:$C$328,2,0)</f>
        <v>Расходы на модернизацию материально-технической базы муниципальных учреждений отрасли «Культура»</v>
      </c>
      <c r="L191" s="9" t="str">
        <f t="shared" si="177"/>
        <v>07 2 09 21240</v>
      </c>
      <c r="M191" s="86"/>
      <c r="N191" s="339" t="s">
        <v>1067</v>
      </c>
      <c r="O191" s="8">
        <f t="shared" si="178"/>
        <v>0</v>
      </c>
      <c r="P191" s="8">
        <f t="shared" si="179"/>
        <v>0</v>
      </c>
    </row>
    <row r="192" spans="1:16" s="2" customFormat="1" ht="51" customHeight="1" thickBot="1">
      <c r="A192" s="82" t="s">
        <v>389</v>
      </c>
      <c r="B192" s="82" t="s">
        <v>0</v>
      </c>
      <c r="C192" s="84" t="s">
        <v>10</v>
      </c>
      <c r="D192" s="83" t="s">
        <v>413</v>
      </c>
      <c r="E192" s="81" t="s">
        <v>412</v>
      </c>
      <c r="F192" s="161" t="s">
        <v>389</v>
      </c>
      <c r="G192" s="161" t="s">
        <v>0</v>
      </c>
      <c r="H192" s="161" t="s">
        <v>2</v>
      </c>
      <c r="I192" s="161" t="s">
        <v>197</v>
      </c>
      <c r="J192" s="397" t="s">
        <v>1068</v>
      </c>
      <c r="K192" s="381" t="str">
        <f>VLOOKUP($L192,'прил. к реш.'!$A$11:$C$328,2,0)</f>
        <v>Муниципальная программа «Развитие физической культуры и спорта в городе Ставрополе на 2014 - 2018 годы»</v>
      </c>
      <c r="L192" s="9" t="str">
        <f t="shared" ref="L192:L200" si="180">CONCATENATE(F192," ",G192," ",H192," ",I192)</f>
        <v>08 0 00 00000</v>
      </c>
      <c r="M192" s="86"/>
      <c r="N192" s="342" t="s">
        <v>1069</v>
      </c>
      <c r="O192" s="8">
        <f t="shared" ref="O192:O200" si="181">IF(L192=N192,0)</f>
        <v>0</v>
      </c>
      <c r="P192" s="8">
        <f t="shared" ref="P192:P200" si="182">IF(J192=K192,0)</f>
        <v>0</v>
      </c>
    </row>
    <row r="193" spans="1:16" s="2" customFormat="1" ht="52.8" thickBot="1">
      <c r="A193" s="71" t="s">
        <v>389</v>
      </c>
      <c r="B193" s="70" t="s">
        <v>3</v>
      </c>
      <c r="C193" s="69" t="s">
        <v>10</v>
      </c>
      <c r="D193" s="68" t="s">
        <v>411</v>
      </c>
      <c r="E193" s="80" t="s">
        <v>410</v>
      </c>
      <c r="F193" s="66" t="s">
        <v>389</v>
      </c>
      <c r="G193" s="66" t="s">
        <v>3</v>
      </c>
      <c r="H193" s="66" t="s">
        <v>2</v>
      </c>
      <c r="I193" s="66" t="s">
        <v>197</v>
      </c>
      <c r="J193" s="392" t="s">
        <v>410</v>
      </c>
      <c r="K193" s="381" t="str">
        <f>VLOOKUP($L193,'прил. к реш.'!$A$11:$C$328,2,0)</f>
        <v>Подпрограмма «Развитие системы дополнительного образования детей и подростков в области физической культуры и спорта и центров спортивной подготовки»</v>
      </c>
      <c r="L193" s="9" t="str">
        <f t="shared" si="180"/>
        <v>08 1 00 00000</v>
      </c>
      <c r="M193" s="1"/>
      <c r="N193" s="346" t="s">
        <v>1070</v>
      </c>
      <c r="O193" s="8">
        <f t="shared" si="181"/>
        <v>0</v>
      </c>
      <c r="P193" s="8">
        <f t="shared" si="182"/>
        <v>0</v>
      </c>
    </row>
    <row r="194" spans="1:16" s="2" customFormat="1" ht="76.5" customHeight="1">
      <c r="A194" s="34"/>
      <c r="B194" s="33"/>
      <c r="C194" s="32"/>
      <c r="D194" s="31"/>
      <c r="E194" s="30"/>
      <c r="F194" s="29" t="s">
        <v>389</v>
      </c>
      <c r="G194" s="29" t="s">
        <v>3</v>
      </c>
      <c r="H194" s="29" t="s">
        <v>200</v>
      </c>
      <c r="I194" s="29" t="s">
        <v>197</v>
      </c>
      <c r="J194" s="387" t="str">
        <f>VLOOKUP($L194,'прил. к реш.'!$A$11:$C$328,2,0)</f>
        <v>Основное мероприятие «Обеспечение деятельности муниципальных 
учреждений дополнительного образования детей физкультурно-спортивной направленности города Ставрополя»</v>
      </c>
      <c r="K194" s="381" t="str">
        <f>VLOOKUP($L194,'прил. к реш.'!$A$11:$C$328,2,0)</f>
        <v>Основное мероприятие «Обеспечение деятельности муниципальных 
учреждений дополнительного образования детей физкультурно-спортивной направленности города Ставрополя»</v>
      </c>
      <c r="L194" s="9" t="str">
        <f t="shared" si="180"/>
        <v>08 1 01 00000</v>
      </c>
      <c r="M194" s="1"/>
      <c r="N194" s="339" t="s">
        <v>1072</v>
      </c>
      <c r="O194" s="8">
        <f t="shared" si="181"/>
        <v>0</v>
      </c>
      <c r="P194" s="8">
        <f t="shared" si="182"/>
        <v>0</v>
      </c>
    </row>
    <row r="195" spans="1:16" s="2" customFormat="1" ht="36.6" thickBot="1">
      <c r="A195" s="64" t="s">
        <v>389</v>
      </c>
      <c r="B195" s="64" t="s">
        <v>3</v>
      </c>
      <c r="C195" s="64">
        <v>1115</v>
      </c>
      <c r="D195" s="64" t="s">
        <v>409</v>
      </c>
      <c r="E195" s="116" t="s">
        <v>408</v>
      </c>
      <c r="F195" s="159" t="s">
        <v>389</v>
      </c>
      <c r="G195" s="159" t="s">
        <v>3</v>
      </c>
      <c r="H195" s="159" t="s">
        <v>200</v>
      </c>
      <c r="I195" s="14" t="s">
        <v>1423</v>
      </c>
      <c r="J195" s="205" t="str">
        <f>VLOOKUP($L195,'прил. к реш.'!$A$11:$C$328,2,0)</f>
        <v>Расходы на обеспечение деятельности (оказание услуг) муниципальных учреждений</v>
      </c>
      <c r="K195" s="381" t="str">
        <f>VLOOKUP($L195,'прил. к реш.'!$A$11:$C$328,2,0)</f>
        <v>Расходы на обеспечение деятельности (оказание услуг) муниципальных учреждений</v>
      </c>
      <c r="L195" s="9" t="str">
        <f t="shared" si="180"/>
        <v>08 1 01 11010</v>
      </c>
      <c r="M195" s="1"/>
      <c r="N195" s="350" t="s">
        <v>1073</v>
      </c>
      <c r="O195" s="8">
        <f t="shared" si="181"/>
        <v>0</v>
      </c>
      <c r="P195" s="8">
        <f t="shared" si="182"/>
        <v>0</v>
      </c>
    </row>
    <row r="196" spans="1:16" s="2" customFormat="1" ht="51" customHeight="1">
      <c r="A196" s="34"/>
      <c r="B196" s="33"/>
      <c r="C196" s="32"/>
      <c r="D196" s="31"/>
      <c r="E196" s="30"/>
      <c r="F196" s="29" t="s">
        <v>389</v>
      </c>
      <c r="G196" s="29" t="s">
        <v>3</v>
      </c>
      <c r="H196" s="29" t="s">
        <v>193</v>
      </c>
      <c r="I196" s="29" t="s">
        <v>197</v>
      </c>
      <c r="J196" s="387" t="str">
        <f>VLOOKUP($L196,'прил. к реш.'!$A$11:$C$328,2,0)</f>
        <v>Основное мероприятие «Обеспечение деятельности центров спортивной подготовки»</v>
      </c>
      <c r="K196" s="381" t="str">
        <f>VLOOKUP($L196,'прил. к реш.'!$A$11:$C$328,2,0)</f>
        <v>Основное мероприятие «Обеспечение деятельности центров спортивной подготовки»</v>
      </c>
      <c r="L196" s="9" t="str">
        <f t="shared" si="180"/>
        <v>08 1 02 00000</v>
      </c>
      <c r="M196" s="1"/>
      <c r="N196" s="339" t="s">
        <v>1075</v>
      </c>
      <c r="O196" s="8">
        <f t="shared" si="181"/>
        <v>0</v>
      </c>
      <c r="P196" s="8">
        <f t="shared" si="182"/>
        <v>0</v>
      </c>
    </row>
    <row r="197" spans="1:16" s="2" customFormat="1" ht="48.75" customHeight="1" thickBot="1">
      <c r="A197" s="63" t="s">
        <v>389</v>
      </c>
      <c r="B197" s="62" t="s">
        <v>3</v>
      </c>
      <c r="C197" s="62">
        <v>1138</v>
      </c>
      <c r="D197" s="62" t="s">
        <v>407</v>
      </c>
      <c r="E197" s="114" t="s">
        <v>406</v>
      </c>
      <c r="F197" s="59" t="s">
        <v>389</v>
      </c>
      <c r="G197" s="59" t="s">
        <v>3</v>
      </c>
      <c r="H197" s="59" t="s">
        <v>193</v>
      </c>
      <c r="I197" s="14" t="s">
        <v>1423</v>
      </c>
      <c r="J197" s="205" t="str">
        <f>VLOOKUP($L197,'прил. к реш.'!$A$11:$C$328,2,0)</f>
        <v>Расходы на обеспечение деятельности (оказание услуг) муниципальных учреждений</v>
      </c>
      <c r="K197" s="381" t="str">
        <f>VLOOKUP($L197,'прил. к реш.'!$A$11:$C$328,2,0)</f>
        <v>Расходы на обеспечение деятельности (оказание услуг) муниципальных учреждений</v>
      </c>
      <c r="L197" s="9" t="str">
        <f t="shared" si="180"/>
        <v>08 1 02 11010</v>
      </c>
      <c r="M197" s="1"/>
      <c r="N197" s="350" t="s">
        <v>1076</v>
      </c>
      <c r="O197" s="8">
        <f t="shared" si="181"/>
        <v>0</v>
      </c>
      <c r="P197" s="8">
        <f t="shared" si="182"/>
        <v>0</v>
      </c>
    </row>
    <row r="198" spans="1:16" s="2" customFormat="1" ht="36.6" thickBot="1">
      <c r="A198" s="43" t="s">
        <v>389</v>
      </c>
      <c r="B198" s="43" t="s">
        <v>15</v>
      </c>
      <c r="C198" s="43" t="s">
        <v>10</v>
      </c>
      <c r="D198" s="43" t="s">
        <v>405</v>
      </c>
      <c r="E198" s="39" t="s">
        <v>404</v>
      </c>
      <c r="F198" s="40" t="s">
        <v>389</v>
      </c>
      <c r="G198" s="40" t="s">
        <v>15</v>
      </c>
      <c r="H198" s="40" t="s">
        <v>2</v>
      </c>
      <c r="I198" s="40" t="s">
        <v>197</v>
      </c>
      <c r="J198" s="414" t="s">
        <v>404</v>
      </c>
      <c r="K198" s="381" t="str">
        <f>VLOOKUP($L198,'прил. к реш.'!$A$11:$C$328,2,0)</f>
        <v>Подпрограмма «Организация и проведение физкультурно-оздоровительных и спортивных мероприятий»</v>
      </c>
      <c r="L198" s="9" t="str">
        <f t="shared" si="180"/>
        <v>08 2 00 00000</v>
      </c>
      <c r="M198" s="1"/>
      <c r="N198" s="346" t="s">
        <v>1077</v>
      </c>
      <c r="O198" s="8">
        <f t="shared" si="181"/>
        <v>0</v>
      </c>
      <c r="P198" s="8">
        <f t="shared" si="182"/>
        <v>0</v>
      </c>
    </row>
    <row r="199" spans="1:16" s="2" customFormat="1" ht="123" customHeight="1">
      <c r="A199" s="34"/>
      <c r="B199" s="33"/>
      <c r="C199" s="32"/>
      <c r="D199" s="31"/>
      <c r="E199" s="30"/>
      <c r="F199" s="29" t="s">
        <v>389</v>
      </c>
      <c r="G199" s="29" t="s">
        <v>15</v>
      </c>
      <c r="H199" s="29" t="s">
        <v>200</v>
      </c>
      <c r="I199" s="29" t="s">
        <v>197</v>
      </c>
      <c r="J199" s="387" t="str">
        <f>VLOOKUP($L199,'прил. к реш.'!$A$11:$C$328,2,0)</f>
        <v>Основное мероприятие «Реализация мероприятий, направленных на развитие физической культуры и массового спорта»</v>
      </c>
      <c r="K199" s="381" t="str">
        <f>VLOOKUP($L199,'прил. к реш.'!$A$11:$C$328,2,0)</f>
        <v>Основное мероприятие «Реализация мероприятий, направленных на развитие физической культуры и массового спорта»</v>
      </c>
      <c r="L199" s="9" t="str">
        <f t="shared" si="180"/>
        <v>08 2 01 00000</v>
      </c>
      <c r="M199" s="1"/>
      <c r="N199" s="339" t="s">
        <v>1079</v>
      </c>
      <c r="O199" s="8">
        <f t="shared" si="181"/>
        <v>0</v>
      </c>
      <c r="P199" s="8">
        <f t="shared" si="182"/>
        <v>0</v>
      </c>
    </row>
    <row r="200" spans="1:16" s="2" customFormat="1" ht="36.6" thickBot="1">
      <c r="A200" s="65" t="s">
        <v>389</v>
      </c>
      <c r="B200" s="64" t="s">
        <v>15</v>
      </c>
      <c r="C200" s="64">
        <v>2042</v>
      </c>
      <c r="D200" s="64" t="s">
        <v>400</v>
      </c>
      <c r="E200" s="116" t="s">
        <v>398</v>
      </c>
      <c r="F200" s="159" t="s">
        <v>389</v>
      </c>
      <c r="G200" s="159" t="s">
        <v>15</v>
      </c>
      <c r="H200" s="159" t="s">
        <v>200</v>
      </c>
      <c r="I200" s="159" t="s">
        <v>399</v>
      </c>
      <c r="J200" s="415" t="s">
        <v>398</v>
      </c>
      <c r="K200" s="381" t="str">
        <f>VLOOKUP($L200,'прил. к реш.'!$A$11:$C$328,2,0)</f>
        <v>Расходы на реализацию мероприятий, направленных на развитие физической культуры и массового спорта</v>
      </c>
      <c r="L200" s="9" t="str">
        <f t="shared" si="180"/>
        <v>08 2 01 20420</v>
      </c>
      <c r="M200" s="1"/>
      <c r="N200" s="350" t="s">
        <v>1080</v>
      </c>
      <c r="O200" s="8">
        <f t="shared" si="181"/>
        <v>0</v>
      </c>
      <c r="P200" s="8">
        <f t="shared" si="182"/>
        <v>0</v>
      </c>
    </row>
    <row r="201" spans="1:16" s="2" customFormat="1" ht="36">
      <c r="A201" s="34"/>
      <c r="B201" s="33"/>
      <c r="C201" s="32"/>
      <c r="D201" s="31"/>
      <c r="E201" s="30"/>
      <c r="F201" s="29" t="s">
        <v>389</v>
      </c>
      <c r="G201" s="29" t="s">
        <v>15</v>
      </c>
      <c r="H201" s="29" t="s">
        <v>193</v>
      </c>
      <c r="I201" s="29" t="s">
        <v>197</v>
      </c>
      <c r="J201" s="387" t="str">
        <f>VLOOKUP($L201,'прил. к реш.'!$A$11:$C$328,2,0)</f>
        <v>Основное мероприятие «Изготовление и размещение пропагандирующей социальной рекламы о здоровом и активном образе жизни»</v>
      </c>
      <c r="K201" s="381" t="str">
        <f>VLOOKUP($L201,'прил. к реш.'!$A$11:$C$328,2,0)</f>
        <v>Основное мероприятие «Изготовление и размещение пропагандирующей социальной рекламы о здоровом и активном образе жизни»</v>
      </c>
      <c r="L201" s="9" t="str">
        <f t="shared" ref="L201" si="183">CONCATENATE(F201," ",G201," ",H201," ",I201)</f>
        <v>08 2 02 00000</v>
      </c>
      <c r="M201" s="1"/>
      <c r="N201" s="350" t="s">
        <v>1082</v>
      </c>
      <c r="O201" s="8">
        <f t="shared" ref="O201:O204" si="184">IF(L201=N201,0)</f>
        <v>0</v>
      </c>
      <c r="P201" s="8">
        <f t="shared" ref="P201:P204" si="185">IF(J201=K201,0)</f>
        <v>0</v>
      </c>
    </row>
    <row r="202" spans="1:16" s="2" customFormat="1" ht="63.75" customHeight="1" thickBot="1">
      <c r="A202" s="63" t="s">
        <v>389</v>
      </c>
      <c r="B202" s="62" t="s">
        <v>15</v>
      </c>
      <c r="C202" s="62">
        <v>2044</v>
      </c>
      <c r="D202" s="62" t="s">
        <v>403</v>
      </c>
      <c r="E202" s="160" t="s">
        <v>401</v>
      </c>
      <c r="F202" s="128" t="s">
        <v>389</v>
      </c>
      <c r="G202" s="128" t="s">
        <v>15</v>
      </c>
      <c r="H202" s="128" t="s">
        <v>193</v>
      </c>
      <c r="I202" s="128" t="s">
        <v>402</v>
      </c>
      <c r="J202" s="395" t="s">
        <v>401</v>
      </c>
      <c r="K202" s="381" t="str">
        <f>VLOOKUP($L202,'прил. к реш.'!$A$11:$C$328,2,0)</f>
        <v>Расходы на освещение проводимых физкультурных и спортивных мероприятий в средствах массовой информации с целью пропаганды здорового образа жизни и необходимости занятий физической культурой и спортом</v>
      </c>
      <c r="L202" s="9" t="str">
        <f t="shared" ref="L202:L203" si="186">CONCATENATE(F202," ",G202," ",H202," ",I202)</f>
        <v>08 2 02 20440</v>
      </c>
      <c r="M202" s="1"/>
      <c r="N202" s="350" t="s">
        <v>1432</v>
      </c>
      <c r="O202" s="8">
        <f t="shared" si="184"/>
        <v>0</v>
      </c>
      <c r="P202" s="8">
        <f t="shared" si="185"/>
        <v>0</v>
      </c>
    </row>
    <row r="203" spans="1:16" s="2" customFormat="1" ht="55.5" customHeight="1">
      <c r="A203" s="34"/>
      <c r="B203" s="33"/>
      <c r="C203" s="32"/>
      <c r="D203" s="31"/>
      <c r="E203" s="30"/>
      <c r="F203" s="29" t="s">
        <v>389</v>
      </c>
      <c r="G203" s="29" t="s">
        <v>15</v>
      </c>
      <c r="H203" s="29" t="s">
        <v>252</v>
      </c>
      <c r="I203" s="29" t="s">
        <v>197</v>
      </c>
      <c r="J203" s="387" t="str">
        <f>VLOOKUP($L203,'прил. к реш.'!$A$11:$C$328,2,0)</f>
        <v>Основное мероприятие «Подготовка  и участие в семинарах, конференциях и курсах повышения квалификации работников отрасли «Физическая культура и спорт»</v>
      </c>
      <c r="K203" s="381" t="str">
        <f>VLOOKUP($L203,'прил. к реш.'!$A$11:$C$328,2,0)</f>
        <v>Основное мероприятие «Подготовка  и участие в семинарах, конференциях и курсах повышения квалификации работников отрасли «Физическая культура и спорт»</v>
      </c>
      <c r="L203" s="9" t="str">
        <f t="shared" si="186"/>
        <v>08 2 03 00000</v>
      </c>
      <c r="M203" s="1"/>
      <c r="N203" s="350" t="s">
        <v>1085</v>
      </c>
      <c r="O203" s="8">
        <f t="shared" si="184"/>
        <v>0</v>
      </c>
      <c r="P203" s="8">
        <f t="shared" si="185"/>
        <v>0</v>
      </c>
    </row>
    <row r="204" spans="1:16" s="2" customFormat="1" ht="54.6" thickBot="1">
      <c r="A204" s="65" t="s">
        <v>389</v>
      </c>
      <c r="B204" s="64" t="s">
        <v>15</v>
      </c>
      <c r="C204" s="64">
        <v>2042</v>
      </c>
      <c r="D204" s="64" t="s">
        <v>400</v>
      </c>
      <c r="E204" s="116" t="s">
        <v>398</v>
      </c>
      <c r="F204" s="159" t="s">
        <v>389</v>
      </c>
      <c r="G204" s="159" t="s">
        <v>15</v>
      </c>
      <c r="H204" s="159" t="s">
        <v>252</v>
      </c>
      <c r="I204" s="159" t="s">
        <v>402</v>
      </c>
      <c r="J204" s="415" t="s">
        <v>401</v>
      </c>
      <c r="K204" s="381" t="str">
        <f>VLOOKUP($L204,'прил. к реш.'!$A$11:$C$328,2,0)</f>
        <v>Расходы на освещение проводимых физкультурных и спортивных мероприятий в средствах массовой информации с целью пропаганды здорового образа жизни и необходимости занятий физической культурой и спортом</v>
      </c>
      <c r="L204" s="9" t="str">
        <f t="shared" ref="L204:L205" si="187">CONCATENATE(F204," ",G204," ",H204," ",I204)</f>
        <v>08 2 03 20440</v>
      </c>
      <c r="M204" s="1"/>
      <c r="N204" s="350" t="s">
        <v>1086</v>
      </c>
      <c r="O204" s="8">
        <f t="shared" si="184"/>
        <v>0</v>
      </c>
      <c r="P204" s="8">
        <f t="shared" si="185"/>
        <v>0</v>
      </c>
    </row>
    <row r="205" spans="1:16" s="2" customFormat="1" ht="54">
      <c r="A205" s="34"/>
      <c r="B205" s="33"/>
      <c r="C205" s="32"/>
      <c r="D205" s="31"/>
      <c r="E205" s="30"/>
      <c r="F205" s="29" t="s">
        <v>389</v>
      </c>
      <c r="G205" s="29" t="s">
        <v>15</v>
      </c>
      <c r="H205" s="29" t="s">
        <v>249</v>
      </c>
      <c r="I205" s="29" t="s">
        <v>197</v>
      </c>
      <c r="J205" s="387" t="str">
        <f>VLOOKUP($L205,'прил. к реш.'!$A$11:$C$328,2,0)</f>
        <v>Основное мероприятие «Предоставление финансовой поддержки некоммерческим организациям, осуществляющим деятельность в области физической культуры и спорта на территории города Ставрополя»</v>
      </c>
      <c r="K205" s="381" t="str">
        <f>VLOOKUP($L205,'прил. к реш.'!$A$11:$C$328,2,0)</f>
        <v>Основное мероприятие «Предоставление финансовой поддержки некоммерческим организациям, осуществляющим деятельность в области физической культуры и спорта на территории города Ставрополя»</v>
      </c>
      <c r="L205" s="9" t="str">
        <f t="shared" si="187"/>
        <v>08 2 04 00000</v>
      </c>
      <c r="M205" s="1"/>
      <c r="N205" s="339" t="s">
        <v>1088</v>
      </c>
      <c r="O205" s="8">
        <f t="shared" ref="O205:O209" si="188">IF(L205=N205,0)</f>
        <v>0</v>
      </c>
      <c r="P205" s="8">
        <f t="shared" ref="P205:P209" si="189">IF(J205=K205,0)</f>
        <v>0</v>
      </c>
    </row>
    <row r="206" spans="1:16" s="2" customFormat="1" ht="78" customHeight="1">
      <c r="A206" s="65" t="s">
        <v>389</v>
      </c>
      <c r="B206" s="64" t="s">
        <v>15</v>
      </c>
      <c r="C206" s="64">
        <v>2043</v>
      </c>
      <c r="D206" s="64" t="s">
        <v>397</v>
      </c>
      <c r="E206" s="116" t="s">
        <v>395</v>
      </c>
      <c r="F206" s="115" t="s">
        <v>389</v>
      </c>
      <c r="G206" s="115" t="s">
        <v>15</v>
      </c>
      <c r="H206" s="115" t="s">
        <v>249</v>
      </c>
      <c r="I206" s="115" t="s">
        <v>396</v>
      </c>
      <c r="J206" s="388" t="str">
        <f>VLOOKUP($L206,'прил. к реш.'!$A$11:$C$328,2,0)</f>
        <v>Предоставление субсидий социально ориентированным некоммерческим организациям, осуществляющим деятельность в области физической культуры и спорта на территории города Ставрополя</v>
      </c>
      <c r="K206" s="381" t="str">
        <f>VLOOKUP($L206,'прил. к реш.'!$A$11:$C$328,2,0)</f>
        <v>Предоставление субсидий социально ориентированным некоммерческим организациям, осуществляющим деятельность в области физической культуры и спорта на территории города Ставрополя</v>
      </c>
      <c r="L206" s="9" t="str">
        <f t="shared" ref="L206:L209" si="190">CONCATENATE(F206," ",G206," ",H206," ",I206)</f>
        <v>08 2 04 60120</v>
      </c>
      <c r="M206" s="1"/>
      <c r="N206" s="350" t="s">
        <v>1090</v>
      </c>
      <c r="O206" s="8">
        <f t="shared" si="188"/>
        <v>0</v>
      </c>
      <c r="P206" s="8">
        <f t="shared" si="189"/>
        <v>0</v>
      </c>
    </row>
    <row r="207" spans="1:16" s="2" customFormat="1" ht="35.4" thickBot="1">
      <c r="A207" s="43" t="s">
        <v>389</v>
      </c>
      <c r="B207" s="43" t="s">
        <v>175</v>
      </c>
      <c r="C207" s="43" t="s">
        <v>10</v>
      </c>
      <c r="D207" s="43" t="s">
        <v>394</v>
      </c>
      <c r="E207" s="39" t="s">
        <v>393</v>
      </c>
      <c r="F207" s="40" t="s">
        <v>389</v>
      </c>
      <c r="G207" s="40" t="s">
        <v>175</v>
      </c>
      <c r="H207" s="40" t="s">
        <v>2</v>
      </c>
      <c r="I207" s="40" t="s">
        <v>197</v>
      </c>
      <c r="J207" s="414" t="s">
        <v>393</v>
      </c>
      <c r="K207" s="381" t="str">
        <f>VLOOKUP($L207,'прил. к реш.'!$A$11:$C$328,2,0)</f>
        <v xml:space="preserve">Подпрограмма «Строительство, реконструкция и обустройство спортивных сооружений» </v>
      </c>
      <c r="L207" s="9" t="str">
        <f t="shared" si="190"/>
        <v>08 3 00 00000</v>
      </c>
      <c r="M207" s="1"/>
      <c r="N207" s="346" t="s">
        <v>1091</v>
      </c>
      <c r="O207" s="8">
        <f t="shared" si="188"/>
        <v>0</v>
      </c>
      <c r="P207" s="8">
        <f t="shared" si="189"/>
        <v>0</v>
      </c>
    </row>
    <row r="208" spans="1:16" s="2" customFormat="1" ht="63.75" customHeight="1">
      <c r="A208" s="34"/>
      <c r="B208" s="33"/>
      <c r="C208" s="32"/>
      <c r="D208" s="31"/>
      <c r="E208" s="30"/>
      <c r="F208" s="29" t="s">
        <v>389</v>
      </c>
      <c r="G208" s="29" t="s">
        <v>175</v>
      </c>
      <c r="H208" s="29" t="s">
        <v>200</v>
      </c>
      <c r="I208" s="29" t="s">
        <v>197</v>
      </c>
      <c r="J208" s="387" t="str">
        <f>VLOOKUP($L208,'прил. к реш.'!$A$11:$C$328,2,0)</f>
        <v>Основное мероприятие «Строительство, реконструкция и обустройство спортивных сооружений»</v>
      </c>
      <c r="K208" s="381" t="str">
        <f>VLOOKUP($L208,'прил. к реш.'!$A$11:$C$328,2,0)</f>
        <v>Основное мероприятие «Строительство, реконструкция и обустройство спортивных сооружений»</v>
      </c>
      <c r="L208" s="9" t="str">
        <f t="shared" si="190"/>
        <v>08 3 01 00000</v>
      </c>
      <c r="M208" s="1"/>
      <c r="N208" s="339" t="s">
        <v>1093</v>
      </c>
      <c r="O208" s="8">
        <f t="shared" si="188"/>
        <v>0</v>
      </c>
      <c r="P208" s="8">
        <f t="shared" si="189"/>
        <v>0</v>
      </c>
    </row>
    <row r="209" spans="1:16" s="2" customFormat="1" ht="36.6" thickBot="1">
      <c r="A209" s="63" t="s">
        <v>389</v>
      </c>
      <c r="B209" s="62">
        <v>3</v>
      </c>
      <c r="C209" s="62" t="s">
        <v>392</v>
      </c>
      <c r="D209" s="62" t="s">
        <v>391</v>
      </c>
      <c r="E209" s="114" t="s">
        <v>390</v>
      </c>
      <c r="F209" s="128" t="s">
        <v>389</v>
      </c>
      <c r="G209" s="128" t="s">
        <v>175</v>
      </c>
      <c r="H209" s="128" t="s">
        <v>200</v>
      </c>
      <c r="I209" s="59" t="s">
        <v>387</v>
      </c>
      <c r="J209" s="391" t="s">
        <v>386</v>
      </c>
      <c r="K209" s="381" t="str">
        <f>VLOOKUP($L209,'прил. к реш.'!$A$11:$C$328,2,0)</f>
        <v>Расходы на строительство (реконструкция, техническое перевооружение) объектов капитального строительства муниципальной собственности города Ставрополя</v>
      </c>
      <c r="L209" s="9" t="str">
        <f t="shared" si="190"/>
        <v>08 3 01 40010</v>
      </c>
      <c r="M209" s="1"/>
      <c r="N209" s="339" t="s">
        <v>1094</v>
      </c>
      <c r="O209" s="8">
        <f t="shared" si="188"/>
        <v>0</v>
      </c>
      <c r="P209" s="8">
        <f t="shared" si="189"/>
        <v>0</v>
      </c>
    </row>
    <row r="210" spans="1:16" s="2" customFormat="1" ht="46.2" thickBot="1">
      <c r="A210" s="157" t="s">
        <v>368</v>
      </c>
      <c r="B210" s="157" t="s">
        <v>0</v>
      </c>
      <c r="C210" s="156" t="s">
        <v>10</v>
      </c>
      <c r="D210" s="155" t="s">
        <v>385</v>
      </c>
      <c r="E210" s="153" t="s">
        <v>384</v>
      </c>
      <c r="F210" s="154" t="s">
        <v>368</v>
      </c>
      <c r="G210" s="154" t="s">
        <v>0</v>
      </c>
      <c r="H210" s="154" t="s">
        <v>2</v>
      </c>
      <c r="I210" s="154" t="s">
        <v>197</v>
      </c>
      <c r="J210" s="416" t="s">
        <v>384</v>
      </c>
      <c r="K210" s="381" t="str">
        <f>VLOOKUP($L210,'прил. к реш.'!$A$11:$C$328,2,0)</f>
        <v>Муниципальная программа «Молодежь города Ставрополя на 2014 - 2018 годы»</v>
      </c>
      <c r="L210" s="9" t="str">
        <f t="shared" ref="L210:L214" si="191">CONCATENATE(F210," ",G210," ",H210," ",I210)</f>
        <v>09 0 00 00000</v>
      </c>
      <c r="M210" s="1"/>
      <c r="N210" s="342" t="s">
        <v>1095</v>
      </c>
      <c r="O210" s="8">
        <f t="shared" ref="O210:O216" si="192">IF(L210=N210,0)</f>
        <v>0</v>
      </c>
      <c r="P210" s="8">
        <f t="shared" ref="P210:P216" si="193">IF(J210=K210,0)</f>
        <v>0</v>
      </c>
    </row>
    <row r="211" spans="1:16" s="2" customFormat="1" ht="63.75" customHeight="1" thickBot="1">
      <c r="A211" s="71" t="s">
        <v>368</v>
      </c>
      <c r="B211" s="70" t="s">
        <v>194</v>
      </c>
      <c r="C211" s="69" t="s">
        <v>10</v>
      </c>
      <c r="D211" s="68" t="s">
        <v>383</v>
      </c>
      <c r="E211" s="158" t="s">
        <v>382</v>
      </c>
      <c r="F211" s="66" t="s">
        <v>368</v>
      </c>
      <c r="G211" s="66" t="s">
        <v>194</v>
      </c>
      <c r="H211" s="66" t="s">
        <v>2</v>
      </c>
      <c r="I211" s="66" t="s">
        <v>197</v>
      </c>
      <c r="J211" s="392" t="s">
        <v>382</v>
      </c>
      <c r="K211" s="381" t="str">
        <f>VLOOKUP($L211,'прил. к реш.'!$A$11:$C$328,2,0)</f>
        <v>Расходы в рамках реализации муниципальной программы «Молодежь города Ставрополя на 2014 - 2018 годы»</v>
      </c>
      <c r="L211" s="9" t="str">
        <f t="shared" si="191"/>
        <v>09 Б 00 00000</v>
      </c>
      <c r="M211" s="1"/>
      <c r="N211" s="346" t="s">
        <v>1096</v>
      </c>
      <c r="O211" s="8">
        <f t="shared" si="192"/>
        <v>0</v>
      </c>
      <c r="P211" s="8">
        <f t="shared" si="193"/>
        <v>0</v>
      </c>
    </row>
    <row r="212" spans="1:16" s="2" customFormat="1" ht="36">
      <c r="A212" s="34"/>
      <c r="B212" s="33"/>
      <c r="C212" s="32"/>
      <c r="D212" s="31"/>
      <c r="E212" s="30"/>
      <c r="F212" s="29" t="s">
        <v>368</v>
      </c>
      <c r="G212" s="29" t="s">
        <v>194</v>
      </c>
      <c r="H212" s="29" t="s">
        <v>200</v>
      </c>
      <c r="I212" s="29" t="s">
        <v>197</v>
      </c>
      <c r="J212" s="387" t="s">
        <v>381</v>
      </c>
      <c r="K212" s="381" t="str">
        <f>VLOOKUP($L212,'прил. к реш.'!$A$11:$C$328,2,0)</f>
        <v>Основное мероприятие «Проведение мероприятий по гражданскому и патриотическому воспитанию молодежи»</v>
      </c>
      <c r="L212" s="9" t="str">
        <f t="shared" si="191"/>
        <v>09 Б 01 00000</v>
      </c>
      <c r="M212" s="1"/>
      <c r="N212" s="339" t="s">
        <v>1097</v>
      </c>
      <c r="O212" s="8">
        <f t="shared" si="192"/>
        <v>0</v>
      </c>
      <c r="P212" s="8">
        <f t="shared" si="193"/>
        <v>0</v>
      </c>
    </row>
    <row r="213" spans="1:16" s="2" customFormat="1" ht="60.75" customHeight="1">
      <c r="A213" s="65" t="s">
        <v>368</v>
      </c>
      <c r="B213" s="64" t="s">
        <v>194</v>
      </c>
      <c r="C213" s="64">
        <v>2023</v>
      </c>
      <c r="D213" s="64" t="s">
        <v>376</v>
      </c>
      <c r="E213" s="116" t="s">
        <v>374</v>
      </c>
      <c r="F213" s="115" t="s">
        <v>368</v>
      </c>
      <c r="G213" s="115" t="s">
        <v>194</v>
      </c>
      <c r="H213" s="115" t="s">
        <v>200</v>
      </c>
      <c r="I213" s="115" t="s">
        <v>375</v>
      </c>
      <c r="J213" s="388" t="s">
        <v>374</v>
      </c>
      <c r="K213" s="381" t="str">
        <f>VLOOKUP($L213,'прил. к реш.'!$A$11:$C$328,2,0)</f>
        <v>Расходы на проведение мероприятий в области молодежной политики</v>
      </c>
      <c r="L213" s="9" t="str">
        <f t="shared" si="191"/>
        <v>09 Б 01 20230</v>
      </c>
      <c r="M213" s="1"/>
      <c r="N213" s="370" t="s">
        <v>1098</v>
      </c>
      <c r="O213" s="8">
        <f t="shared" si="192"/>
        <v>0</v>
      </c>
      <c r="P213" s="8">
        <f t="shared" si="193"/>
        <v>0</v>
      </c>
    </row>
    <row r="214" spans="1:16" s="2" customFormat="1" ht="93.75" customHeight="1" thickBot="1">
      <c r="A214" s="65" t="s">
        <v>368</v>
      </c>
      <c r="B214" s="64" t="s">
        <v>194</v>
      </c>
      <c r="C214" s="64">
        <v>2046</v>
      </c>
      <c r="D214" s="64" t="s">
        <v>373</v>
      </c>
      <c r="E214" s="116" t="s">
        <v>371</v>
      </c>
      <c r="F214" s="115" t="s">
        <v>368</v>
      </c>
      <c r="G214" s="115" t="s">
        <v>194</v>
      </c>
      <c r="H214" s="115" t="s">
        <v>200</v>
      </c>
      <c r="I214" s="115" t="s">
        <v>372</v>
      </c>
      <c r="J214" s="388" t="s">
        <v>371</v>
      </c>
      <c r="K214" s="381" t="str">
        <f>VLOOKUP($L214,'прил. к реш.'!$A$11:$C$328,2,0)</f>
        <v>Расходы на создание условий для интеграции молодежи в процессы социально-экономического, общественно-политического, культурного развития города Ставрополя</v>
      </c>
      <c r="L214" s="9" t="str">
        <f t="shared" si="191"/>
        <v>09 Б 01 20460</v>
      </c>
      <c r="M214" s="1"/>
      <c r="N214" s="370" t="s">
        <v>1099</v>
      </c>
      <c r="O214" s="8">
        <f t="shared" si="192"/>
        <v>0</v>
      </c>
      <c r="P214" s="8">
        <f t="shared" si="193"/>
        <v>0</v>
      </c>
    </row>
    <row r="215" spans="1:16" s="2" customFormat="1" ht="36">
      <c r="A215" s="34"/>
      <c r="B215" s="33"/>
      <c r="C215" s="32"/>
      <c r="D215" s="31"/>
      <c r="E215" s="30"/>
      <c r="F215" s="29" t="s">
        <v>368</v>
      </c>
      <c r="G215" s="29" t="s">
        <v>194</v>
      </c>
      <c r="H215" s="29" t="s">
        <v>193</v>
      </c>
      <c r="I215" s="29" t="s">
        <v>197</v>
      </c>
      <c r="J215" s="387" t="s">
        <v>380</v>
      </c>
      <c r="K215" s="381" t="str">
        <f>VLOOKUP($L215,'прил. к реш.'!$A$11:$C$328,2,0)</f>
        <v>Основное мероприятие «Создание системы поддержки  и поощрения талантливой и успешной молодежи города Ставрополя»</v>
      </c>
      <c r="L215" s="9" t="str">
        <f t="shared" ref="L215:L218" si="194">CONCATENATE(F215," ",G215," ",H215," ",I215)</f>
        <v>09 Б 02 00000</v>
      </c>
      <c r="M215" s="1"/>
      <c r="N215" s="339" t="s">
        <v>1100</v>
      </c>
      <c r="O215" s="8">
        <f t="shared" si="192"/>
        <v>0</v>
      </c>
      <c r="P215" s="8">
        <f t="shared" si="193"/>
        <v>0</v>
      </c>
    </row>
    <row r="216" spans="1:16" s="2" customFormat="1" ht="74.25" customHeight="1">
      <c r="A216" s="65" t="s">
        <v>368</v>
      </c>
      <c r="B216" s="64" t="s">
        <v>194</v>
      </c>
      <c r="C216" s="64">
        <v>2023</v>
      </c>
      <c r="D216" s="64" t="s">
        <v>376</v>
      </c>
      <c r="E216" s="116" t="s">
        <v>374</v>
      </c>
      <c r="F216" s="115" t="s">
        <v>368</v>
      </c>
      <c r="G216" s="115" t="s">
        <v>194</v>
      </c>
      <c r="H216" s="115" t="s">
        <v>193</v>
      </c>
      <c r="I216" s="115" t="s">
        <v>375</v>
      </c>
      <c r="J216" s="388" t="s">
        <v>374</v>
      </c>
      <c r="K216" s="381" t="str">
        <f>VLOOKUP($L216,'прил. к реш.'!$A$11:$C$328,2,0)</f>
        <v>Расходы на проведение мероприятий в области молодежной политики</v>
      </c>
      <c r="L216" s="9" t="str">
        <f t="shared" si="194"/>
        <v>09 Б 02 20230</v>
      </c>
      <c r="M216" s="1"/>
      <c r="N216" s="370" t="s">
        <v>1101</v>
      </c>
      <c r="O216" s="8">
        <f t="shared" si="192"/>
        <v>0</v>
      </c>
      <c r="P216" s="8">
        <f t="shared" si="193"/>
        <v>0</v>
      </c>
    </row>
    <row r="217" spans="1:16" s="2" customFormat="1" ht="151.5" customHeight="1" thickBot="1">
      <c r="A217" s="65" t="s">
        <v>368</v>
      </c>
      <c r="B217" s="64" t="s">
        <v>194</v>
      </c>
      <c r="C217" s="64">
        <v>2046</v>
      </c>
      <c r="D217" s="64" t="s">
        <v>373</v>
      </c>
      <c r="E217" s="116" t="s">
        <v>371</v>
      </c>
      <c r="F217" s="115" t="s">
        <v>368</v>
      </c>
      <c r="G217" s="115" t="s">
        <v>194</v>
      </c>
      <c r="H217" s="115" t="s">
        <v>193</v>
      </c>
      <c r="I217" s="115" t="s">
        <v>372</v>
      </c>
      <c r="J217" s="388" t="s">
        <v>371</v>
      </c>
      <c r="K217" s="381" t="str">
        <f>VLOOKUP($L217,'прил. к реш.'!$A$11:$C$328,2,0)</f>
        <v>Расходы на создание условий для интеграции молодежи в процессы социально-экономического, общественно-политического, культурного развития города Ставрополя</v>
      </c>
      <c r="L217" s="9" t="str">
        <f t="shared" si="194"/>
        <v>09 Б 02 20460</v>
      </c>
      <c r="M217" s="1"/>
      <c r="N217" s="370" t="s">
        <v>1102</v>
      </c>
      <c r="O217" s="8">
        <f t="shared" ref="O217:O218" si="195">IF(L217=N217,0)</f>
        <v>0</v>
      </c>
      <c r="P217" s="8">
        <f t="shared" ref="P217:P218" si="196">IF(J217=K217,0)</f>
        <v>0</v>
      </c>
    </row>
    <row r="218" spans="1:16" s="2" customFormat="1" ht="36">
      <c r="A218" s="34"/>
      <c r="B218" s="33"/>
      <c r="C218" s="32"/>
      <c r="D218" s="31"/>
      <c r="E218" s="30"/>
      <c r="F218" s="29" t="s">
        <v>368</v>
      </c>
      <c r="G218" s="29" t="s">
        <v>194</v>
      </c>
      <c r="H218" s="29" t="s">
        <v>252</v>
      </c>
      <c r="I218" s="29" t="s">
        <v>197</v>
      </c>
      <c r="J218" s="387" t="s">
        <v>379</v>
      </c>
      <c r="K218" s="381" t="str">
        <f>VLOOKUP($L218,'прил. к реш.'!$A$11:$C$328,2,0)</f>
        <v>Основное мероприятие «Поддержка интеллектуальной и инновационной деятельности молодежи»</v>
      </c>
      <c r="L218" s="9" t="str">
        <f t="shared" si="194"/>
        <v>09 Б 03 00000</v>
      </c>
      <c r="M218" s="1"/>
      <c r="N218" s="339" t="s">
        <v>1103</v>
      </c>
      <c r="O218" s="8">
        <f t="shared" si="195"/>
        <v>0</v>
      </c>
      <c r="P218" s="8">
        <f t="shared" si="196"/>
        <v>0</v>
      </c>
    </row>
    <row r="219" spans="1:16" s="2" customFormat="1" ht="63.75" customHeight="1">
      <c r="A219" s="65" t="s">
        <v>368</v>
      </c>
      <c r="B219" s="64" t="s">
        <v>194</v>
      </c>
      <c r="C219" s="64">
        <v>2023</v>
      </c>
      <c r="D219" s="64" t="s">
        <v>376</v>
      </c>
      <c r="E219" s="116" t="s">
        <v>374</v>
      </c>
      <c r="F219" s="115" t="s">
        <v>368</v>
      </c>
      <c r="G219" s="115" t="s">
        <v>194</v>
      </c>
      <c r="H219" s="115" t="s">
        <v>252</v>
      </c>
      <c r="I219" s="115" t="s">
        <v>375</v>
      </c>
      <c r="J219" s="388" t="s">
        <v>374</v>
      </c>
      <c r="K219" s="381" t="str">
        <f>VLOOKUP($L219,'прил. к реш.'!$A$11:$C$328,2,0)</f>
        <v>Расходы на проведение мероприятий в области молодежной политики</v>
      </c>
      <c r="L219" s="9" t="str">
        <f t="shared" ref="L219:L229" si="197">CONCATENATE(F219," ",G219," ",H219," ",I219)</f>
        <v>09 Б 03 20230</v>
      </c>
      <c r="M219" s="1"/>
      <c r="N219" s="370" t="s">
        <v>1104</v>
      </c>
      <c r="O219" s="8">
        <f t="shared" ref="O219:O229" si="198">IF(L219=N219,0)</f>
        <v>0</v>
      </c>
      <c r="P219" s="8">
        <f t="shared" ref="P219:P229" si="199">IF(J219=K219,0)</f>
        <v>0</v>
      </c>
    </row>
    <row r="220" spans="1:16" s="2" customFormat="1" ht="54.6" thickBot="1">
      <c r="A220" s="65" t="s">
        <v>368</v>
      </c>
      <c r="B220" s="64" t="s">
        <v>194</v>
      </c>
      <c r="C220" s="64">
        <v>2046</v>
      </c>
      <c r="D220" s="64" t="s">
        <v>373</v>
      </c>
      <c r="E220" s="116" t="s">
        <v>371</v>
      </c>
      <c r="F220" s="115" t="s">
        <v>368</v>
      </c>
      <c r="G220" s="115" t="s">
        <v>194</v>
      </c>
      <c r="H220" s="115" t="s">
        <v>252</v>
      </c>
      <c r="I220" s="115" t="s">
        <v>372</v>
      </c>
      <c r="J220" s="388" t="s">
        <v>371</v>
      </c>
      <c r="K220" s="381" t="str">
        <f>VLOOKUP($L220,'прил. к реш.'!$A$11:$C$328,2,0)</f>
        <v>Расходы на создание условий для интеграции молодежи в процессы социально-экономического, общественно-политического, культурного развития города Ставрополя</v>
      </c>
      <c r="L220" s="9" t="str">
        <f t="shared" si="197"/>
        <v>09 Б 03 20460</v>
      </c>
      <c r="M220" s="1"/>
      <c r="N220" s="370" t="s">
        <v>1105</v>
      </c>
      <c r="O220" s="8">
        <f t="shared" si="198"/>
        <v>0</v>
      </c>
      <c r="P220" s="8">
        <f t="shared" si="199"/>
        <v>0</v>
      </c>
    </row>
    <row r="221" spans="1:16" s="2" customFormat="1" ht="36">
      <c r="A221" s="34"/>
      <c r="B221" s="33"/>
      <c r="C221" s="32"/>
      <c r="D221" s="31"/>
      <c r="E221" s="30"/>
      <c r="F221" s="29" t="s">
        <v>368</v>
      </c>
      <c r="G221" s="29" t="s">
        <v>194</v>
      </c>
      <c r="H221" s="29" t="s">
        <v>249</v>
      </c>
      <c r="I221" s="29" t="s">
        <v>197</v>
      </c>
      <c r="J221" s="387" t="s">
        <v>378</v>
      </c>
      <c r="K221" s="381" t="str">
        <f>VLOOKUP($L221,'прил. к реш.'!$A$11:$C$328,2,0)</f>
        <v>Основное мероприятие «Формирование условий для реализации молодежных инициатив и развития деятельности молодежных объединений»</v>
      </c>
      <c r="L221" s="9" t="str">
        <f t="shared" si="197"/>
        <v>09 Б 04 00000</v>
      </c>
      <c r="M221" s="1"/>
      <c r="N221" s="339" t="s">
        <v>1106</v>
      </c>
      <c r="O221" s="8">
        <f t="shared" si="198"/>
        <v>0</v>
      </c>
      <c r="P221" s="8">
        <f t="shared" si="199"/>
        <v>0</v>
      </c>
    </row>
    <row r="222" spans="1:16" s="2" customFormat="1">
      <c r="A222" s="65" t="s">
        <v>368</v>
      </c>
      <c r="B222" s="64" t="s">
        <v>194</v>
      </c>
      <c r="C222" s="64">
        <v>2023</v>
      </c>
      <c r="D222" s="64" t="s">
        <v>376</v>
      </c>
      <c r="E222" s="116" t="s">
        <v>374</v>
      </c>
      <c r="F222" s="115" t="s">
        <v>368</v>
      </c>
      <c r="G222" s="115" t="s">
        <v>194</v>
      </c>
      <c r="H222" s="115" t="s">
        <v>249</v>
      </c>
      <c r="I222" s="115" t="s">
        <v>375</v>
      </c>
      <c r="J222" s="388" t="s">
        <v>374</v>
      </c>
      <c r="K222" s="381" t="str">
        <f>VLOOKUP($L222,'прил. к реш.'!$A$11:$C$328,2,0)</f>
        <v>Расходы на проведение мероприятий в области молодежной политики</v>
      </c>
      <c r="L222" s="9" t="str">
        <f t="shared" si="197"/>
        <v>09 Б 04 20230</v>
      </c>
      <c r="M222" s="1"/>
      <c r="N222" s="370" t="s">
        <v>1107</v>
      </c>
      <c r="O222" s="8">
        <f t="shared" si="198"/>
        <v>0</v>
      </c>
      <c r="P222" s="8">
        <f t="shared" si="199"/>
        <v>0</v>
      </c>
    </row>
    <row r="223" spans="1:16" s="2" customFormat="1" ht="54.6" thickBot="1">
      <c r="A223" s="65" t="s">
        <v>368</v>
      </c>
      <c r="B223" s="64" t="s">
        <v>194</v>
      </c>
      <c r="C223" s="64">
        <v>2046</v>
      </c>
      <c r="D223" s="64" t="s">
        <v>373</v>
      </c>
      <c r="E223" s="116" t="s">
        <v>371</v>
      </c>
      <c r="F223" s="115" t="s">
        <v>368</v>
      </c>
      <c r="G223" s="115" t="s">
        <v>194</v>
      </c>
      <c r="H223" s="115" t="s">
        <v>249</v>
      </c>
      <c r="I223" s="115" t="s">
        <v>372</v>
      </c>
      <c r="J223" s="388" t="s">
        <v>371</v>
      </c>
      <c r="K223" s="381" t="str">
        <f>VLOOKUP($L223,'прил. к реш.'!$A$11:$C$328,2,0)</f>
        <v>Расходы на создание условий для интеграции молодежи в процессы социально-экономического, общественно-политического, культурного развития города Ставрополя</v>
      </c>
      <c r="L223" s="9" t="str">
        <f t="shared" si="197"/>
        <v>09 Б 04 20460</v>
      </c>
      <c r="M223" s="1"/>
      <c r="N223" s="370" t="s">
        <v>1108</v>
      </c>
      <c r="O223" s="8">
        <f t="shared" si="198"/>
        <v>0</v>
      </c>
      <c r="P223" s="8">
        <f t="shared" si="199"/>
        <v>0</v>
      </c>
    </row>
    <row r="224" spans="1:16" s="2" customFormat="1" ht="36">
      <c r="A224" s="34"/>
      <c r="B224" s="33"/>
      <c r="C224" s="32"/>
      <c r="D224" s="31"/>
      <c r="E224" s="30"/>
      <c r="F224" s="29" t="s">
        <v>368</v>
      </c>
      <c r="G224" s="29" t="s">
        <v>194</v>
      </c>
      <c r="H224" s="29" t="s">
        <v>245</v>
      </c>
      <c r="I224" s="29" t="s">
        <v>197</v>
      </c>
      <c r="J224" s="387" t="s">
        <v>377</v>
      </c>
      <c r="K224" s="381" t="str">
        <f>VLOOKUP($L224,'прил. к реш.'!$A$11:$C$328,2,0)</f>
        <v>Основное мероприятие «Методическое и информационное сопровождение реализации молодежной политики в городе Ставрополе»</v>
      </c>
      <c r="L224" s="9" t="str">
        <f t="shared" si="197"/>
        <v>09 Б 05 00000</v>
      </c>
      <c r="M224" s="1"/>
      <c r="N224" s="339" t="s">
        <v>1109</v>
      </c>
      <c r="O224" s="8">
        <f t="shared" si="198"/>
        <v>0</v>
      </c>
      <c r="P224" s="8">
        <f t="shared" si="199"/>
        <v>0</v>
      </c>
    </row>
    <row r="225" spans="1:16" s="2" customFormat="1">
      <c r="A225" s="65" t="s">
        <v>368</v>
      </c>
      <c r="B225" s="64" t="s">
        <v>194</v>
      </c>
      <c r="C225" s="64">
        <v>2023</v>
      </c>
      <c r="D225" s="64" t="s">
        <v>376</v>
      </c>
      <c r="E225" s="116" t="s">
        <v>374</v>
      </c>
      <c r="F225" s="115" t="s">
        <v>368</v>
      </c>
      <c r="G225" s="115" t="s">
        <v>194</v>
      </c>
      <c r="H225" s="115" t="s">
        <v>245</v>
      </c>
      <c r="I225" s="115" t="s">
        <v>375</v>
      </c>
      <c r="J225" s="388" t="s">
        <v>374</v>
      </c>
      <c r="K225" s="381" t="str">
        <f>VLOOKUP($L225,'прил. к реш.'!$A$11:$C$328,2,0)</f>
        <v>Расходы на проведение мероприятий в области молодежной политики</v>
      </c>
      <c r="L225" s="9" t="str">
        <f t="shared" si="197"/>
        <v>09 Б 05 20230</v>
      </c>
      <c r="M225" s="1"/>
      <c r="N225" s="370" t="s">
        <v>1110</v>
      </c>
      <c r="O225" s="8">
        <f t="shared" si="198"/>
        <v>0</v>
      </c>
      <c r="P225" s="8">
        <f t="shared" si="199"/>
        <v>0</v>
      </c>
    </row>
    <row r="226" spans="1:16" s="2" customFormat="1" ht="54.6" thickBot="1">
      <c r="A226" s="65" t="s">
        <v>368</v>
      </c>
      <c r="B226" s="64" t="s">
        <v>194</v>
      </c>
      <c r="C226" s="64">
        <v>2046</v>
      </c>
      <c r="D226" s="64" t="s">
        <v>373</v>
      </c>
      <c r="E226" s="116" t="s">
        <v>371</v>
      </c>
      <c r="F226" s="115" t="s">
        <v>368</v>
      </c>
      <c r="G226" s="115" t="s">
        <v>194</v>
      </c>
      <c r="H226" s="115" t="s">
        <v>245</v>
      </c>
      <c r="I226" s="115" t="s">
        <v>372</v>
      </c>
      <c r="J226" s="388" t="s">
        <v>371</v>
      </c>
      <c r="K226" s="381" t="str">
        <f>VLOOKUP($L226,'прил. к реш.'!$A$11:$C$328,2,0)</f>
        <v>Расходы на создание условий для интеграции молодежи в процессы социально-экономического, общественно-политического, культурного развития города Ставрополя</v>
      </c>
      <c r="L226" s="9" t="str">
        <f t="shared" si="197"/>
        <v>09 Б 05 20460</v>
      </c>
      <c r="M226" s="1"/>
      <c r="N226" s="370" t="s">
        <v>1111</v>
      </c>
      <c r="O226" s="8">
        <f t="shared" si="198"/>
        <v>0</v>
      </c>
      <c r="P226" s="8">
        <f t="shared" si="199"/>
        <v>0</v>
      </c>
    </row>
    <row r="227" spans="1:16" s="2" customFormat="1" ht="36">
      <c r="A227" s="34"/>
      <c r="B227" s="33"/>
      <c r="C227" s="32"/>
      <c r="D227" s="31"/>
      <c r="E227" s="30"/>
      <c r="F227" s="29" t="s">
        <v>368</v>
      </c>
      <c r="G227" s="29" t="s">
        <v>194</v>
      </c>
      <c r="H227" s="29" t="s">
        <v>367</v>
      </c>
      <c r="I227" s="29" t="s">
        <v>197</v>
      </c>
      <c r="J227" s="387" t="s">
        <v>370</v>
      </c>
      <c r="K227" s="381" t="str">
        <f>VLOOKUP($L227,'прил. к реш.'!$A$11:$C$328,2,0)</f>
        <v>Основное мероприятие «Обеспечение деятельности муниципальных бюджетных учреждений города Ставрополя»</v>
      </c>
      <c r="L227" s="9" t="str">
        <f t="shared" si="197"/>
        <v>09 Б 06 00000</v>
      </c>
      <c r="M227" s="1"/>
      <c r="N227" s="339" t="s">
        <v>1112</v>
      </c>
      <c r="O227" s="8">
        <f t="shared" si="198"/>
        <v>0</v>
      </c>
      <c r="P227" s="8">
        <f t="shared" si="199"/>
        <v>0</v>
      </c>
    </row>
    <row r="228" spans="1:16" s="2" customFormat="1" ht="36.6" thickBot="1">
      <c r="A228" s="63" t="s">
        <v>368</v>
      </c>
      <c r="B228" s="62" t="s">
        <v>194</v>
      </c>
      <c r="C228" s="62">
        <v>1122</v>
      </c>
      <c r="D228" s="62" t="s">
        <v>369</v>
      </c>
      <c r="E228" s="114" t="s">
        <v>366</v>
      </c>
      <c r="F228" s="59" t="s">
        <v>368</v>
      </c>
      <c r="G228" s="59" t="s">
        <v>194</v>
      </c>
      <c r="H228" s="59" t="s">
        <v>367</v>
      </c>
      <c r="I228" s="14" t="s">
        <v>1423</v>
      </c>
      <c r="J228" s="205" t="str">
        <f>VLOOKUP($L228,'прил. к реш.'!$A$11:$C$328,2,0)</f>
        <v>Расходы на обеспечение деятельности (оказание услуг) муниципальных учреждений</v>
      </c>
      <c r="K228" s="381" t="str">
        <f>VLOOKUP($L228,'прил. к реш.'!$A$11:$C$328,2,0)</f>
        <v>Расходы на обеспечение деятельности (оказание услуг) муниципальных учреждений</v>
      </c>
      <c r="L228" s="9" t="str">
        <f t="shared" si="197"/>
        <v>09 Б 06 11010</v>
      </c>
      <c r="M228" s="1"/>
      <c r="N228" s="370" t="s">
        <v>1113</v>
      </c>
      <c r="O228" s="8">
        <f t="shared" si="198"/>
        <v>0</v>
      </c>
      <c r="P228" s="8">
        <f t="shared" si="199"/>
        <v>0</v>
      </c>
    </row>
    <row r="229" spans="1:16" s="2" customFormat="1" ht="69" thickBot="1">
      <c r="A229" s="157" t="s">
        <v>353</v>
      </c>
      <c r="B229" s="157" t="s">
        <v>0</v>
      </c>
      <c r="C229" s="156" t="s">
        <v>10</v>
      </c>
      <c r="D229" s="155" t="s">
        <v>365</v>
      </c>
      <c r="E229" s="153" t="s">
        <v>364</v>
      </c>
      <c r="F229" s="154" t="s">
        <v>353</v>
      </c>
      <c r="G229" s="154" t="s">
        <v>0</v>
      </c>
      <c r="H229" s="154" t="s">
        <v>2</v>
      </c>
      <c r="I229" s="154" t="s">
        <v>197</v>
      </c>
      <c r="J229" s="416" t="s">
        <v>364</v>
      </c>
      <c r="K229" s="381" t="str">
        <f>VLOOKUP($L229,'прил. к реш.'!$A$11:$C$328,2,0)</f>
        <v>Муниципальная программа «Управление муниципальными финансами и муниципальным долгом города Ставрополя на 2014 - 2018 годы»</v>
      </c>
      <c r="L229" s="9" t="str">
        <f t="shared" si="197"/>
        <v>10 0 00 00000</v>
      </c>
      <c r="M229" s="1"/>
      <c r="N229" s="342" t="s">
        <v>1114</v>
      </c>
      <c r="O229" s="8">
        <f t="shared" si="198"/>
        <v>0</v>
      </c>
      <c r="P229" s="8">
        <f t="shared" si="199"/>
        <v>0</v>
      </c>
    </row>
    <row r="230" spans="1:16" s="2" customFormat="1" ht="52.8" thickBot="1">
      <c r="A230" s="71" t="s">
        <v>353</v>
      </c>
      <c r="B230" s="70" t="s">
        <v>194</v>
      </c>
      <c r="C230" s="69" t="s">
        <v>10</v>
      </c>
      <c r="D230" s="68" t="s">
        <v>363</v>
      </c>
      <c r="E230" s="67" t="s">
        <v>349</v>
      </c>
      <c r="F230" s="66" t="s">
        <v>353</v>
      </c>
      <c r="G230" s="66" t="s">
        <v>194</v>
      </c>
      <c r="H230" s="66" t="s">
        <v>2</v>
      </c>
      <c r="I230" s="66" t="s">
        <v>197</v>
      </c>
      <c r="J230" s="392" t="str">
        <f>VLOOKUP($L230,'прил. к реш.'!$A$11:$C$328,2,0)</f>
        <v>Расходы в рамках реализации муниципальной программы «Управление муниципальными финансами и муниципальным долгом города Ставрополя на 2014 - 2018 годы»</v>
      </c>
      <c r="K230" s="381" t="str">
        <f>VLOOKUP($L230,'прил. к реш.'!$A$11:$C$328,2,0)</f>
        <v>Расходы в рамках реализации муниципальной программы «Управление муниципальными финансами и муниципальным долгом города Ставрополя на 2014 - 2018 годы»</v>
      </c>
      <c r="L230" s="9" t="str">
        <f t="shared" ref="L230:L236" si="200">CONCATENATE(F230," ",G230," ",H230," ",I230)</f>
        <v>10 Б 00 00000</v>
      </c>
      <c r="M230" s="1"/>
      <c r="N230" s="346" t="s">
        <v>1116</v>
      </c>
      <c r="O230" s="8">
        <f t="shared" ref="O230:O236" si="201">IF(L230=N230,0)</f>
        <v>0</v>
      </c>
      <c r="P230" s="8">
        <f t="shared" ref="P230:P236" si="202">IF(J230=K230,0)</f>
        <v>0</v>
      </c>
    </row>
    <row r="231" spans="1:16" s="2" customFormat="1" ht="36">
      <c r="A231" s="34"/>
      <c r="B231" s="33"/>
      <c r="C231" s="32"/>
      <c r="D231" s="31"/>
      <c r="E231" s="30"/>
      <c r="F231" s="29" t="s">
        <v>353</v>
      </c>
      <c r="G231" s="29" t="s">
        <v>194</v>
      </c>
      <c r="H231" s="29" t="s">
        <v>200</v>
      </c>
      <c r="I231" s="29" t="s">
        <v>197</v>
      </c>
      <c r="J231" s="387" t="str">
        <f>VLOOKUP($L231,'прил. к реш.'!$A$11:$C$328,2,0)</f>
        <v>Основное мероприятие «Формирование резервного фонда администрации города Ставрополя»</v>
      </c>
      <c r="K231" s="381" t="str">
        <f>VLOOKUP($L231,'прил. к реш.'!$A$11:$C$328,2,0)</f>
        <v>Основное мероприятие «Формирование резервного фонда администрации города Ставрополя»</v>
      </c>
      <c r="L231" s="9" t="str">
        <f t="shared" si="200"/>
        <v>10 Б 01 00000</v>
      </c>
      <c r="M231" s="1"/>
      <c r="N231" s="339" t="s">
        <v>1118</v>
      </c>
      <c r="O231" s="8">
        <f t="shared" si="201"/>
        <v>0</v>
      </c>
      <c r="P231" s="8">
        <f t="shared" si="202"/>
        <v>0</v>
      </c>
    </row>
    <row r="232" spans="1:16" s="2" customFormat="1" ht="18.600000000000001" thickBot="1">
      <c r="A232" s="63" t="s">
        <v>353</v>
      </c>
      <c r="B232" s="62" t="s">
        <v>194</v>
      </c>
      <c r="C232" s="62">
        <v>2002</v>
      </c>
      <c r="D232" s="62" t="s">
        <v>362</v>
      </c>
      <c r="E232" s="114" t="s">
        <v>360</v>
      </c>
      <c r="F232" s="128" t="s">
        <v>353</v>
      </c>
      <c r="G232" s="128" t="s">
        <v>194</v>
      </c>
      <c r="H232" s="128" t="s">
        <v>200</v>
      </c>
      <c r="I232" s="128" t="s">
        <v>361</v>
      </c>
      <c r="J232" s="395" t="s">
        <v>360</v>
      </c>
      <c r="K232" s="381" t="str">
        <f>VLOOKUP($L232,'прил. к реш.'!$A$11:$C$328,2,0)</f>
        <v>Резервный фонд администрации города Ставрополя</v>
      </c>
      <c r="L232" s="9" t="str">
        <f t="shared" si="200"/>
        <v>10 Б 01 20020</v>
      </c>
      <c r="M232" s="1"/>
      <c r="N232" s="339" t="s">
        <v>1119</v>
      </c>
      <c r="O232" s="8">
        <f t="shared" si="201"/>
        <v>0</v>
      </c>
      <c r="P232" s="8">
        <f t="shared" si="202"/>
        <v>0</v>
      </c>
    </row>
    <row r="233" spans="1:16" s="2" customFormat="1" ht="54">
      <c r="A233" s="34"/>
      <c r="B233" s="33"/>
      <c r="C233" s="32"/>
      <c r="D233" s="31"/>
      <c r="E233" s="30"/>
      <c r="F233" s="29" t="s">
        <v>353</v>
      </c>
      <c r="G233" s="29" t="s">
        <v>194</v>
      </c>
      <c r="H233" s="29" t="s">
        <v>193</v>
      </c>
      <c r="I233" s="29" t="s">
        <v>197</v>
      </c>
      <c r="J233" s="387" t="str">
        <f>VLOOKUP($L233,'прил. к реш.'!$A$11:$C$328,2,0)</f>
        <v>Основное мероприятие «Резервирование средств на выплаты на основании исполнительных листов судебных органов по искам к муниципальному образованию городу Ставрополю Ставропольского края»</v>
      </c>
      <c r="K233" s="381" t="str">
        <f>VLOOKUP($L233,'прил. к реш.'!$A$11:$C$328,2,0)</f>
        <v>Основное мероприятие «Резервирование средств на выплаты на основании исполнительных листов судебных органов по искам к муниципальному образованию городу Ставрополю Ставропольского края»</v>
      </c>
      <c r="L233" s="9" t="str">
        <f t="shared" si="200"/>
        <v>10 Б 02 00000</v>
      </c>
      <c r="M233" s="1"/>
      <c r="N233" s="339" t="s">
        <v>1121</v>
      </c>
      <c r="O233" s="8">
        <f t="shared" si="201"/>
        <v>0</v>
      </c>
      <c r="P233" s="8">
        <f t="shared" si="202"/>
        <v>0</v>
      </c>
    </row>
    <row r="234" spans="1:16" s="2" customFormat="1" ht="18.600000000000001" thickBot="1">
      <c r="A234" s="63" t="s">
        <v>353</v>
      </c>
      <c r="B234" s="62" t="s">
        <v>194</v>
      </c>
      <c r="C234" s="62">
        <v>2005</v>
      </c>
      <c r="D234" s="62" t="s">
        <v>359</v>
      </c>
      <c r="E234" s="114" t="s">
        <v>357</v>
      </c>
      <c r="F234" s="128" t="s">
        <v>353</v>
      </c>
      <c r="G234" s="128" t="s">
        <v>194</v>
      </c>
      <c r="H234" s="128" t="s">
        <v>193</v>
      </c>
      <c r="I234" s="128" t="s">
        <v>358</v>
      </c>
      <c r="J234" s="395" t="s">
        <v>357</v>
      </c>
      <c r="K234" s="381" t="str">
        <f>VLOOKUP($L234,'прил. к реш.'!$A$11:$C$328,2,0)</f>
        <v>Расходы на выплаты на основании исполнительных листов судебных органов</v>
      </c>
      <c r="L234" s="9" t="str">
        <f t="shared" si="200"/>
        <v>10 Б 02 20050</v>
      </c>
      <c r="M234" s="1"/>
      <c r="N234" s="339" t="s">
        <v>1122</v>
      </c>
      <c r="O234" s="8">
        <f t="shared" si="201"/>
        <v>0</v>
      </c>
      <c r="P234" s="8">
        <f t="shared" si="202"/>
        <v>0</v>
      </c>
    </row>
    <row r="235" spans="1:16" s="2" customFormat="1" ht="54">
      <c r="A235" s="34"/>
      <c r="B235" s="33"/>
      <c r="C235" s="32"/>
      <c r="D235" s="31"/>
      <c r="E235" s="30"/>
      <c r="F235" s="29" t="s">
        <v>353</v>
      </c>
      <c r="G235" s="29" t="s">
        <v>194</v>
      </c>
      <c r="H235" s="29" t="s">
        <v>252</v>
      </c>
      <c r="I235" s="29" t="s">
        <v>197</v>
      </c>
      <c r="J235" s="387" t="str">
        <f>VLOOKUP($L235,'прил. к реш.'!$A$11:$C$328,2,0)</f>
        <v>Основное мероприятие «Своевременное исполнение обязательств по обслуживанию и погашению муниципального долга города Ставрополя, принятие мер по его реструктуризации»</v>
      </c>
      <c r="K235" s="381" t="str">
        <f>VLOOKUP($L235,'прил. к реш.'!$A$11:$C$328,2,0)</f>
        <v>Основное мероприятие «Своевременное исполнение обязательств по обслуживанию и погашению муниципального долга города Ставрополя, принятие мер по его реструктуризации»</v>
      </c>
      <c r="L235" s="9" t="str">
        <f t="shared" si="200"/>
        <v>10 Б 03 00000</v>
      </c>
      <c r="M235" s="1"/>
      <c r="N235" s="339" t="s">
        <v>1124</v>
      </c>
      <c r="O235" s="8">
        <f t="shared" si="201"/>
        <v>0</v>
      </c>
      <c r="P235" s="8">
        <f t="shared" si="202"/>
        <v>0</v>
      </c>
    </row>
    <row r="236" spans="1:16" s="2" customFormat="1" ht="18.600000000000001" thickBot="1">
      <c r="A236" s="63" t="s">
        <v>353</v>
      </c>
      <c r="B236" s="62" t="s">
        <v>194</v>
      </c>
      <c r="C236" s="62">
        <v>2001</v>
      </c>
      <c r="D236" s="62" t="s">
        <v>356</v>
      </c>
      <c r="E236" s="114" t="s">
        <v>354</v>
      </c>
      <c r="F236" s="128" t="s">
        <v>353</v>
      </c>
      <c r="G236" s="128" t="s">
        <v>194</v>
      </c>
      <c r="H236" s="128" t="s">
        <v>252</v>
      </c>
      <c r="I236" s="128" t="s">
        <v>355</v>
      </c>
      <c r="J236" s="395" t="s">
        <v>354</v>
      </c>
      <c r="K236" s="381" t="str">
        <f>VLOOKUP($L236,'прил. к реш.'!$A$11:$C$328,2,0)</f>
        <v>Обслуживание муниципального долга города Ставрополя</v>
      </c>
      <c r="L236" s="9" t="str">
        <f t="shared" si="200"/>
        <v>10 Б 03 20010</v>
      </c>
      <c r="M236" s="1"/>
      <c r="N236" s="339" t="s">
        <v>1125</v>
      </c>
      <c r="O236" s="8">
        <f t="shared" si="201"/>
        <v>0</v>
      </c>
      <c r="P236" s="8">
        <f t="shared" si="202"/>
        <v>0</v>
      </c>
    </row>
    <row r="237" spans="1:16" ht="91.8" thickBot="1">
      <c r="A237" s="82" t="s">
        <v>335</v>
      </c>
      <c r="B237" s="82" t="s">
        <v>0</v>
      </c>
      <c r="C237" s="84" t="s">
        <v>10</v>
      </c>
      <c r="D237" s="83" t="s">
        <v>352</v>
      </c>
      <c r="E237" s="81" t="s">
        <v>351</v>
      </c>
      <c r="F237" s="83" t="s">
        <v>335</v>
      </c>
      <c r="G237" s="152" t="s">
        <v>0</v>
      </c>
      <c r="H237" s="154" t="s">
        <v>2</v>
      </c>
      <c r="I237" s="154" t="s">
        <v>197</v>
      </c>
      <c r="J237" s="416" t="s">
        <v>351</v>
      </c>
      <c r="K237" s="381" t="str">
        <f>VLOOKUP($L237,'прил. к реш.'!$A$11:$C$328,2,0)</f>
        <v>Муниципальная программа «Управление и распоряжение имуществом, находящимся в муниципальной собственности города Ставрополя, в том числе земельными ресурсами, на 2014 - 2018 годы»</v>
      </c>
      <c r="L237" s="9" t="str">
        <f t="shared" ref="L237:L242" si="203">CONCATENATE(F237," ",G237," ",H237," ",I237)</f>
        <v>11 0 00 00000</v>
      </c>
      <c r="N237" s="342" t="s">
        <v>1126</v>
      </c>
      <c r="O237" s="8">
        <f t="shared" ref="O237:O246" si="204">IF(L237=N237,0)</f>
        <v>0</v>
      </c>
      <c r="P237" s="8">
        <f t="shared" ref="P237:P246" si="205">IF(J237=K237,0)</f>
        <v>0</v>
      </c>
    </row>
    <row r="238" spans="1:16" ht="54.6" thickBot="1">
      <c r="A238" s="71" t="s">
        <v>335</v>
      </c>
      <c r="B238" s="70" t="s">
        <v>194</v>
      </c>
      <c r="C238" s="69" t="s">
        <v>10</v>
      </c>
      <c r="D238" s="68" t="s">
        <v>350</v>
      </c>
      <c r="E238" s="67" t="s">
        <v>349</v>
      </c>
      <c r="F238" s="68" t="s">
        <v>335</v>
      </c>
      <c r="G238" s="151" t="s">
        <v>194</v>
      </c>
      <c r="H238" s="66" t="s">
        <v>2</v>
      </c>
      <c r="I238" s="66" t="s">
        <v>197</v>
      </c>
      <c r="J238" s="392" t="s">
        <v>349</v>
      </c>
      <c r="K238" s="381" t="str">
        <f>VLOOKUP($L238,'прил. к реш.'!$A$11:$C$328,2,0)</f>
        <v>Расходы в рамках реализации муниципальной программы «Управление и распоряжение имуществом, находящимся в муниципальной собственности города Ставрополя, в том числе земельными ресурсами, на 2014 - 2018 годы»</v>
      </c>
      <c r="L238" s="9" t="str">
        <f t="shared" si="203"/>
        <v>11 Б 00 00000</v>
      </c>
      <c r="N238" s="346" t="s">
        <v>1127</v>
      </c>
      <c r="O238" s="8">
        <f t="shared" si="204"/>
        <v>0</v>
      </c>
      <c r="P238" s="8">
        <f t="shared" si="205"/>
        <v>0</v>
      </c>
    </row>
    <row r="239" spans="1:16" ht="54">
      <c r="A239" s="143"/>
      <c r="B239" s="142"/>
      <c r="C239" s="141"/>
      <c r="D239" s="140"/>
      <c r="E239" s="139"/>
      <c r="F239" s="137" t="s">
        <v>335</v>
      </c>
      <c r="G239" s="138" t="s">
        <v>194</v>
      </c>
      <c r="H239" s="137" t="s">
        <v>200</v>
      </c>
      <c r="I239" s="137" t="s">
        <v>197</v>
      </c>
      <c r="J239" s="387" t="str">
        <f>VLOOKUP($L239,'прил. к реш.'!$A$11:$C$328,2,0)</f>
        <v>Основное мероприятие «Управление и распоряжение объектами недвижимого имущества, находящимися в муниципальной собственности города Ставрополя»</v>
      </c>
      <c r="K239" s="381" t="str">
        <f>VLOOKUP($L239,'прил. к реш.'!$A$11:$C$328,2,0)</f>
        <v>Основное мероприятие «Управление и распоряжение объектами недвижимого имущества, находящимися в муниципальной собственности города Ставрополя»</v>
      </c>
      <c r="L239" s="9" t="str">
        <f t="shared" si="203"/>
        <v>11 Б 01 00000</v>
      </c>
      <c r="N239" s="339" t="s">
        <v>1129</v>
      </c>
      <c r="O239" s="8">
        <f t="shared" si="204"/>
        <v>0</v>
      </c>
      <c r="P239" s="8">
        <f t="shared" si="205"/>
        <v>0</v>
      </c>
    </row>
    <row r="240" spans="1:16" ht="54.6" thickBot="1">
      <c r="A240" s="150">
        <v>11</v>
      </c>
      <c r="B240" s="149" t="s">
        <v>194</v>
      </c>
      <c r="C240" s="148">
        <v>2003</v>
      </c>
      <c r="D240" s="147" t="s">
        <v>348</v>
      </c>
      <c r="E240" s="146" t="s">
        <v>346</v>
      </c>
      <c r="F240" s="144" t="s">
        <v>335</v>
      </c>
      <c r="G240" s="145" t="s">
        <v>194</v>
      </c>
      <c r="H240" s="144" t="s">
        <v>200</v>
      </c>
      <c r="I240" s="144" t="s">
        <v>347</v>
      </c>
      <c r="J240" s="388" t="s">
        <v>346</v>
      </c>
      <c r="K240" s="381" t="str">
        <f>VLOOKUP($L240,'прил. к реш.'!$A$11:$C$328,2,0)</f>
        <v>Расходы на получение рыночной оценки стоимости недвижимого имущества, находящегося в муниципальной собственности города Ставрополя, и подготовку технической документации на объекты недвижимого имущества</v>
      </c>
      <c r="L240" s="9" t="str">
        <f t="shared" si="203"/>
        <v>11 Б 01 20030</v>
      </c>
      <c r="N240" s="339" t="s">
        <v>1130</v>
      </c>
      <c r="O240" s="8">
        <f t="shared" si="204"/>
        <v>0</v>
      </c>
      <c r="P240" s="8">
        <f t="shared" si="205"/>
        <v>0</v>
      </c>
    </row>
    <row r="241" spans="1:16" s="86" customFormat="1" ht="36.6" thickBot="1">
      <c r="A241" s="150">
        <v>11</v>
      </c>
      <c r="B241" s="149" t="s">
        <v>194</v>
      </c>
      <c r="C241" s="148">
        <v>2007</v>
      </c>
      <c r="D241" s="147" t="s">
        <v>345</v>
      </c>
      <c r="E241" s="146" t="s">
        <v>343</v>
      </c>
      <c r="F241" s="144" t="s">
        <v>335</v>
      </c>
      <c r="G241" s="145" t="s">
        <v>194</v>
      </c>
      <c r="H241" s="144" t="s">
        <v>200</v>
      </c>
      <c r="I241" s="144" t="s">
        <v>344</v>
      </c>
      <c r="J241" s="388" t="s">
        <v>343</v>
      </c>
      <c r="K241" s="381" t="str">
        <f>VLOOKUP($L241,'прил. к реш.'!$A$11:$C$328,2,0)</f>
        <v xml:space="preserve">Расходы на содержание объектов муниципальной казны города Ставрополя в части нежилых помещений </v>
      </c>
      <c r="L241" s="9" t="str">
        <f t="shared" si="203"/>
        <v>11 Б 01 20070</v>
      </c>
      <c r="M241" s="1"/>
      <c r="N241" s="339" t="s">
        <v>1131</v>
      </c>
      <c r="O241" s="8">
        <f t="shared" si="204"/>
        <v>0</v>
      </c>
      <c r="P241" s="8">
        <f t="shared" si="205"/>
        <v>0</v>
      </c>
    </row>
    <row r="242" spans="1:16" ht="36.6" thickBot="1">
      <c r="A242" s="136">
        <v>11</v>
      </c>
      <c r="B242" s="135" t="s">
        <v>194</v>
      </c>
      <c r="C242" s="134">
        <v>2084</v>
      </c>
      <c r="D242" s="133" t="s">
        <v>342</v>
      </c>
      <c r="E242" s="130" t="s">
        <v>340</v>
      </c>
      <c r="F242" s="131" t="s">
        <v>335</v>
      </c>
      <c r="G242" s="132" t="s">
        <v>194</v>
      </c>
      <c r="H242" s="131" t="s">
        <v>200</v>
      </c>
      <c r="I242" s="131" t="s">
        <v>341</v>
      </c>
      <c r="J242" s="391" t="s">
        <v>340</v>
      </c>
      <c r="K242" s="381" t="str">
        <f>VLOOKUP($L242,'прил. к реш.'!$A$11:$C$328,2,0)</f>
        <v>Расходы на содержание объектов муниципальной казны города Ставрополя в части жилых помещений</v>
      </c>
      <c r="L242" s="9" t="str">
        <f t="shared" si="203"/>
        <v>11 Б 01 20840</v>
      </c>
      <c r="N242" s="339" t="s">
        <v>1132</v>
      </c>
      <c r="O242" s="8">
        <f t="shared" si="204"/>
        <v>0</v>
      </c>
      <c r="P242" s="8">
        <f t="shared" si="205"/>
        <v>0</v>
      </c>
    </row>
    <row r="243" spans="1:16" ht="36">
      <c r="A243" s="143"/>
      <c r="B243" s="142"/>
      <c r="C243" s="141"/>
      <c r="D243" s="140"/>
      <c r="E243" s="139"/>
      <c r="F243" s="137" t="s">
        <v>335</v>
      </c>
      <c r="G243" s="138" t="s">
        <v>194</v>
      </c>
      <c r="H243" s="137" t="s">
        <v>193</v>
      </c>
      <c r="I243" s="137" t="s">
        <v>197</v>
      </c>
      <c r="J243" s="387" t="str">
        <f>VLOOKUP($L243,'прил. к реш.'!$A$11:$C$328,2,0)</f>
        <v>Основное мероприятие «Управление и распоряжение земельными участками, расположенными на территории города Ставрополя»</v>
      </c>
      <c r="K243" s="381" t="str">
        <f>VLOOKUP($L243,'прил. к реш.'!$A$11:$C$328,2,0)</f>
        <v>Основное мероприятие «Управление и распоряжение земельными участками, расположенными на территории города Ставрополя»</v>
      </c>
      <c r="L243" s="9" t="str">
        <f t="shared" ref="L243:L246" si="206">CONCATENATE(F243," ",G243," ",H243," ",I243)</f>
        <v>11 Б 02 00000</v>
      </c>
      <c r="N243" s="339" t="s">
        <v>1134</v>
      </c>
      <c r="O243" s="8">
        <f t="shared" si="204"/>
        <v>0</v>
      </c>
      <c r="P243" s="8">
        <f t="shared" si="205"/>
        <v>0</v>
      </c>
    </row>
    <row r="244" spans="1:16" ht="62.25" customHeight="1" thickBot="1">
      <c r="A244" s="136">
        <v>11</v>
      </c>
      <c r="B244" s="135" t="s">
        <v>194</v>
      </c>
      <c r="C244" s="134">
        <v>2018</v>
      </c>
      <c r="D244" s="133" t="s">
        <v>339</v>
      </c>
      <c r="E244" s="130" t="s">
        <v>337</v>
      </c>
      <c r="F244" s="131" t="s">
        <v>335</v>
      </c>
      <c r="G244" s="132" t="s">
        <v>194</v>
      </c>
      <c r="H244" s="131" t="s">
        <v>193</v>
      </c>
      <c r="I244" s="131" t="s">
        <v>338</v>
      </c>
      <c r="J244" s="391" t="s">
        <v>337</v>
      </c>
      <c r="K244" s="381" t="str">
        <f>VLOOKUP($L244,'прил. к реш.'!$A$11:$C$328,2,0)</f>
        <v>Расходы на проведение кадастровых работ для постановки на кадастровый учет земельных участков на территории города Ставрополя</v>
      </c>
      <c r="L244" s="9" t="str">
        <f t="shared" si="206"/>
        <v>11 Б 02 20180</v>
      </c>
      <c r="N244" s="339" t="s">
        <v>1135</v>
      </c>
      <c r="O244" s="8">
        <f t="shared" si="204"/>
        <v>0</v>
      </c>
      <c r="P244" s="8">
        <f t="shared" si="205"/>
        <v>0</v>
      </c>
    </row>
    <row r="245" spans="1:16" ht="54.6" thickBot="1">
      <c r="A245" s="143"/>
      <c r="B245" s="142"/>
      <c r="C245" s="141"/>
      <c r="D245" s="140"/>
      <c r="E245" s="139"/>
      <c r="F245" s="137" t="s">
        <v>335</v>
      </c>
      <c r="G245" s="138" t="s">
        <v>194</v>
      </c>
      <c r="H245" s="137" t="s">
        <v>252</v>
      </c>
      <c r="I245" s="137" t="s">
        <v>197</v>
      </c>
      <c r="J245" s="387" t="str">
        <f>VLOOKUP($L245,'прил. к реш.'!$A$11:$C$328,2,0)</f>
        <v>Основное мероприятие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v>
      </c>
      <c r="K245" s="381" t="str">
        <f>VLOOKUP($L245,'прил. к реш.'!$A$11:$C$328,2,0)</f>
        <v>Основное мероприятие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v>
      </c>
      <c r="L245" s="9" t="str">
        <f t="shared" si="206"/>
        <v>11 Б 03 00000</v>
      </c>
      <c r="M245" s="86"/>
      <c r="N245" s="339" t="s">
        <v>1137</v>
      </c>
      <c r="O245" s="8">
        <f t="shared" si="204"/>
        <v>0</v>
      </c>
      <c r="P245" s="8">
        <f t="shared" si="205"/>
        <v>0</v>
      </c>
    </row>
    <row r="246" spans="1:16" ht="54.6" thickBot="1">
      <c r="A246" s="136" t="s">
        <v>335</v>
      </c>
      <c r="B246" s="135" t="s">
        <v>194</v>
      </c>
      <c r="C246" s="134">
        <v>2034</v>
      </c>
      <c r="D246" s="133" t="s">
        <v>336</v>
      </c>
      <c r="E246" s="130" t="s">
        <v>333</v>
      </c>
      <c r="F246" s="131" t="s">
        <v>335</v>
      </c>
      <c r="G246" s="132" t="s">
        <v>194</v>
      </c>
      <c r="H246" s="131" t="s">
        <v>252</v>
      </c>
      <c r="I246" s="131" t="s">
        <v>334</v>
      </c>
      <c r="J246" s="391" t="s">
        <v>333</v>
      </c>
      <c r="K246" s="381" t="str">
        <f>VLOOKUP($L246,'прил. к реш.'!$A$11:$C$328,2,0)</f>
        <v>Расходы на создание условий для эффективного выполнения полномочий по управлению и распоряжению муниципальной собственностью города Ставрополя в области имущественных и земельных отношений</v>
      </c>
      <c r="L246" s="9" t="str">
        <f t="shared" si="206"/>
        <v>11 Б 03 20340</v>
      </c>
      <c r="N246" s="339" t="s">
        <v>1138</v>
      </c>
      <c r="O246" s="8">
        <f t="shared" si="204"/>
        <v>0</v>
      </c>
      <c r="P246" s="8">
        <f t="shared" si="205"/>
        <v>0</v>
      </c>
    </row>
    <row r="247" spans="1:16" ht="46.2" thickBot="1">
      <c r="A247" s="49" t="s">
        <v>307</v>
      </c>
      <c r="B247" s="48" t="s">
        <v>0</v>
      </c>
      <c r="C247" s="47" t="s">
        <v>10</v>
      </c>
      <c r="D247" s="46" t="s">
        <v>332</v>
      </c>
      <c r="E247" s="45" t="s">
        <v>331</v>
      </c>
      <c r="F247" s="44" t="s">
        <v>307</v>
      </c>
      <c r="G247" s="44" t="s">
        <v>0</v>
      </c>
      <c r="H247" s="44" t="s">
        <v>2</v>
      </c>
      <c r="I247" s="44" t="s">
        <v>197</v>
      </c>
      <c r="J247" s="413" t="s">
        <v>331</v>
      </c>
      <c r="K247" s="381" t="str">
        <f>VLOOKUP($L247,'прил. к реш.'!$A$11:$C$328,2,0)</f>
        <v>Муниципальная программа «Экономическое развитие города Ставрополя на 2014 - 2018 годы»</v>
      </c>
      <c r="L247" s="9" t="str">
        <f t="shared" ref="L247:L252" si="207">CONCATENATE(F247," ",G247," ",H247," ",I247)</f>
        <v>12 0 00 00000</v>
      </c>
      <c r="N247" s="342" t="s">
        <v>1139</v>
      </c>
      <c r="O247" s="8">
        <f t="shared" ref="O247:O255" si="208">IF(L247=N247,0)</f>
        <v>0</v>
      </c>
      <c r="P247" s="8">
        <f t="shared" ref="P247:P255" si="209">IF(J247=K247,0)</f>
        <v>0</v>
      </c>
    </row>
    <row r="248" spans="1:16" ht="35.4" thickBot="1">
      <c r="A248" s="71" t="s">
        <v>307</v>
      </c>
      <c r="B248" s="70" t="s">
        <v>3</v>
      </c>
      <c r="C248" s="69" t="s">
        <v>10</v>
      </c>
      <c r="D248" s="68" t="s">
        <v>330</v>
      </c>
      <c r="E248" s="67" t="s">
        <v>329</v>
      </c>
      <c r="F248" s="66" t="s">
        <v>307</v>
      </c>
      <c r="G248" s="66" t="s">
        <v>3</v>
      </c>
      <c r="H248" s="66" t="s">
        <v>2</v>
      </c>
      <c r="I248" s="66" t="s">
        <v>197</v>
      </c>
      <c r="J248" s="392" t="s">
        <v>329</v>
      </c>
      <c r="K248" s="381" t="str">
        <f>VLOOKUP($L248,'прил. к реш.'!$A$11:$C$328,2,0)</f>
        <v>Подпрограмма «Развитие малого и среднего предпринимательства в городе Ставрополе»</v>
      </c>
      <c r="L248" s="9" t="str">
        <f t="shared" si="207"/>
        <v>12 1 00 00000</v>
      </c>
      <c r="N248" s="346" t="s">
        <v>1140</v>
      </c>
      <c r="O248" s="8">
        <f t="shared" si="208"/>
        <v>0</v>
      </c>
      <c r="P248" s="8">
        <f t="shared" si="209"/>
        <v>0</v>
      </c>
    </row>
    <row r="249" spans="1:16" ht="69.75" customHeight="1">
      <c r="A249" s="34"/>
      <c r="B249" s="33"/>
      <c r="C249" s="32"/>
      <c r="D249" s="31"/>
      <c r="E249" s="30"/>
      <c r="F249" s="29" t="s">
        <v>307</v>
      </c>
      <c r="G249" s="29" t="s">
        <v>3</v>
      </c>
      <c r="H249" s="29" t="s">
        <v>200</v>
      </c>
      <c r="I249" s="29" t="s">
        <v>197</v>
      </c>
      <c r="J249" s="387" t="str">
        <f>VLOOKUP($L249,'прил. к реш.'!$A$11:$C$328,2,0)</f>
        <v>Основное мероприятие «Финансовая поддержка субъектов малого и среднего предпринимательства в городе Ставрополе»</v>
      </c>
      <c r="K249" s="381" t="str">
        <f>VLOOKUP($L249,'прил. к реш.'!$A$11:$C$328,2,0)</f>
        <v>Основное мероприятие «Финансовая поддержка субъектов малого и среднего предпринимательства в городе Ставрополе»</v>
      </c>
      <c r="L249" s="9" t="str">
        <f t="shared" si="207"/>
        <v>12 1 01 00000</v>
      </c>
      <c r="N249" s="339" t="s">
        <v>1142</v>
      </c>
      <c r="O249" s="8">
        <f t="shared" si="208"/>
        <v>0</v>
      </c>
      <c r="P249" s="8">
        <f t="shared" si="209"/>
        <v>0</v>
      </c>
    </row>
    <row r="250" spans="1:16" ht="36.6" thickBot="1">
      <c r="A250" s="63">
        <v>12</v>
      </c>
      <c r="B250" s="62">
        <v>1</v>
      </c>
      <c r="C250" s="62">
        <v>2048</v>
      </c>
      <c r="D250" s="62" t="s">
        <v>327</v>
      </c>
      <c r="E250" s="114" t="s">
        <v>326</v>
      </c>
      <c r="F250" s="128" t="s">
        <v>307</v>
      </c>
      <c r="G250" s="128" t="s">
        <v>3</v>
      </c>
      <c r="H250" s="128" t="s">
        <v>200</v>
      </c>
      <c r="I250" s="128" t="s">
        <v>328</v>
      </c>
      <c r="J250" s="395" t="str">
        <f>VLOOKUP($L250,'прил. к реш.'!$A$11:$C$328,2,0)</f>
        <v>Предоставление субсидий субъектам малого и среднего предпринимательства, осуществляющим деятельность на территории города Ставрополя</v>
      </c>
      <c r="K250" s="381" t="str">
        <f>VLOOKUP($L250,'прил. к реш.'!$A$11:$C$328,2,0)</f>
        <v>Предоставление субсидий субъектам малого и среднего предпринимательства, осуществляющим деятельность на территории города Ставрополя</v>
      </c>
      <c r="L250" s="9" t="str">
        <f t="shared" si="207"/>
        <v>12 1 01 60130</v>
      </c>
      <c r="N250" s="339" t="s">
        <v>1144</v>
      </c>
      <c r="O250" s="8">
        <f t="shared" si="208"/>
        <v>0</v>
      </c>
      <c r="P250" s="8">
        <f t="shared" si="209"/>
        <v>0</v>
      </c>
    </row>
    <row r="251" spans="1:16" ht="54">
      <c r="A251" s="34"/>
      <c r="B251" s="33"/>
      <c r="C251" s="32"/>
      <c r="D251" s="31"/>
      <c r="E251" s="30"/>
      <c r="F251" s="29" t="s">
        <v>307</v>
      </c>
      <c r="G251" s="29" t="s">
        <v>3</v>
      </c>
      <c r="H251" s="29" t="s">
        <v>193</v>
      </c>
      <c r="I251" s="29" t="s">
        <v>197</v>
      </c>
      <c r="J251" s="387" t="str">
        <f>VLOOKUP($L251,'прил. к реш.'!$A$11:$C$328,2,0)</f>
        <v>Основное мероприятие «Развитие и обеспечение деятельности инфраструктуры поддержки субъектов малого и среднего предпринимательства в городе Ставрополе»</v>
      </c>
      <c r="K251" s="381" t="str">
        <f>VLOOKUP($L251,'прил. к реш.'!$A$11:$C$328,2,0)</f>
        <v>Основное мероприятие «Развитие и обеспечение деятельности инфраструктуры поддержки субъектов малого и среднего предпринимательства в городе Ставрополе»</v>
      </c>
      <c r="L251" s="9" t="str">
        <f t="shared" si="207"/>
        <v>12 1 02 00000</v>
      </c>
      <c r="N251" s="339" t="s">
        <v>1146</v>
      </c>
      <c r="O251" s="8">
        <f t="shared" si="208"/>
        <v>0</v>
      </c>
      <c r="P251" s="8">
        <f t="shared" si="209"/>
        <v>0</v>
      </c>
    </row>
    <row r="252" spans="1:16" s="129" customFormat="1" ht="54.6" thickBot="1">
      <c r="A252" s="63">
        <v>12</v>
      </c>
      <c r="B252" s="62">
        <v>1</v>
      </c>
      <c r="C252" s="62">
        <v>2048</v>
      </c>
      <c r="D252" s="62" t="s">
        <v>327</v>
      </c>
      <c r="E252" s="114" t="s">
        <v>326</v>
      </c>
      <c r="F252" s="128" t="s">
        <v>307</v>
      </c>
      <c r="G252" s="128" t="s">
        <v>3</v>
      </c>
      <c r="H252" s="128" t="s">
        <v>193</v>
      </c>
      <c r="I252" s="128" t="s">
        <v>325</v>
      </c>
      <c r="J252" s="395" t="s">
        <v>324</v>
      </c>
      <c r="K252" s="381" t="str">
        <f>VLOOKUP($L252,'прил. к реш.'!$A$11:$C$328,2,0)</f>
        <v>Расходы на реализацию мероприятий по поддержке субъектов малого и среднего предпринимательства, осуществляющих деятельность на территории города Ставрополя</v>
      </c>
      <c r="L252" s="9" t="str">
        <f t="shared" si="207"/>
        <v>12 1 02 20480</v>
      </c>
      <c r="M252" s="1"/>
      <c r="N252" s="339" t="s">
        <v>1147</v>
      </c>
      <c r="O252" s="8">
        <f t="shared" si="208"/>
        <v>0</v>
      </c>
      <c r="P252" s="8">
        <f t="shared" si="209"/>
        <v>0</v>
      </c>
    </row>
    <row r="253" spans="1:16" ht="36">
      <c r="A253" s="34"/>
      <c r="B253" s="33"/>
      <c r="C253" s="32"/>
      <c r="D253" s="31"/>
      <c r="E253" s="30"/>
      <c r="F253" s="29" t="s">
        <v>307</v>
      </c>
      <c r="G253" s="29" t="s">
        <v>3</v>
      </c>
      <c r="H253" s="29" t="s">
        <v>252</v>
      </c>
      <c r="I253" s="29" t="s">
        <v>197</v>
      </c>
      <c r="J253" s="387" t="str">
        <f>VLOOKUP($L253,'прил. к реш.'!$A$11:$C$328,2,0)</f>
        <v>Основное мероприятие «Обеспечение благоприятных условий для развития малого и среднего предпринимательства на территории города Ставрополя»</v>
      </c>
      <c r="K253" s="381" t="str">
        <f>VLOOKUP($L253,'прил. к реш.'!$A$11:$C$328,2,0)</f>
        <v>Основное мероприятие «Обеспечение благоприятных условий для развития малого и среднего предпринимательства на территории города Ставрополя»</v>
      </c>
      <c r="L253" s="9" t="str">
        <f t="shared" ref="L253:L255" si="210">CONCATENATE(F253," ",G253," ",H253," ",I253)</f>
        <v>12 1 03 00000</v>
      </c>
      <c r="N253" s="339" t="s">
        <v>1149</v>
      </c>
      <c r="O253" s="8">
        <f t="shared" si="208"/>
        <v>0</v>
      </c>
      <c r="P253" s="8">
        <f t="shared" si="209"/>
        <v>0</v>
      </c>
    </row>
    <row r="254" spans="1:16" s="129" customFormat="1" ht="49.5" customHeight="1" thickBot="1">
      <c r="A254" s="63">
        <v>12</v>
      </c>
      <c r="B254" s="62">
        <v>1</v>
      </c>
      <c r="C254" s="62">
        <v>2048</v>
      </c>
      <c r="D254" s="62" t="s">
        <v>327</v>
      </c>
      <c r="E254" s="114" t="s">
        <v>326</v>
      </c>
      <c r="F254" s="128" t="s">
        <v>307</v>
      </c>
      <c r="G254" s="128" t="s">
        <v>3</v>
      </c>
      <c r="H254" s="128" t="s">
        <v>252</v>
      </c>
      <c r="I254" s="128" t="s">
        <v>325</v>
      </c>
      <c r="J254" s="395" t="s">
        <v>324</v>
      </c>
      <c r="K254" s="381" t="str">
        <f>VLOOKUP($L254,'прил. к реш.'!$A$11:$C$328,2,0)</f>
        <v>Расходы на реализацию мероприятий по поддержке субъектов малого и среднего предпринимательства, осуществляющих деятельность на территории города Ставрополя</v>
      </c>
      <c r="L254" s="9" t="str">
        <f t="shared" si="210"/>
        <v>12 1 03 20480</v>
      </c>
      <c r="M254" s="1"/>
      <c r="N254" s="339" t="s">
        <v>1150</v>
      </c>
      <c r="O254" s="8">
        <f t="shared" si="208"/>
        <v>0</v>
      </c>
      <c r="P254" s="8">
        <f t="shared" si="209"/>
        <v>0</v>
      </c>
    </row>
    <row r="255" spans="1:16" s="129" customFormat="1" ht="59.25" customHeight="1" thickBot="1">
      <c r="A255" s="71" t="s">
        <v>307</v>
      </c>
      <c r="B255" s="70" t="s">
        <v>15</v>
      </c>
      <c r="C255" s="69" t="s">
        <v>10</v>
      </c>
      <c r="D255" s="68" t="s">
        <v>323</v>
      </c>
      <c r="E255" s="67" t="s">
        <v>322</v>
      </c>
      <c r="F255" s="66" t="s">
        <v>307</v>
      </c>
      <c r="G255" s="66" t="s">
        <v>15</v>
      </c>
      <c r="H255" s="66" t="s">
        <v>2</v>
      </c>
      <c r="I255" s="66" t="s">
        <v>197</v>
      </c>
      <c r="J255" s="392" t="str">
        <f>VLOOKUP($L255,'прил. к реш.'!$A$11:$C$328,2,0)</f>
        <v>Подпрограмма «Развитие туризма и международных, межрегиональных связей города Ставрополя»</v>
      </c>
      <c r="K255" s="381" t="str">
        <f>VLOOKUP($L255,'прил. к реш.'!$A$11:$C$328,2,0)</f>
        <v>Подпрограмма «Развитие туризма и международных, межрегиональных связей города Ставрополя»</v>
      </c>
      <c r="L255" s="9" t="str">
        <f t="shared" si="210"/>
        <v>12 2 00 00000</v>
      </c>
      <c r="M255" s="1"/>
      <c r="N255" s="346" t="s">
        <v>1152</v>
      </c>
      <c r="O255" s="8">
        <f t="shared" si="208"/>
        <v>0</v>
      </c>
      <c r="P255" s="8">
        <f t="shared" si="209"/>
        <v>0</v>
      </c>
    </row>
    <row r="256" spans="1:16" s="129" customFormat="1" ht="58.5" customHeight="1">
      <c r="A256" s="127"/>
      <c r="B256" s="126"/>
      <c r="C256" s="125"/>
      <c r="D256" s="124"/>
      <c r="E256" s="123"/>
      <c r="F256" s="122" t="s">
        <v>307</v>
      </c>
      <c r="G256" s="122" t="s">
        <v>15</v>
      </c>
      <c r="H256" s="122" t="s">
        <v>200</v>
      </c>
      <c r="I256" s="122" t="s">
        <v>197</v>
      </c>
      <c r="J256" s="393" t="str">
        <f>VLOOKUP($L256,'прил. к реш.'!$A$11:$C$328,2,0)</f>
        <v>Основное мероприятие «Формирование положительного имиджа города Ставрополя»</v>
      </c>
      <c r="K256" s="381" t="str">
        <f>VLOOKUP($L256,'прил. к реш.'!$A$11:$C$328,2,0)</f>
        <v>Основное мероприятие «Формирование положительного имиджа города Ставрополя»</v>
      </c>
      <c r="L256" s="9" t="str">
        <f t="shared" ref="L256:L260" si="211">CONCATENATE(F256," ",G256," ",H256," ",I256)</f>
        <v>12 2 01 00000</v>
      </c>
      <c r="N256" s="339" t="s">
        <v>1154</v>
      </c>
      <c r="O256" s="8">
        <f t="shared" ref="O256:O260" si="212">IF(L256=N256,0)</f>
        <v>0</v>
      </c>
      <c r="P256" s="8">
        <f t="shared" ref="P256:P260" si="213">IF(J256=K256,0)</f>
        <v>0</v>
      </c>
    </row>
    <row r="257" spans="1:16" s="129" customFormat="1" ht="59.25" customHeight="1" thickBot="1">
      <c r="A257" s="63">
        <v>12</v>
      </c>
      <c r="B257" s="62">
        <v>2</v>
      </c>
      <c r="C257" s="62">
        <v>2064</v>
      </c>
      <c r="D257" s="62" t="s">
        <v>321</v>
      </c>
      <c r="E257" s="114" t="s">
        <v>319</v>
      </c>
      <c r="F257" s="128" t="s">
        <v>307</v>
      </c>
      <c r="G257" s="128" t="s">
        <v>15</v>
      </c>
      <c r="H257" s="128" t="s">
        <v>200</v>
      </c>
      <c r="I257" s="128" t="s">
        <v>320</v>
      </c>
      <c r="J257" s="395" t="s">
        <v>319</v>
      </c>
      <c r="K257" s="381" t="str">
        <f>VLOOKUP($L257,'прил. к реш.'!$A$11:$C$328,2,0)</f>
        <v>Расходы на формирование имиджа города Ставрополя, как города, привлекательного для въездного и внутреннего туризма</v>
      </c>
      <c r="L257" s="9" t="str">
        <f t="shared" si="211"/>
        <v>12 2 01 20640</v>
      </c>
      <c r="M257" s="1"/>
      <c r="N257" s="339" t="s">
        <v>1155</v>
      </c>
      <c r="O257" s="8">
        <f t="shared" si="212"/>
        <v>0</v>
      </c>
      <c r="P257" s="8">
        <f t="shared" si="213"/>
        <v>0</v>
      </c>
    </row>
    <row r="258" spans="1:16" s="129" customFormat="1" ht="58.5" customHeight="1">
      <c r="A258" s="127"/>
      <c r="B258" s="126"/>
      <c r="C258" s="125"/>
      <c r="D258" s="124"/>
      <c r="E258" s="123"/>
      <c r="F258" s="122" t="s">
        <v>307</v>
      </c>
      <c r="G258" s="122" t="s">
        <v>15</v>
      </c>
      <c r="H258" s="122" t="s">
        <v>193</v>
      </c>
      <c r="I258" s="122" t="s">
        <v>197</v>
      </c>
      <c r="J258" s="393" t="str">
        <f>VLOOKUP($L258,'прил. к реш.'!$A$11:$C$328,2,0)</f>
        <v>Основное мероприятие «Повышение туристской привлекательности города Ставрополя»</v>
      </c>
      <c r="K258" s="381" t="str">
        <f>VLOOKUP($L258,'прил. к реш.'!$A$11:$C$328,2,0)</f>
        <v>Основное мероприятие «Повышение туристской привлекательности города Ставрополя»</v>
      </c>
      <c r="L258" s="9" t="str">
        <f t="shared" si="211"/>
        <v>12 2 02 00000</v>
      </c>
      <c r="N258" s="339" t="s">
        <v>1157</v>
      </c>
      <c r="O258" s="8">
        <f t="shared" si="212"/>
        <v>0</v>
      </c>
      <c r="P258" s="8">
        <f t="shared" si="213"/>
        <v>0</v>
      </c>
    </row>
    <row r="259" spans="1:16" s="129" customFormat="1" ht="72" customHeight="1" thickBot="1">
      <c r="A259" s="121">
        <v>12</v>
      </c>
      <c r="B259" s="120">
        <v>2</v>
      </c>
      <c r="C259" s="120">
        <v>2064</v>
      </c>
      <c r="D259" s="120" t="s">
        <v>321</v>
      </c>
      <c r="E259" s="119" t="s">
        <v>319</v>
      </c>
      <c r="F259" s="118" t="s">
        <v>307</v>
      </c>
      <c r="G259" s="118" t="s">
        <v>15</v>
      </c>
      <c r="H259" s="118" t="s">
        <v>193</v>
      </c>
      <c r="I259" s="118" t="s">
        <v>320</v>
      </c>
      <c r="J259" s="396" t="s">
        <v>319</v>
      </c>
      <c r="K259" s="381" t="str">
        <f>VLOOKUP($L259,'прил. к реш.'!$A$11:$C$328,2,0)</f>
        <v>Расходы на формирование имиджа города Ставрополя, как города, привлекательного для въездного и внутреннего туризма</v>
      </c>
      <c r="L259" s="9" t="str">
        <f t="shared" si="211"/>
        <v>12 2 02 20640</v>
      </c>
      <c r="N259" s="339" t="s">
        <v>1158</v>
      </c>
      <c r="O259" s="8">
        <f t="shared" si="212"/>
        <v>0</v>
      </c>
      <c r="P259" s="8">
        <f t="shared" si="213"/>
        <v>0</v>
      </c>
    </row>
    <row r="260" spans="1:16" s="86" customFormat="1" ht="36.6" thickBot="1">
      <c r="A260" s="34"/>
      <c r="B260" s="33"/>
      <c r="C260" s="32"/>
      <c r="D260" s="31"/>
      <c r="E260" s="117"/>
      <c r="F260" s="29" t="s">
        <v>307</v>
      </c>
      <c r="G260" s="29" t="s">
        <v>15</v>
      </c>
      <c r="H260" s="29" t="s">
        <v>252</v>
      </c>
      <c r="I260" s="29" t="s">
        <v>197</v>
      </c>
      <c r="J260" s="387" t="str">
        <f>VLOOKUP($L260,'прил. к реш.'!$A$11:$C$328,2,0)</f>
        <v>Основное мероприятие «Развитие международного и межрегионального сотрудничества города Ставрополя»</v>
      </c>
      <c r="K260" s="381" t="str">
        <f>VLOOKUP($L260,'прил. к реш.'!$A$11:$C$328,2,0)</f>
        <v>Основное мероприятие «Развитие международного и межрегионального сотрудничества города Ставрополя»</v>
      </c>
      <c r="L260" s="9" t="str">
        <f t="shared" si="211"/>
        <v>12 2 03 00000</v>
      </c>
      <c r="M260" s="129"/>
      <c r="N260" s="339" t="s">
        <v>1160</v>
      </c>
      <c r="O260" s="8">
        <f t="shared" si="212"/>
        <v>0</v>
      </c>
      <c r="P260" s="8">
        <f t="shared" si="213"/>
        <v>0</v>
      </c>
    </row>
    <row r="261" spans="1:16" s="86" customFormat="1" ht="72.75" customHeight="1" thickBot="1">
      <c r="A261" s="63" t="s">
        <v>307</v>
      </c>
      <c r="B261" s="62" t="s">
        <v>15</v>
      </c>
      <c r="C261" s="62" t="s">
        <v>315</v>
      </c>
      <c r="D261" s="62" t="s">
        <v>314</v>
      </c>
      <c r="E261" s="114" t="s">
        <v>312</v>
      </c>
      <c r="F261" s="59" t="s">
        <v>307</v>
      </c>
      <c r="G261" s="59" t="s">
        <v>15</v>
      </c>
      <c r="H261" s="59" t="s">
        <v>252</v>
      </c>
      <c r="I261" s="59" t="s">
        <v>313</v>
      </c>
      <c r="J261" s="391" t="s">
        <v>312</v>
      </c>
      <c r="K261" s="381" t="str">
        <f>VLOOKUP($L261,'прил. к реш.'!$A$11:$C$328,2,0)</f>
        <v>Членские взносы в международные, общероссийские, межрегиональные и региональные объединения муниципальных образований</v>
      </c>
      <c r="L261" s="9" t="str">
        <f t="shared" ref="L261:L263" si="214">CONCATENATE(F261," ",G261," ",H261," ",I261)</f>
        <v>12 2 03 20040</v>
      </c>
      <c r="M261" s="129"/>
      <c r="N261" s="339" t="s">
        <v>1161</v>
      </c>
      <c r="O261" s="8">
        <f t="shared" ref="O261:O263" si="215">IF(L261=N261,0)</f>
        <v>0</v>
      </c>
      <c r="P261" s="8">
        <f t="shared" ref="P261:P263" si="216">IF(J261=K261,0)</f>
        <v>0</v>
      </c>
    </row>
    <row r="262" spans="1:16" ht="47.25" customHeight="1">
      <c r="A262" s="65">
        <v>12</v>
      </c>
      <c r="B262" s="64">
        <v>2</v>
      </c>
      <c r="C262" s="64">
        <v>2009</v>
      </c>
      <c r="D262" s="64" t="s">
        <v>318</v>
      </c>
      <c r="E262" s="116" t="s">
        <v>316</v>
      </c>
      <c r="F262" s="115" t="s">
        <v>307</v>
      </c>
      <c r="G262" s="115" t="s">
        <v>15</v>
      </c>
      <c r="H262" s="115" t="s">
        <v>252</v>
      </c>
      <c r="I262" s="115" t="s">
        <v>317</v>
      </c>
      <c r="J262" s="388" t="s">
        <v>316</v>
      </c>
      <c r="K262" s="381" t="str">
        <f>VLOOKUP($L262,'прил. к реш.'!$A$11:$C$328,2,0)</f>
        <v>Представительские расходы на организацию приема официальных лиц и делегаций городов стран дальнего и ближнего зарубежья, регионов России, представителей иностранных посольств и консульств</v>
      </c>
      <c r="L262" s="9" t="str">
        <f t="shared" si="214"/>
        <v>12 2 03 20090</v>
      </c>
      <c r="M262" s="129"/>
      <c r="N262" s="339" t="s">
        <v>1162</v>
      </c>
      <c r="O262" s="8">
        <f t="shared" si="215"/>
        <v>0</v>
      </c>
      <c r="P262" s="8">
        <f t="shared" si="216"/>
        <v>0</v>
      </c>
    </row>
    <row r="263" spans="1:16" ht="69.75" customHeight="1" thickBot="1">
      <c r="A263" s="105" t="s">
        <v>307</v>
      </c>
      <c r="B263" s="105" t="s">
        <v>175</v>
      </c>
      <c r="C263" s="52" t="s">
        <v>10</v>
      </c>
      <c r="D263" s="104" t="s">
        <v>311</v>
      </c>
      <c r="E263" s="102" t="s">
        <v>310</v>
      </c>
      <c r="F263" s="103" t="s">
        <v>307</v>
      </c>
      <c r="G263" s="103" t="s">
        <v>175</v>
      </c>
      <c r="H263" s="103" t="s">
        <v>2</v>
      </c>
      <c r="I263" s="103" t="s">
        <v>197</v>
      </c>
      <c r="J263" s="417" t="s">
        <v>310</v>
      </c>
      <c r="K263" s="381" t="str">
        <f>VLOOKUP($L263,'прил. к реш.'!$A$11:$C$328,2,0)</f>
        <v>Подпрограмма «Создание благоприятных условий для привлечения инвестиций в экономику города Ставрополя»</v>
      </c>
      <c r="L263" s="9" t="str">
        <f t="shared" si="214"/>
        <v>12 3 00 00000</v>
      </c>
      <c r="M263" s="129"/>
      <c r="N263" s="346" t="s">
        <v>1163</v>
      </c>
      <c r="O263" s="8">
        <f t="shared" si="215"/>
        <v>0</v>
      </c>
      <c r="P263" s="8">
        <f t="shared" si="216"/>
        <v>0</v>
      </c>
    </row>
    <row r="264" spans="1:16" ht="69.75" customHeight="1" thickBot="1">
      <c r="A264" s="34"/>
      <c r="B264" s="33"/>
      <c r="C264" s="32"/>
      <c r="D264" s="31"/>
      <c r="E264" s="30"/>
      <c r="F264" s="29" t="s">
        <v>307</v>
      </c>
      <c r="G264" s="29" t="s">
        <v>175</v>
      </c>
      <c r="H264" s="29" t="s">
        <v>200</v>
      </c>
      <c r="I264" s="29" t="s">
        <v>197</v>
      </c>
      <c r="J264" s="387" t="str">
        <f>VLOOKUP($L264,'прил. к реш.'!$A$11:$C$328,2,0)</f>
        <v>Основное мероприятие «Повышение инвестиционной привлекательности города Ставрополя»</v>
      </c>
      <c r="K264" s="381" t="str">
        <f>VLOOKUP($L264,'прил. к реш.'!$A$11:$C$328,2,0)</f>
        <v>Основное мероприятие «Повышение инвестиционной привлекательности города Ставрополя»</v>
      </c>
      <c r="L264" s="9" t="str">
        <f t="shared" ref="L264:L268" si="217">CONCATENATE(F264," ",G264," ",H264," ",I264)</f>
        <v>12 3 01 00000</v>
      </c>
      <c r="M264" s="86"/>
      <c r="N264" s="339" t="s">
        <v>1165</v>
      </c>
      <c r="O264" s="8">
        <f t="shared" ref="O264:O268" si="218">IF(L264=N264,0)</f>
        <v>0</v>
      </c>
      <c r="P264" s="8">
        <f t="shared" ref="P264:P268" si="219">IF(J264=K264,0)</f>
        <v>0</v>
      </c>
    </row>
    <row r="265" spans="1:16" ht="69.75" customHeight="1" thickBot="1">
      <c r="A265" s="63">
        <v>12</v>
      </c>
      <c r="B265" s="62">
        <v>3</v>
      </c>
      <c r="C265" s="62">
        <v>2065</v>
      </c>
      <c r="D265" s="62" t="s">
        <v>309</v>
      </c>
      <c r="E265" s="114" t="s">
        <v>308</v>
      </c>
      <c r="F265" s="59" t="s">
        <v>307</v>
      </c>
      <c r="G265" s="59" t="s">
        <v>175</v>
      </c>
      <c r="H265" s="59" t="s">
        <v>200</v>
      </c>
      <c r="I265" s="59" t="s">
        <v>306</v>
      </c>
      <c r="J265" s="391" t="s">
        <v>305</v>
      </c>
      <c r="K265" s="381" t="str">
        <f>VLOOKUP($L265,'прил. к реш.'!$A$11:$C$328,2,0)</f>
        <v>Расходы на повышение инвестиционной привлекательности города Ставрополя</v>
      </c>
      <c r="L265" s="9" t="str">
        <f t="shared" si="217"/>
        <v>12 3 01 20650</v>
      </c>
      <c r="M265" s="86"/>
      <c r="N265" s="339" t="s">
        <v>1166</v>
      </c>
      <c r="O265" s="8">
        <f t="shared" si="218"/>
        <v>0</v>
      </c>
      <c r="P265" s="8">
        <f t="shared" si="219"/>
        <v>0</v>
      </c>
    </row>
    <row r="266" spans="1:16" ht="69.75" customHeight="1">
      <c r="A266" s="34"/>
      <c r="B266" s="33"/>
      <c r="C266" s="32"/>
      <c r="D266" s="31"/>
      <c r="E266" s="30"/>
      <c r="F266" s="29" t="s">
        <v>307</v>
      </c>
      <c r="G266" s="29" t="s">
        <v>175</v>
      </c>
      <c r="H266" s="29" t="s">
        <v>193</v>
      </c>
      <c r="I266" s="29" t="s">
        <v>197</v>
      </c>
      <c r="J266" s="387" t="s">
        <v>1442</v>
      </c>
      <c r="K266" s="381" t="str">
        <f>VLOOKUP($L266,'прил. к реш.'!$A$11:$C$328,2,0)</f>
        <v>Основное мероприятие «Участие города Ставрополя в выставочно-ярмарочных мероприятиях, форумах, семинарах, круглых столах инвестиционной и иновационной направленности»</v>
      </c>
      <c r="L266" s="9" t="str">
        <f t="shared" si="217"/>
        <v>12 3 02 00000</v>
      </c>
      <c r="N266" s="339" t="s">
        <v>1168</v>
      </c>
      <c r="O266" s="8">
        <f t="shared" si="218"/>
        <v>0</v>
      </c>
      <c r="P266" s="8" t="b">
        <f t="shared" si="219"/>
        <v>0</v>
      </c>
    </row>
    <row r="267" spans="1:16" ht="69.75" customHeight="1" thickBot="1">
      <c r="A267" s="63">
        <v>12</v>
      </c>
      <c r="B267" s="62">
        <v>3</v>
      </c>
      <c r="C267" s="62">
        <v>2065</v>
      </c>
      <c r="D267" s="62" t="s">
        <v>309</v>
      </c>
      <c r="E267" s="114" t="s">
        <v>308</v>
      </c>
      <c r="F267" s="59" t="s">
        <v>307</v>
      </c>
      <c r="G267" s="59" t="s">
        <v>175</v>
      </c>
      <c r="H267" s="59" t="s">
        <v>193</v>
      </c>
      <c r="I267" s="59" t="s">
        <v>306</v>
      </c>
      <c r="J267" s="391" t="s">
        <v>305</v>
      </c>
      <c r="K267" s="381" t="str">
        <f>VLOOKUP($L267,'прил. к реш.'!$A$11:$C$328,2,0)</f>
        <v>Расходы на повышение инвестиционной привлекательности города Ставрополя</v>
      </c>
      <c r="L267" s="9" t="str">
        <f t="shared" si="217"/>
        <v>12 3 02 20650</v>
      </c>
      <c r="N267" s="339" t="s">
        <v>1169</v>
      </c>
      <c r="O267" s="8">
        <f t="shared" si="218"/>
        <v>0</v>
      </c>
      <c r="P267" s="8">
        <f t="shared" si="219"/>
        <v>0</v>
      </c>
    </row>
    <row r="268" spans="1:16" ht="48.75" customHeight="1">
      <c r="A268" s="23" t="s">
        <v>293</v>
      </c>
      <c r="B268" s="23" t="s">
        <v>0</v>
      </c>
      <c r="C268" s="112" t="s">
        <v>10</v>
      </c>
      <c r="D268" s="24" t="s">
        <v>304</v>
      </c>
      <c r="E268" s="111" t="s">
        <v>303</v>
      </c>
      <c r="F268" s="22" t="s">
        <v>293</v>
      </c>
      <c r="G268" s="22" t="s">
        <v>0</v>
      </c>
      <c r="H268" s="22" t="s">
        <v>2</v>
      </c>
      <c r="I268" s="22" t="s">
        <v>197</v>
      </c>
      <c r="J268" s="385" t="s">
        <v>302</v>
      </c>
      <c r="K268" s="381" t="str">
        <f>VLOOKUP($L268,'прил. к реш.'!$A$11:$C$328,2,0)</f>
        <v>Муниципальная программа «Развитие муниципальной службы и противодействие коррупции в городе Ставрополе на 2014 - 2018 годы»</v>
      </c>
      <c r="L268" s="9" t="str">
        <f t="shared" si="217"/>
        <v>13 0 00 00000</v>
      </c>
      <c r="N268" s="342" t="s">
        <v>1170</v>
      </c>
      <c r="O268" s="8">
        <f t="shared" si="218"/>
        <v>0</v>
      </c>
      <c r="P268" s="8">
        <f t="shared" si="219"/>
        <v>0</v>
      </c>
    </row>
    <row r="269" spans="1:16" ht="35.4" thickBot="1">
      <c r="A269" s="110" t="s">
        <v>293</v>
      </c>
      <c r="B269" s="110" t="s">
        <v>3</v>
      </c>
      <c r="C269" s="109" t="s">
        <v>10</v>
      </c>
      <c r="D269" s="108" t="s">
        <v>301</v>
      </c>
      <c r="E269" s="106" t="s">
        <v>300</v>
      </c>
      <c r="F269" s="107" t="s">
        <v>293</v>
      </c>
      <c r="G269" s="107" t="s">
        <v>3</v>
      </c>
      <c r="H269" s="107" t="s">
        <v>2</v>
      </c>
      <c r="I269" s="107" t="s">
        <v>197</v>
      </c>
      <c r="J269" s="386" t="str">
        <f>VLOOKUP($L269,'прил. к реш.'!$A$11:$C$328,2,0)</f>
        <v>Подпрограмма «Развитие муниципальной службы в городе Ставрополе на 2014 – 2018 годы»</v>
      </c>
      <c r="K269" s="381" t="str">
        <f>VLOOKUP($L269,'прил. к реш.'!$A$11:$C$328,2,0)</f>
        <v>Подпрограмма «Развитие муниципальной службы в городе Ставрополе на 2014 – 2018 годы»</v>
      </c>
      <c r="L269" s="9" t="str">
        <f t="shared" ref="L269:L275" si="220">CONCATENATE(F269," ",G269," ",H269," ",I269)</f>
        <v>13 1 00 00000</v>
      </c>
      <c r="N269" s="346" t="s">
        <v>1172</v>
      </c>
      <c r="O269" s="8">
        <f t="shared" ref="O269:O275" si="221">IF(L269=N269,0)</f>
        <v>0</v>
      </c>
      <c r="P269" s="8">
        <f t="shared" ref="P269:P275" si="222">IF(J269=K269,0)</f>
        <v>0</v>
      </c>
    </row>
    <row r="270" spans="1:16" ht="69.75" customHeight="1">
      <c r="A270" s="34"/>
      <c r="B270" s="33"/>
      <c r="C270" s="32"/>
      <c r="D270" s="31"/>
      <c r="E270" s="30"/>
      <c r="F270" s="29" t="s">
        <v>293</v>
      </c>
      <c r="G270" s="29" t="s">
        <v>3</v>
      </c>
      <c r="H270" s="29" t="s">
        <v>200</v>
      </c>
      <c r="I270" s="29" t="s">
        <v>197</v>
      </c>
      <c r="J270" s="387" t="str">
        <f>VLOOKUP($L270,'прил. к реш.'!$A$11:$C$328,2,0)</f>
        <v>Основное мероприятие «Создание условий для профессионального развития и подготовки кадров в органах местного самоуправления города Ставрополя»</v>
      </c>
      <c r="K270" s="381" t="str">
        <f>VLOOKUP($L270,'прил. к реш.'!$A$11:$C$328,2,0)</f>
        <v>Основное мероприятие «Создание условий для профессионального развития и подготовки кадров в органах местного самоуправления города Ставрополя»</v>
      </c>
      <c r="L270" s="9" t="str">
        <f t="shared" si="220"/>
        <v>13 1 01 00000</v>
      </c>
      <c r="N270" s="339" t="s">
        <v>1174</v>
      </c>
      <c r="O270" s="8">
        <f t="shared" si="221"/>
        <v>0</v>
      </c>
      <c r="P270" s="8">
        <f t="shared" si="222"/>
        <v>0</v>
      </c>
    </row>
    <row r="271" spans="1:16" ht="54.6" thickBot="1">
      <c r="A271" s="63" t="s">
        <v>293</v>
      </c>
      <c r="B271" s="62" t="s">
        <v>3</v>
      </c>
      <c r="C271" s="101">
        <v>2045</v>
      </c>
      <c r="D271" s="100" t="s">
        <v>299</v>
      </c>
      <c r="E271" s="37" t="s">
        <v>297</v>
      </c>
      <c r="F271" s="59" t="s">
        <v>293</v>
      </c>
      <c r="G271" s="59" t="s">
        <v>3</v>
      </c>
      <c r="H271" s="59" t="s">
        <v>200</v>
      </c>
      <c r="I271" s="59" t="s">
        <v>298</v>
      </c>
      <c r="J271" s="391" t="str">
        <f>VLOOKUP($L271,'прил. к реш.'!$A$11:$C$328,2,0)</f>
        <v>Расходы на реализацию мероприятий, направленных на формирование квалифицированных кадров муниципальной службы в органах местного самоуправления города Ставрополя</v>
      </c>
      <c r="K271" s="381" t="str">
        <f>VLOOKUP($L271,'прил. к реш.'!$A$11:$C$328,2,0)</f>
        <v>Расходы на реализацию мероприятий, направленных на формирование квалифицированных кадров муниципальной службы в органах местного самоуправления города Ставрополя</v>
      </c>
      <c r="L271" s="9" t="str">
        <f t="shared" si="220"/>
        <v>13 1 01 20450</v>
      </c>
      <c r="N271" s="339" t="s">
        <v>1176</v>
      </c>
      <c r="O271" s="8">
        <f t="shared" si="221"/>
        <v>0</v>
      </c>
      <c r="P271" s="8">
        <f t="shared" si="222"/>
        <v>0</v>
      </c>
    </row>
    <row r="272" spans="1:16" ht="69.75" customHeight="1" thickBot="1">
      <c r="A272" s="105" t="s">
        <v>293</v>
      </c>
      <c r="B272" s="105" t="s">
        <v>15</v>
      </c>
      <c r="C272" s="52" t="s">
        <v>10</v>
      </c>
      <c r="D272" s="104" t="s">
        <v>296</v>
      </c>
      <c r="E272" s="102" t="s">
        <v>295</v>
      </c>
      <c r="F272" s="103" t="s">
        <v>293</v>
      </c>
      <c r="G272" s="103" t="s">
        <v>15</v>
      </c>
      <c r="H272" s="103" t="s">
        <v>2</v>
      </c>
      <c r="I272" s="103" t="s">
        <v>197</v>
      </c>
      <c r="J272" s="417" t="s">
        <v>295</v>
      </c>
      <c r="K272" s="381" t="str">
        <f>VLOOKUP($L272,'прил. к реш.'!$A$11:$C$328,2,0)</f>
        <v>Подпрограмма «Противодействие коррупции в сфере деятельности администрации города Ставрополя и ее органах на 2014 - 2018 годы»</v>
      </c>
      <c r="L272" s="9" t="str">
        <f t="shared" si="220"/>
        <v>13 2 00 00000</v>
      </c>
      <c r="N272" s="346" t="s">
        <v>1177</v>
      </c>
      <c r="O272" s="8">
        <f t="shared" si="221"/>
        <v>0</v>
      </c>
      <c r="P272" s="8">
        <f t="shared" si="222"/>
        <v>0</v>
      </c>
    </row>
    <row r="273" spans="1:16" ht="108">
      <c r="A273" s="34"/>
      <c r="B273" s="33"/>
      <c r="C273" s="32"/>
      <c r="D273" s="31"/>
      <c r="E273" s="30"/>
      <c r="F273" s="29" t="s">
        <v>293</v>
      </c>
      <c r="G273" s="29" t="s">
        <v>15</v>
      </c>
      <c r="H273" s="29" t="s">
        <v>200</v>
      </c>
      <c r="I273" s="29" t="s">
        <v>197</v>
      </c>
      <c r="J273" s="436" t="str">
        <f>VLOOKUP($L273,'прил. к реш.'!$A$11:$C$328,2,0)</f>
        <v>Основное мероприятие «Совершенствование предоставления муниципальных и государственных услуг, предоставляемых органами местного самоуправления города Ставрополя, при осуществлении отдельных государственных полномочий, переданных законами Ставропольского края органам местного самоуправления города Ставрополя, и подведомственными им муниципальными учреждениями города Ставрополя»</v>
      </c>
      <c r="K273" s="381" t="str">
        <f>VLOOKUP($L273,'прил. к реш.'!$A$11:$C$328,2,0)</f>
        <v>Основное мероприятие «Совершенствование предоставления муниципальных и государственных услуг, предоставляемых органами местного самоуправления города Ставрополя, при осуществлении отдельных государственных полномочий, переданных законами Ставропольского края органам местного самоуправления города Ставрополя, и подведомственными им муниципальными учреждениями города Ставрополя»</v>
      </c>
      <c r="L273" s="9" t="str">
        <f t="shared" si="220"/>
        <v>13 2 01 00000</v>
      </c>
      <c r="N273" s="339" t="s">
        <v>1179</v>
      </c>
      <c r="O273" s="8">
        <f t="shared" si="221"/>
        <v>0</v>
      </c>
      <c r="P273" s="8">
        <f t="shared" si="222"/>
        <v>0</v>
      </c>
    </row>
    <row r="274" spans="1:16" s="113" customFormat="1" ht="66.75" customHeight="1" thickBot="1">
      <c r="A274" s="63" t="s">
        <v>293</v>
      </c>
      <c r="B274" s="62" t="s">
        <v>15</v>
      </c>
      <c r="C274" s="101">
        <v>2062</v>
      </c>
      <c r="D274" s="100" t="s">
        <v>294</v>
      </c>
      <c r="E274" s="37" t="s">
        <v>291</v>
      </c>
      <c r="F274" s="59" t="s">
        <v>293</v>
      </c>
      <c r="G274" s="59" t="s">
        <v>15</v>
      </c>
      <c r="H274" s="59" t="s">
        <v>200</v>
      </c>
      <c r="I274" s="59" t="s">
        <v>292</v>
      </c>
      <c r="J274" s="391" t="s">
        <v>291</v>
      </c>
      <c r="K274" s="381" t="str">
        <f>VLOOKUP($L274,'прил. к реш.'!$A$11:$C$328,2,0)</f>
        <v>Расходы на реализацию мероприятий, направленных на противодействие коррупции в сфере деятельности администрации города Ставрополя и ее органов</v>
      </c>
      <c r="L274" s="9" t="str">
        <f t="shared" si="220"/>
        <v>13 2 01 20620</v>
      </c>
      <c r="M274" s="1"/>
      <c r="N274" s="339" t="s">
        <v>1180</v>
      </c>
      <c r="O274" s="8">
        <f t="shared" si="221"/>
        <v>0</v>
      </c>
      <c r="P274" s="8">
        <f t="shared" si="222"/>
        <v>0</v>
      </c>
    </row>
    <row r="275" spans="1:16" s="113" customFormat="1" ht="66.75" customHeight="1">
      <c r="A275" s="34"/>
      <c r="B275" s="33"/>
      <c r="C275" s="32"/>
      <c r="D275" s="31"/>
      <c r="E275" s="30"/>
      <c r="F275" s="29" t="s">
        <v>293</v>
      </c>
      <c r="G275" s="29" t="s">
        <v>15</v>
      </c>
      <c r="H275" s="29" t="s">
        <v>193</v>
      </c>
      <c r="I275" s="29" t="s">
        <v>197</v>
      </c>
      <c r="J275" s="387" t="str">
        <f>VLOOKUP($L275,'прил. к реш.'!$A$11:$C$328,2,0)</f>
        <v>Основное мероприятие «Профилактика коррупции, антикоррупционное просвещение и пропаганда»</v>
      </c>
      <c r="K275" s="381" t="str">
        <f>VLOOKUP($L275,'прил. к реш.'!$A$11:$C$328,2,0)</f>
        <v>Основное мероприятие «Профилактика коррупции, антикоррупционное просвещение и пропаганда»</v>
      </c>
      <c r="L275" s="9" t="str">
        <f t="shared" si="220"/>
        <v>13 2 02 00000</v>
      </c>
      <c r="M275" s="1"/>
      <c r="N275" s="339" t="s">
        <v>1182</v>
      </c>
      <c r="O275" s="8">
        <f t="shared" si="221"/>
        <v>0</v>
      </c>
      <c r="P275" s="8">
        <f t="shared" si="222"/>
        <v>0</v>
      </c>
    </row>
    <row r="276" spans="1:16" ht="36.6" thickBot="1">
      <c r="A276" s="63" t="s">
        <v>293</v>
      </c>
      <c r="B276" s="62" t="s">
        <v>15</v>
      </c>
      <c r="C276" s="101">
        <v>2062</v>
      </c>
      <c r="D276" s="100" t="s">
        <v>294</v>
      </c>
      <c r="E276" s="37" t="s">
        <v>291</v>
      </c>
      <c r="F276" s="59" t="s">
        <v>293</v>
      </c>
      <c r="G276" s="59" t="s">
        <v>15</v>
      </c>
      <c r="H276" s="59" t="s">
        <v>193</v>
      </c>
      <c r="I276" s="59" t="s">
        <v>292</v>
      </c>
      <c r="J276" s="391" t="s">
        <v>291</v>
      </c>
      <c r="K276" s="381" t="str">
        <f>VLOOKUP($L276,'прил. к реш.'!$A$11:$C$328,2,0)</f>
        <v>Расходы на реализацию мероприятий, направленных на противодействие коррупции в сфере деятельности администрации города Ставрополя и ее органов</v>
      </c>
      <c r="L276" s="9" t="str">
        <f t="shared" ref="L276:L278" si="223">CONCATENATE(F276," ",G276," ",H276," ",I276)</f>
        <v>13 2 02 20620</v>
      </c>
      <c r="N276" s="339" t="s">
        <v>1183</v>
      </c>
      <c r="O276" s="8">
        <f t="shared" ref="O276:O280" si="224">IF(L276=N276,0)</f>
        <v>0</v>
      </c>
      <c r="P276" s="8">
        <f t="shared" ref="P276:P280" si="225">IF(J276=K276,0)</f>
        <v>0</v>
      </c>
    </row>
    <row r="277" spans="1:16" ht="69" thickBot="1">
      <c r="A277" s="98">
        <v>14</v>
      </c>
      <c r="B277" s="98" t="s">
        <v>0</v>
      </c>
      <c r="C277" s="99" t="s">
        <v>10</v>
      </c>
      <c r="D277" s="98" t="s">
        <v>290</v>
      </c>
      <c r="E277" s="96" t="s">
        <v>289</v>
      </c>
      <c r="F277" s="97" t="s">
        <v>272</v>
      </c>
      <c r="G277" s="97" t="s">
        <v>0</v>
      </c>
      <c r="H277" s="97" t="s">
        <v>2</v>
      </c>
      <c r="I277" s="97" t="s">
        <v>197</v>
      </c>
      <c r="J277" s="418" t="str">
        <f>VLOOKUP($L277,'прил. к реш.'!$A$11:$C$328,2,0)</f>
        <v>Муниципальная программа «Развитие информационного общества и снижение административных барьеров в городе Ставрополе на 2014 - 2018 годы»</v>
      </c>
      <c r="K277" s="381" t="str">
        <f>VLOOKUP($L277,'прил. к реш.'!$A$11:$C$328,2,0)</f>
        <v>Муниципальная программа «Развитие информационного общества и снижение административных барьеров в городе Ставрополе на 2014 - 2018 годы»</v>
      </c>
      <c r="L277" s="9" t="str">
        <f t="shared" si="223"/>
        <v>14 0 00 00000</v>
      </c>
      <c r="N277" s="342" t="s">
        <v>1185</v>
      </c>
      <c r="O277" s="8">
        <f t="shared" si="224"/>
        <v>0</v>
      </c>
      <c r="P277" s="8">
        <f t="shared" si="225"/>
        <v>0</v>
      </c>
    </row>
    <row r="278" spans="1:16" s="113" customFormat="1" ht="56.25" customHeight="1" thickBot="1">
      <c r="A278" s="94">
        <v>14</v>
      </c>
      <c r="B278" s="92" t="s">
        <v>3</v>
      </c>
      <c r="C278" s="93" t="s">
        <v>10</v>
      </c>
      <c r="D278" s="92" t="s">
        <v>288</v>
      </c>
      <c r="E278" s="91" t="s">
        <v>287</v>
      </c>
      <c r="F278" s="90" t="s">
        <v>272</v>
      </c>
      <c r="G278" s="90" t="s">
        <v>3</v>
      </c>
      <c r="H278" s="90" t="s">
        <v>2</v>
      </c>
      <c r="I278" s="90" t="s">
        <v>197</v>
      </c>
      <c r="J278" s="419" t="s">
        <v>287</v>
      </c>
      <c r="K278" s="381" t="str">
        <f>VLOOKUP($L278,'прил. к реш.'!$A$11:$C$328,2,0)</f>
        <v>Подпрограмма «Развитие информационного общества в городе Ставрополе»</v>
      </c>
      <c r="L278" s="9" t="str">
        <f t="shared" si="223"/>
        <v>14 1 00 00000</v>
      </c>
      <c r="N278" s="346" t="s">
        <v>1186</v>
      </c>
      <c r="O278" s="8">
        <f t="shared" si="224"/>
        <v>0</v>
      </c>
      <c r="P278" s="8">
        <f t="shared" si="225"/>
        <v>0</v>
      </c>
    </row>
    <row r="279" spans="1:16" ht="36">
      <c r="A279" s="34"/>
      <c r="B279" s="33"/>
      <c r="C279" s="32"/>
      <c r="D279" s="31"/>
      <c r="E279" s="30"/>
      <c r="F279" s="88" t="s">
        <v>272</v>
      </c>
      <c r="G279" s="88" t="s">
        <v>3</v>
      </c>
      <c r="H279" s="88" t="s">
        <v>200</v>
      </c>
      <c r="I279" s="88" t="s">
        <v>197</v>
      </c>
      <c r="J279" s="420" t="str">
        <f>VLOOKUP($L279,'прил. к реш.'!$A$11:$C$328,2,0)</f>
        <v>Основное мероприятие «Развитие и обеспечение функционирования инфраструктуры информационного общества в городе Ставрополе»</v>
      </c>
      <c r="K279" s="381" t="str">
        <f>VLOOKUP($L279,'прил. к реш.'!$A$11:$C$328,2,0)</f>
        <v>Основное мероприятие «Развитие и обеспечение функционирования инфраструктуры информационного общества в городе Ставрополе»</v>
      </c>
      <c r="L279" s="9" t="str">
        <f t="shared" ref="L279:L287" si="226">CONCATENATE(F279," ",G279," ",H279," ",I279)</f>
        <v>14 1 01 00000</v>
      </c>
      <c r="M279" s="113"/>
      <c r="N279" s="339" t="s">
        <v>1188</v>
      </c>
      <c r="O279" s="8">
        <f t="shared" si="224"/>
        <v>0</v>
      </c>
      <c r="P279" s="8">
        <f t="shared" si="225"/>
        <v>0</v>
      </c>
    </row>
    <row r="280" spans="1:16" s="113" customFormat="1" ht="56.25" customHeight="1" thickBot="1">
      <c r="A280" s="38">
        <v>14</v>
      </c>
      <c r="B280" s="36">
        <v>1</v>
      </c>
      <c r="C280" s="36">
        <v>2063</v>
      </c>
      <c r="D280" s="36" t="s">
        <v>286</v>
      </c>
      <c r="E280" s="37" t="s">
        <v>284</v>
      </c>
      <c r="F280" s="36" t="s">
        <v>272</v>
      </c>
      <c r="G280" s="36" t="s">
        <v>3</v>
      </c>
      <c r="H280" s="36" t="s">
        <v>200</v>
      </c>
      <c r="I280" s="36" t="s">
        <v>285</v>
      </c>
      <c r="J280" s="400" t="s">
        <v>284</v>
      </c>
      <c r="K280" s="381" t="str">
        <f>VLOOKUP($L280,'прил. к реш.'!$A$11:$C$328,2,0)</f>
        <v>Расходы на развитие и обеспечение функционирования информационного общества в городе Ставрополе</v>
      </c>
      <c r="L280" s="9" t="str">
        <f t="shared" si="226"/>
        <v>14 1 01 20630</v>
      </c>
      <c r="M280" s="1"/>
      <c r="N280" s="339" t="s">
        <v>1189</v>
      </c>
      <c r="O280" s="8">
        <f t="shared" si="224"/>
        <v>0</v>
      </c>
      <c r="P280" s="8">
        <f t="shared" si="225"/>
        <v>0</v>
      </c>
    </row>
    <row r="281" spans="1:16" ht="54">
      <c r="A281" s="34"/>
      <c r="B281" s="33"/>
      <c r="C281" s="32"/>
      <c r="D281" s="31"/>
      <c r="E281" s="30"/>
      <c r="F281" s="88" t="s">
        <v>272</v>
      </c>
      <c r="G281" s="88" t="s">
        <v>3</v>
      </c>
      <c r="H281" s="88" t="s">
        <v>193</v>
      </c>
      <c r="I281" s="88" t="s">
        <v>197</v>
      </c>
      <c r="J281" s="420" t="str">
        <f>VLOOKUP($L281,'прил. к реш.'!$A$11:$C$328,2,0)</f>
        <v>Основное мероприятие «Развитие и обеспечение функционирования межведомственного электронного взаимодействия и муниципальных информационных систем»</v>
      </c>
      <c r="K281" s="381" t="str">
        <f>VLOOKUP($L281,'прил. к реш.'!$A$11:$C$328,2,0)</f>
        <v>Основное мероприятие «Развитие и обеспечение функционирования межведомственного электронного взаимодействия и муниципальных информационных систем»</v>
      </c>
      <c r="L281" s="9" t="str">
        <f t="shared" si="226"/>
        <v>14 1 02 00000</v>
      </c>
      <c r="N281" s="339" t="s">
        <v>1191</v>
      </c>
      <c r="O281" s="8">
        <f t="shared" ref="O281:O285" si="227">IF(L281=N281,0)</f>
        <v>0</v>
      </c>
      <c r="P281" s="8">
        <f t="shared" ref="P281:P285" si="228">IF(J281=K281,0)</f>
        <v>0</v>
      </c>
    </row>
    <row r="282" spans="1:16" ht="36.6" thickBot="1">
      <c r="A282" s="38">
        <v>14</v>
      </c>
      <c r="B282" s="36">
        <v>1</v>
      </c>
      <c r="C282" s="36">
        <v>2063</v>
      </c>
      <c r="D282" s="36" t="s">
        <v>286</v>
      </c>
      <c r="E282" s="37" t="s">
        <v>284</v>
      </c>
      <c r="F282" s="87" t="s">
        <v>272</v>
      </c>
      <c r="G282" s="87" t="s">
        <v>3</v>
      </c>
      <c r="H282" s="87" t="s">
        <v>193</v>
      </c>
      <c r="I282" s="87" t="s">
        <v>285</v>
      </c>
      <c r="J282" s="421" t="s">
        <v>284</v>
      </c>
      <c r="K282" s="381" t="str">
        <f>VLOOKUP($L282,'прил. к реш.'!$A$11:$C$328,2,0)</f>
        <v>Расходы на развитие и обеспечение функционирования информационного общества в городе Ставрополе</v>
      </c>
      <c r="L282" s="9" t="str">
        <f t="shared" si="226"/>
        <v>14 1 02 20630</v>
      </c>
      <c r="M282" s="113"/>
      <c r="N282" s="339" t="s">
        <v>1192</v>
      </c>
      <c r="O282" s="8">
        <f t="shared" si="227"/>
        <v>0</v>
      </c>
      <c r="P282" s="8">
        <f t="shared" si="228"/>
        <v>0</v>
      </c>
    </row>
    <row r="283" spans="1:16" ht="54">
      <c r="A283" s="34"/>
      <c r="B283" s="33"/>
      <c r="C283" s="32"/>
      <c r="D283" s="31"/>
      <c r="E283" s="30"/>
      <c r="F283" s="88" t="s">
        <v>272</v>
      </c>
      <c r="G283" s="88" t="s">
        <v>3</v>
      </c>
      <c r="H283" s="88" t="s">
        <v>252</v>
      </c>
      <c r="I283" s="88" t="s">
        <v>197</v>
      </c>
      <c r="J283" s="420" t="str">
        <f>VLOOKUP($L283,'прил. к реш.'!$A$11:$C$328,2,0)</f>
        <v>Основное мероприятие «Информирование населения города Ставрополя о деятельности администрации города Ставрополя через средства массовой информации»</v>
      </c>
      <c r="K283" s="381" t="str">
        <f>VLOOKUP($L283,'прил. к реш.'!$A$11:$C$328,2,0)</f>
        <v>Основное мероприятие «Информирование населения города Ставрополя о деятельности администрации города Ставрополя через средства массовой информации»</v>
      </c>
      <c r="L283" s="9" t="str">
        <f t="shared" si="226"/>
        <v>14 1 03 00000</v>
      </c>
      <c r="N283" s="339" t="s">
        <v>1194</v>
      </c>
      <c r="O283" s="8">
        <f t="shared" si="227"/>
        <v>0</v>
      </c>
      <c r="P283" s="8">
        <f t="shared" si="228"/>
        <v>0</v>
      </c>
    </row>
    <row r="284" spans="1:16" ht="18.600000000000001" thickBot="1">
      <c r="A284" s="38">
        <v>14</v>
      </c>
      <c r="B284" s="36">
        <v>1</v>
      </c>
      <c r="C284" s="36">
        <v>2008</v>
      </c>
      <c r="D284" s="36" t="s">
        <v>283</v>
      </c>
      <c r="E284" s="37" t="s">
        <v>182</v>
      </c>
      <c r="F284" s="87" t="s">
        <v>272</v>
      </c>
      <c r="G284" s="87" t="s">
        <v>3</v>
      </c>
      <c r="H284" s="87" t="s">
        <v>252</v>
      </c>
      <c r="I284" s="87" t="s">
        <v>282</v>
      </c>
      <c r="J284" s="421" t="s">
        <v>182</v>
      </c>
      <c r="K284" s="381" t="str">
        <f>VLOOKUP($L284,'прил. к реш.'!$A$11:$C$328,2,0)</f>
        <v>Расходы на оказание информационных услуг средствами массовой информации</v>
      </c>
      <c r="L284" s="9" t="str">
        <f t="shared" si="226"/>
        <v>14 1 03 20080</v>
      </c>
      <c r="M284" s="113"/>
      <c r="N284" s="339" t="s">
        <v>1195</v>
      </c>
      <c r="O284" s="8">
        <f t="shared" si="227"/>
        <v>0</v>
      </c>
      <c r="P284" s="8">
        <f t="shared" si="228"/>
        <v>0</v>
      </c>
    </row>
    <row r="285" spans="1:16" ht="36">
      <c r="A285" s="34"/>
      <c r="B285" s="33"/>
      <c r="C285" s="32"/>
      <c r="D285" s="31"/>
      <c r="E285" s="30"/>
      <c r="F285" s="88" t="s">
        <v>272</v>
      </c>
      <c r="G285" s="88" t="s">
        <v>3</v>
      </c>
      <c r="H285" s="88" t="s">
        <v>249</v>
      </c>
      <c r="I285" s="88" t="s">
        <v>197</v>
      </c>
      <c r="J285" s="420" t="str">
        <f>VLOOKUP($L285,'прил. к реш.'!$A$11:$C$328,2,0)</f>
        <v>Основное мероприятие «Официальное опубликование муниципальных правовых актов города Ставрополя в газете «Вечерний Ставрополь»</v>
      </c>
      <c r="K285" s="381" t="str">
        <f>VLOOKUP($L285,'прил. к реш.'!$A$11:$C$328,2,0)</f>
        <v>Основное мероприятие «Официальное опубликование муниципальных правовых актов города Ставрополя в газете «Вечерний Ставрополь»</v>
      </c>
      <c r="L285" s="9" t="str">
        <f t="shared" si="226"/>
        <v>14 1 04 00000</v>
      </c>
      <c r="N285" s="339" t="s">
        <v>1197</v>
      </c>
      <c r="O285" s="8">
        <f t="shared" si="227"/>
        <v>0</v>
      </c>
      <c r="P285" s="8">
        <f t="shared" si="228"/>
        <v>0</v>
      </c>
    </row>
    <row r="286" spans="1:16" ht="36.6" thickBot="1">
      <c r="A286" s="38">
        <v>14</v>
      </c>
      <c r="B286" s="36">
        <v>1</v>
      </c>
      <c r="C286" s="36">
        <v>6003</v>
      </c>
      <c r="D286" s="36" t="s">
        <v>281</v>
      </c>
      <c r="E286" s="37" t="s">
        <v>279</v>
      </c>
      <c r="F286" s="87" t="s">
        <v>272</v>
      </c>
      <c r="G286" s="87" t="s">
        <v>3</v>
      </c>
      <c r="H286" s="87" t="s">
        <v>249</v>
      </c>
      <c r="I286" s="87" t="s">
        <v>280</v>
      </c>
      <c r="J286" s="421" t="str">
        <f>VLOOKUP($L286,'прил. к реш.'!$A$11:$C$328,2,0)</f>
        <v>Расходы на официальное опубликование муниципальных правовых актов города Ставрополя в газете «Вечерний Ставрополь»</v>
      </c>
      <c r="K286" s="381" t="str">
        <f>VLOOKUP($L286,'прил. к реш.'!$A$11:$C$328,2,0)</f>
        <v>Расходы на официальное опубликование муниципальных правовых актов города Ставрополя в газете «Вечерний Ставрополь»</v>
      </c>
      <c r="L286" s="9" t="str">
        <f t="shared" si="226"/>
        <v>14 1 04 60030</v>
      </c>
      <c r="N286" s="339" t="s">
        <v>1199</v>
      </c>
      <c r="O286" s="8">
        <f t="shared" ref="O286:O287" si="229">IF(L286=N286,0)</f>
        <v>0</v>
      </c>
      <c r="P286" s="8">
        <f t="shared" ref="P286:P287" si="230">IF(J286=K286,0)</f>
        <v>0</v>
      </c>
    </row>
    <row r="287" spans="1:16" ht="52.8" thickBot="1">
      <c r="A287" s="94">
        <v>14</v>
      </c>
      <c r="B287" s="92">
        <v>2</v>
      </c>
      <c r="C287" s="93" t="s">
        <v>10</v>
      </c>
      <c r="D287" s="92" t="s">
        <v>278</v>
      </c>
      <c r="E287" s="91" t="s">
        <v>277</v>
      </c>
      <c r="F287" s="90" t="s">
        <v>272</v>
      </c>
      <c r="G287" s="90" t="s">
        <v>15</v>
      </c>
      <c r="H287" s="90" t="s">
        <v>2</v>
      </c>
      <c r="I287" s="90" t="s">
        <v>197</v>
      </c>
      <c r="J287" s="419" t="str">
        <f>VLOOKUP($L287,'прил. к реш.'!$A$11:$C$328,2,0)</f>
        <v xml:space="preserve">Подпрограмма «Снижение административных барьеров, оптимизация и повышение качества предоставления государственных и муниципальных услуг в городе Ставрополе» </v>
      </c>
      <c r="K287" s="381" t="str">
        <f>VLOOKUP($L287,'прил. к реш.'!$A$11:$C$328,2,0)</f>
        <v xml:space="preserve">Подпрограмма «Снижение административных барьеров, оптимизация и повышение качества предоставления государственных и муниципальных услуг в городе Ставрополе» </v>
      </c>
      <c r="L287" s="9" t="str">
        <f t="shared" si="226"/>
        <v>14 2 00 00000</v>
      </c>
      <c r="N287" s="346" t="s">
        <v>1201</v>
      </c>
      <c r="O287" s="8">
        <f t="shared" si="229"/>
        <v>0</v>
      </c>
      <c r="P287" s="8">
        <f t="shared" si="230"/>
        <v>0</v>
      </c>
    </row>
    <row r="288" spans="1:16" ht="36">
      <c r="A288" s="34"/>
      <c r="B288" s="33"/>
      <c r="C288" s="32"/>
      <c r="D288" s="31"/>
      <c r="E288" s="30"/>
      <c r="F288" s="88" t="s">
        <v>272</v>
      </c>
      <c r="G288" s="88" t="s">
        <v>15</v>
      </c>
      <c r="H288" s="88" t="s">
        <v>200</v>
      </c>
      <c r="I288" s="88" t="s">
        <v>197</v>
      </c>
      <c r="J288" s="420" t="str">
        <f>VLOOKUP($L288,'прил. к реш.'!$A$11:$C$328,2,0)</f>
        <v>Основное мероприятие «Организация и предоставление муниципальных услуг в городе Ставрополе в электронной форме»</v>
      </c>
      <c r="K288" s="381" t="str">
        <f>VLOOKUP($L288,'прил. к реш.'!$A$11:$C$328,2,0)</f>
        <v>Основное мероприятие «Организация и предоставление муниципальных услуг в городе Ставрополе в электронной форме»</v>
      </c>
      <c r="L288" s="9" t="str">
        <f t="shared" ref="L288:L291" si="231">CONCATENATE(F288," ",G288," ",H288," ",I288)</f>
        <v>14 2 01 00000</v>
      </c>
      <c r="N288" s="339" t="s">
        <v>1203</v>
      </c>
      <c r="O288" s="8">
        <f t="shared" ref="O288:O291" si="232">IF(L288=N288,0)</f>
        <v>0</v>
      </c>
      <c r="P288" s="8">
        <f t="shared" ref="P288:P291" si="233">IF(J288=K288,0)</f>
        <v>0</v>
      </c>
    </row>
    <row r="289" spans="1:16" ht="54.6" thickBot="1">
      <c r="A289" s="38">
        <v>14</v>
      </c>
      <c r="B289" s="36">
        <v>2</v>
      </c>
      <c r="C289" s="36">
        <v>2071</v>
      </c>
      <c r="D289" s="36" t="s">
        <v>276</v>
      </c>
      <c r="E289" s="37" t="s">
        <v>273</v>
      </c>
      <c r="F289" s="87" t="s">
        <v>272</v>
      </c>
      <c r="G289" s="87" t="s">
        <v>15</v>
      </c>
      <c r="H289" s="87" t="s">
        <v>200</v>
      </c>
      <c r="I289" s="87" t="s">
        <v>274</v>
      </c>
      <c r="J289" s="421" t="s">
        <v>273</v>
      </c>
      <c r="K289" s="381" t="str">
        <f>VLOOKUP($L289,'прил. к реш.'!$A$11:$C$328,2,0)</f>
        <v>Расходы на реализацию мероприятий, направленных на снижение административных барьеров, оптимизацию и повышение качества предоставления государственных и муниципальных услуг в городе Ставрополе</v>
      </c>
      <c r="L289" s="9" t="str">
        <f t="shared" si="231"/>
        <v>14 2 01 20710</v>
      </c>
      <c r="N289" s="339" t="s">
        <v>1204</v>
      </c>
      <c r="O289" s="8">
        <f t="shared" si="232"/>
        <v>0</v>
      </c>
      <c r="P289" s="8">
        <f t="shared" si="233"/>
        <v>0</v>
      </c>
    </row>
    <row r="290" spans="1:16" ht="72">
      <c r="A290" s="34"/>
      <c r="B290" s="33"/>
      <c r="C290" s="32"/>
      <c r="D290" s="31"/>
      <c r="E290" s="30"/>
      <c r="F290" s="88" t="s">
        <v>272</v>
      </c>
      <c r="G290" s="88" t="s">
        <v>15</v>
      </c>
      <c r="H290" s="88" t="s">
        <v>193</v>
      </c>
      <c r="I290" s="88" t="s">
        <v>197</v>
      </c>
      <c r="J290" s="420" t="str">
        <f>VLOOKUP($L290,'прил. к реш.'!$A$11:$C$328,2,0)</f>
        <v>Основное мероприятие «Проведение мониторинга удовлетворенности населения качеством и доступностью государственных и муниципальных услуг, предоставляемых органами местного самоуправления города Ставрополя»</v>
      </c>
      <c r="K290" s="381" t="str">
        <f>VLOOKUP($L290,'прил. к реш.'!$A$11:$C$328,2,0)</f>
        <v>Основное мероприятие «Проведение мониторинга удовлетворенности населения качеством и доступностью государственных и муниципальных услуг, предоставляемых органами местного самоуправления города Ставрополя»</v>
      </c>
      <c r="L290" s="9" t="str">
        <f t="shared" si="231"/>
        <v>14 2 02 00000</v>
      </c>
      <c r="N290" s="339" t="s">
        <v>1206</v>
      </c>
      <c r="O290" s="8">
        <f t="shared" si="232"/>
        <v>0</v>
      </c>
      <c r="P290" s="8">
        <f t="shared" si="233"/>
        <v>0</v>
      </c>
    </row>
    <row r="291" spans="1:16" ht="72.599999999999994" thickBot="1">
      <c r="A291" s="38">
        <v>14</v>
      </c>
      <c r="B291" s="36">
        <v>2</v>
      </c>
      <c r="C291" s="36">
        <v>2071</v>
      </c>
      <c r="D291" s="36" t="s">
        <v>276</v>
      </c>
      <c r="E291" s="37" t="s">
        <v>275</v>
      </c>
      <c r="F291" s="87" t="s">
        <v>272</v>
      </c>
      <c r="G291" s="87" t="s">
        <v>15</v>
      </c>
      <c r="H291" s="87" t="s">
        <v>193</v>
      </c>
      <c r="I291" s="87" t="s">
        <v>274</v>
      </c>
      <c r="J291" s="421" t="s">
        <v>273</v>
      </c>
      <c r="K291" s="381" t="str">
        <f>VLOOKUP($L291,'прил. к реш.'!$A$11:$C$328,2,0)</f>
        <v>Расходы на реализацию мероприятий, направленных на снижение административных барьеров, оптимизацию и повышение качества предоставления государственных и муниципальных услуг в городе Ставрополе</v>
      </c>
      <c r="L291" s="9" t="str">
        <f t="shared" si="231"/>
        <v>14 2 02 20710</v>
      </c>
      <c r="N291" s="339" t="s">
        <v>1207</v>
      </c>
      <c r="O291" s="8">
        <f t="shared" si="232"/>
        <v>0</v>
      </c>
      <c r="P291" s="8">
        <f t="shared" si="233"/>
        <v>0</v>
      </c>
    </row>
    <row r="292" spans="1:16" ht="72">
      <c r="A292" s="34"/>
      <c r="B292" s="33"/>
      <c r="C292" s="32"/>
      <c r="D292" s="31"/>
      <c r="E292" s="30"/>
      <c r="F292" s="88" t="s">
        <v>272</v>
      </c>
      <c r="G292" s="88" t="s">
        <v>15</v>
      </c>
      <c r="H292" s="88" t="s">
        <v>252</v>
      </c>
      <c r="I292" s="88" t="s">
        <v>197</v>
      </c>
      <c r="J292" s="420" t="str">
        <f>VLOOKUP($L292,'прил. к реш.'!$A$11:$C$328,2,0)</f>
        <v>Основное мероприятие «Организация, проведение и участие в семинарах, круглых столах и конференциях по вопросам оптимизации и повышения качества предоставления государственных и муниципальных услуг в городе Ставрополе»</v>
      </c>
      <c r="K292" s="381" t="str">
        <f>VLOOKUP($L292,'прил. к реш.'!$A$11:$C$328,2,0)</f>
        <v>Основное мероприятие «Организация, проведение и участие в семинарах, круглых столах и конференциях по вопросам оптимизации и повышения качества предоставления государственных и муниципальных услуг в городе Ставрополе»</v>
      </c>
      <c r="L292" s="9" t="str">
        <f t="shared" ref="L292:L296" si="234">CONCATENATE(F292," ",G292," ",H292," ",I292)</f>
        <v>14 2 03 00000</v>
      </c>
      <c r="N292" s="339" t="s">
        <v>1209</v>
      </c>
      <c r="O292" s="8">
        <f t="shared" ref="O292:O296" si="235">IF(L292=N292,0)</f>
        <v>0</v>
      </c>
      <c r="P292" s="8">
        <f t="shared" ref="P292:P296" si="236">IF(J292=K292,0)</f>
        <v>0</v>
      </c>
    </row>
    <row r="293" spans="1:16" s="95" customFormat="1" ht="72.599999999999994" thickBot="1">
      <c r="A293" s="38">
        <v>14</v>
      </c>
      <c r="B293" s="36">
        <v>2</v>
      </c>
      <c r="C293" s="36">
        <v>2071</v>
      </c>
      <c r="D293" s="36" t="s">
        <v>276</v>
      </c>
      <c r="E293" s="37" t="s">
        <v>275</v>
      </c>
      <c r="F293" s="87" t="s">
        <v>272</v>
      </c>
      <c r="G293" s="87" t="s">
        <v>15</v>
      </c>
      <c r="H293" s="87" t="s">
        <v>252</v>
      </c>
      <c r="I293" s="87" t="s">
        <v>274</v>
      </c>
      <c r="J293" s="421" t="s">
        <v>273</v>
      </c>
      <c r="K293" s="381" t="str">
        <f>VLOOKUP($L293,'прил. к реш.'!$A$11:$C$328,2,0)</f>
        <v>Расходы на реализацию мероприятий, направленных на снижение административных барьеров, оптимизацию и повышение качества предоставления государственных и муниципальных услуг в городе Ставрополе</v>
      </c>
      <c r="L293" s="9" t="str">
        <f t="shared" si="234"/>
        <v>14 2 03 20710</v>
      </c>
      <c r="M293" s="1"/>
      <c r="N293" s="339" t="s">
        <v>1210</v>
      </c>
      <c r="O293" s="8">
        <f t="shared" si="235"/>
        <v>0</v>
      </c>
      <c r="P293" s="8">
        <f t="shared" si="236"/>
        <v>0</v>
      </c>
    </row>
    <row r="294" spans="1:16" ht="54">
      <c r="A294" s="34"/>
      <c r="B294" s="33"/>
      <c r="C294" s="32"/>
      <c r="D294" s="31"/>
      <c r="E294" s="30"/>
      <c r="F294" s="88" t="s">
        <v>272</v>
      </c>
      <c r="G294" s="88" t="s">
        <v>15</v>
      </c>
      <c r="H294" s="88" t="s">
        <v>249</v>
      </c>
      <c r="I294" s="88" t="s">
        <v>197</v>
      </c>
      <c r="J294" s="420" t="str">
        <f>VLOOKUP($L294,'прил. к реш.'!$A$11:$C$328,2,0)</f>
        <v>Основное мероприятие «Обеспечение деятельности многофункционального центра предоставления государственных и муниципальных услуг в городе Ставрополе»</v>
      </c>
      <c r="K294" s="381" t="str">
        <f>VLOOKUP($L294,'прил. к реш.'!$A$11:$C$328,2,0)</f>
        <v>Основное мероприятие «Обеспечение деятельности многофункционального центра предоставления государственных и муниципальных услуг в городе Ставрополе»</v>
      </c>
      <c r="L294" s="9" t="str">
        <f t="shared" si="234"/>
        <v>14 2 04 00000</v>
      </c>
      <c r="N294" s="339" t="s">
        <v>1212</v>
      </c>
      <c r="O294" s="8">
        <f t="shared" si="235"/>
        <v>0</v>
      </c>
      <c r="P294" s="8">
        <f t="shared" si="236"/>
        <v>0</v>
      </c>
    </row>
    <row r="295" spans="1:16" ht="54.6" thickBot="1">
      <c r="A295" s="38">
        <v>14</v>
      </c>
      <c r="B295" s="36">
        <v>2</v>
      </c>
      <c r="C295" s="36">
        <v>1151</v>
      </c>
      <c r="D295" s="36" t="s">
        <v>271</v>
      </c>
      <c r="E295" s="37" t="s">
        <v>270</v>
      </c>
      <c r="F295" s="87">
        <v>14</v>
      </c>
      <c r="G295" s="87">
        <v>2</v>
      </c>
      <c r="H295" s="87" t="s">
        <v>249</v>
      </c>
      <c r="I295" s="14" t="s">
        <v>1423</v>
      </c>
      <c r="J295" s="205" t="str">
        <f>VLOOKUP($L295,'прил. к реш.'!$A$11:$C$328,2,0)</f>
        <v>Расходы на обеспечение деятельности (оказание услуг) муниципальных учреждений</v>
      </c>
      <c r="K295" s="381" t="str">
        <f>VLOOKUP($L295,'прил. к реш.'!$A$11:$C$328,2,0)</f>
        <v>Расходы на обеспечение деятельности (оказание услуг) муниципальных учреждений</v>
      </c>
      <c r="L295" s="9" t="str">
        <f t="shared" si="234"/>
        <v>14 2 04 11010</v>
      </c>
      <c r="N295" s="339" t="s">
        <v>1213</v>
      </c>
      <c r="O295" s="8">
        <f t="shared" si="235"/>
        <v>0</v>
      </c>
      <c r="P295" s="8">
        <f t="shared" si="236"/>
        <v>0</v>
      </c>
    </row>
    <row r="296" spans="1:16" ht="69" thickBot="1">
      <c r="A296" s="49" t="s">
        <v>246</v>
      </c>
      <c r="B296" s="48" t="s">
        <v>0</v>
      </c>
      <c r="C296" s="47" t="s">
        <v>10</v>
      </c>
      <c r="D296" s="46" t="s">
        <v>269</v>
      </c>
      <c r="E296" s="45" t="s">
        <v>268</v>
      </c>
      <c r="F296" s="44" t="s">
        <v>246</v>
      </c>
      <c r="G296" s="44" t="s">
        <v>0</v>
      </c>
      <c r="H296" s="44" t="s">
        <v>2</v>
      </c>
      <c r="I296" s="44" t="s">
        <v>197</v>
      </c>
      <c r="J296" s="413" t="s">
        <v>268</v>
      </c>
      <c r="K296" s="381" t="str">
        <f>VLOOKUP($L296,'прил. к реш.'!$A$11:$C$328,2,0)</f>
        <v>Муниципальная программа «Обеспечение безопасности, общественного порядка и профилактика правонарушений в городе Ставрополе на 2014 - 2018 годы»</v>
      </c>
      <c r="L296" s="9" t="str">
        <f t="shared" si="234"/>
        <v>15 0 00 00000</v>
      </c>
      <c r="N296" s="371" t="s">
        <v>1214</v>
      </c>
      <c r="O296" s="8">
        <f t="shared" si="235"/>
        <v>0</v>
      </c>
      <c r="P296" s="8">
        <f t="shared" si="236"/>
        <v>0</v>
      </c>
    </row>
    <row r="297" spans="1:16" ht="18.600000000000001" thickBot="1">
      <c r="A297" s="71" t="s">
        <v>246</v>
      </c>
      <c r="B297" s="70" t="s">
        <v>3</v>
      </c>
      <c r="C297" s="69" t="s">
        <v>10</v>
      </c>
      <c r="D297" s="68" t="s">
        <v>267</v>
      </c>
      <c r="E297" s="67" t="s">
        <v>266</v>
      </c>
      <c r="F297" s="66" t="s">
        <v>246</v>
      </c>
      <c r="G297" s="66" t="s">
        <v>3</v>
      </c>
      <c r="H297" s="66" t="s">
        <v>2</v>
      </c>
      <c r="I297" s="66" t="s">
        <v>197</v>
      </c>
      <c r="J297" s="392" t="s">
        <v>266</v>
      </c>
      <c r="K297" s="381" t="str">
        <f>VLOOKUP($L297,'прил. к реш.'!$A$11:$C$328,2,0)</f>
        <v>Подпрограмма «Безопасный Ставрополь 2014 - 2018»</v>
      </c>
      <c r="L297" s="9" t="str">
        <f t="shared" ref="L297:L303" si="237">CONCATENATE(F297," ",G297," ",H297," ",I297)</f>
        <v>15 1 00 00000</v>
      </c>
      <c r="N297" s="346" t="s">
        <v>1215</v>
      </c>
      <c r="O297" s="8">
        <f t="shared" ref="O297:O303" si="238">IF(L297=N297,0)</f>
        <v>0</v>
      </c>
      <c r="P297" s="8">
        <f t="shared" ref="P297:P303" si="239">IF(J297=K297,0)</f>
        <v>0</v>
      </c>
    </row>
    <row r="298" spans="1:16" ht="36">
      <c r="A298" s="34"/>
      <c r="B298" s="33"/>
      <c r="C298" s="32"/>
      <c r="D298" s="31"/>
      <c r="E298" s="30"/>
      <c r="F298" s="29" t="s">
        <v>246</v>
      </c>
      <c r="G298" s="29" t="s">
        <v>3</v>
      </c>
      <c r="H298" s="29" t="s">
        <v>200</v>
      </c>
      <c r="I298" s="29" t="s">
        <v>197</v>
      </c>
      <c r="J298" s="387" t="str">
        <f>VLOOKUP($L298,'прил. к реш.'!$A$11:$C$328,2,0)</f>
        <v>Основное мероприятие «Приобретение и установка систем видеонаблюдения в местах массового пребывания граждан»</v>
      </c>
      <c r="K298" s="381" t="str">
        <f>VLOOKUP($L298,'прил. к реш.'!$A$11:$C$328,2,0)</f>
        <v>Основное мероприятие «Приобретение и установка систем видеонаблюдения в местах массового пребывания граждан»</v>
      </c>
      <c r="L298" s="9" t="str">
        <f t="shared" si="237"/>
        <v>15 1 01 00000</v>
      </c>
      <c r="N298" s="339" t="s">
        <v>1217</v>
      </c>
      <c r="O298" s="8">
        <f t="shared" si="238"/>
        <v>0</v>
      </c>
      <c r="P298" s="8">
        <f t="shared" si="239"/>
        <v>0</v>
      </c>
    </row>
    <row r="299" spans="1:16" ht="36.6" thickBot="1">
      <c r="A299" s="38">
        <v>15</v>
      </c>
      <c r="B299" s="36">
        <v>1</v>
      </c>
      <c r="C299" s="36">
        <v>2035</v>
      </c>
      <c r="D299" s="36" t="s">
        <v>265</v>
      </c>
      <c r="E299" s="37" t="s">
        <v>263</v>
      </c>
      <c r="F299" s="36" t="s">
        <v>246</v>
      </c>
      <c r="G299" s="36" t="s">
        <v>3</v>
      </c>
      <c r="H299" s="36" t="s">
        <v>200</v>
      </c>
      <c r="I299" s="36" t="s">
        <v>264</v>
      </c>
      <c r="J299" s="400" t="s">
        <v>263</v>
      </c>
      <c r="K299" s="381" t="str">
        <f>VLOOKUP($L299,'прил. к реш.'!$A$11:$C$328,2,0)</f>
        <v>Расходы на реализацию мероприятий, направленных на повышение уровня безопасности жизнедеятельности города Ставрополя</v>
      </c>
      <c r="L299" s="9" t="str">
        <f t="shared" si="237"/>
        <v>15 1 01 20350</v>
      </c>
      <c r="N299" s="339" t="s">
        <v>1218</v>
      </c>
      <c r="O299" s="8">
        <f t="shared" si="238"/>
        <v>0</v>
      </c>
      <c r="P299" s="8">
        <f t="shared" si="239"/>
        <v>0</v>
      </c>
    </row>
    <row r="300" spans="1:16" ht="36">
      <c r="A300" s="34"/>
      <c r="B300" s="33"/>
      <c r="C300" s="32"/>
      <c r="D300" s="31"/>
      <c r="E300" s="30"/>
      <c r="F300" s="29" t="s">
        <v>246</v>
      </c>
      <c r="G300" s="29" t="s">
        <v>3</v>
      </c>
      <c r="H300" s="29" t="s">
        <v>193</v>
      </c>
      <c r="I300" s="29" t="s">
        <v>197</v>
      </c>
      <c r="J300" s="387" t="str">
        <f>VLOOKUP($L300,'прил. к реш.'!$A$11:$C$328,2,0)</f>
        <v>Основное мероприятие «Совершенствование и модернизация Ситуационного центра»</v>
      </c>
      <c r="K300" s="381" t="str">
        <f>VLOOKUP($L300,'прил. к реш.'!$A$11:$C$328,2,0)</f>
        <v>Основное мероприятие «Совершенствование и модернизация Ситуационного центра»</v>
      </c>
      <c r="L300" s="9" t="str">
        <f t="shared" si="237"/>
        <v>15 1 02 00000</v>
      </c>
      <c r="N300" s="339" t="s">
        <v>1220</v>
      </c>
      <c r="O300" s="8">
        <f t="shared" si="238"/>
        <v>0</v>
      </c>
      <c r="P300" s="8">
        <f t="shared" si="239"/>
        <v>0</v>
      </c>
    </row>
    <row r="301" spans="1:16" ht="39" customHeight="1" thickBot="1">
      <c r="A301" s="38">
        <v>15</v>
      </c>
      <c r="B301" s="36">
        <v>1</v>
      </c>
      <c r="C301" s="36">
        <v>2035</v>
      </c>
      <c r="D301" s="36" t="s">
        <v>265</v>
      </c>
      <c r="E301" s="37" t="s">
        <v>263</v>
      </c>
      <c r="F301" s="36" t="s">
        <v>246</v>
      </c>
      <c r="G301" s="36" t="s">
        <v>3</v>
      </c>
      <c r="H301" s="36" t="s">
        <v>193</v>
      </c>
      <c r="I301" s="36" t="s">
        <v>264</v>
      </c>
      <c r="J301" s="400" t="s">
        <v>263</v>
      </c>
      <c r="K301" s="381" t="str">
        <f>VLOOKUP($L301,'прил. к реш.'!$A$11:$C$328,2,0)</f>
        <v>Расходы на реализацию мероприятий, направленных на повышение уровня безопасности жизнедеятельности города Ставрополя</v>
      </c>
      <c r="L301" s="9" t="str">
        <f t="shared" si="237"/>
        <v>15 1 02 20350</v>
      </c>
      <c r="N301" s="339" t="s">
        <v>1221</v>
      </c>
      <c r="O301" s="8">
        <f t="shared" si="238"/>
        <v>0</v>
      </c>
      <c r="P301" s="8">
        <f t="shared" si="239"/>
        <v>0</v>
      </c>
    </row>
    <row r="302" spans="1:16" ht="68.25" customHeight="1">
      <c r="A302" s="34"/>
      <c r="B302" s="33"/>
      <c r="C302" s="32"/>
      <c r="D302" s="31"/>
      <c r="E302" s="30"/>
      <c r="F302" s="29" t="s">
        <v>246</v>
      </c>
      <c r="G302" s="29" t="s">
        <v>3</v>
      </c>
      <c r="H302" s="29" t="s">
        <v>252</v>
      </c>
      <c r="I302" s="29" t="s">
        <v>197</v>
      </c>
      <c r="J302" s="387" t="str">
        <f>VLOOKUP($L302,'прил. к реш.'!$A$11:$C$328,2,0)</f>
        <v>Основное мероприятие «Осуществление мер, направленных на укрепление межнационального и межконфессионального согласия, профилактику межнациональных (межэтнических) конфликтов»</v>
      </c>
      <c r="K302" s="381" t="str">
        <f>VLOOKUP($L302,'прил. к реш.'!$A$11:$C$328,2,0)</f>
        <v>Основное мероприятие «Осуществление мер, направленных на укрепление межнационального и межконфессионального согласия, профилактику межнациональных (межэтнических) конфликтов»</v>
      </c>
      <c r="L302" s="9" t="str">
        <f t="shared" si="237"/>
        <v>15 1 03 00000</v>
      </c>
      <c r="N302" s="339" t="s">
        <v>1222</v>
      </c>
      <c r="O302" s="8">
        <f t="shared" si="238"/>
        <v>0</v>
      </c>
      <c r="P302" s="8">
        <f t="shared" si="239"/>
        <v>0</v>
      </c>
    </row>
    <row r="303" spans="1:16" ht="78" customHeight="1" thickBot="1">
      <c r="A303" s="28">
        <v>15</v>
      </c>
      <c r="B303" s="26">
        <v>1</v>
      </c>
      <c r="C303" s="26">
        <v>2035</v>
      </c>
      <c r="D303" s="26" t="s">
        <v>265</v>
      </c>
      <c r="E303" s="27" t="s">
        <v>263</v>
      </c>
      <c r="F303" s="26" t="s">
        <v>246</v>
      </c>
      <c r="G303" s="26" t="s">
        <v>3</v>
      </c>
      <c r="H303" s="26" t="s">
        <v>252</v>
      </c>
      <c r="I303" s="26" t="s">
        <v>264</v>
      </c>
      <c r="J303" s="398" t="s">
        <v>263</v>
      </c>
      <c r="K303" s="381" t="str">
        <f>VLOOKUP($L303,'прил. к реш.'!$A$11:$C$328,2,0)</f>
        <v>Расходы на реализацию мероприятий, направленных на повышение уровня безопасности жизнедеятельности города Ставрополя</v>
      </c>
      <c r="L303" s="9" t="str">
        <f t="shared" si="237"/>
        <v>15 1 03 20350</v>
      </c>
      <c r="N303" s="339" t="s">
        <v>1223</v>
      </c>
      <c r="O303" s="8">
        <f t="shared" si="238"/>
        <v>0</v>
      </c>
      <c r="P303" s="8">
        <f t="shared" si="239"/>
        <v>0</v>
      </c>
    </row>
    <row r="304" spans="1:16">
      <c r="A304" s="34"/>
      <c r="B304" s="33"/>
      <c r="C304" s="32"/>
      <c r="D304" s="31"/>
      <c r="E304" s="30"/>
      <c r="F304" s="29" t="s">
        <v>246</v>
      </c>
      <c r="G304" s="29" t="s">
        <v>3</v>
      </c>
      <c r="H304" s="29" t="s">
        <v>249</v>
      </c>
      <c r="I304" s="29" t="s">
        <v>197</v>
      </c>
      <c r="J304" s="387" t="str">
        <f>VLOOKUP($L304,'прил. к реш.'!$A$11:$C$328,2,0)</f>
        <v>Основное мероприятие «Профилактика терроризма и экстремизма»</v>
      </c>
      <c r="K304" s="381" t="str">
        <f>VLOOKUP($L304,'прил. к реш.'!$A$11:$C$328,2,0)</f>
        <v>Основное мероприятие «Профилактика терроризма и экстремизма»</v>
      </c>
      <c r="L304" s="9" t="str">
        <f t="shared" ref="L304:L307" si="240">CONCATENATE(F304," ",G304," ",H304," ",I304)</f>
        <v>15 1 04 00000</v>
      </c>
      <c r="N304" s="339" t="s">
        <v>1225</v>
      </c>
      <c r="O304" s="8">
        <f t="shared" ref="O304:O307" si="241">IF(L304=N304,0)</f>
        <v>0</v>
      </c>
      <c r="P304" s="8">
        <f t="shared" ref="P304:P307" si="242">IF(J304=K304,0)</f>
        <v>0</v>
      </c>
    </row>
    <row r="305" spans="1:16" s="89" customFormat="1" ht="78" customHeight="1" thickBot="1">
      <c r="A305" s="28">
        <v>15</v>
      </c>
      <c r="B305" s="26">
        <v>1</v>
      </c>
      <c r="C305" s="26">
        <v>2035</v>
      </c>
      <c r="D305" s="26" t="s">
        <v>265</v>
      </c>
      <c r="E305" s="27" t="s">
        <v>263</v>
      </c>
      <c r="F305" s="26" t="s">
        <v>246</v>
      </c>
      <c r="G305" s="26" t="s">
        <v>3</v>
      </c>
      <c r="H305" s="26" t="s">
        <v>249</v>
      </c>
      <c r="I305" s="26" t="s">
        <v>264</v>
      </c>
      <c r="J305" s="398" t="s">
        <v>263</v>
      </c>
      <c r="K305" s="381" t="str">
        <f>VLOOKUP($L305,'прил. к реш.'!$A$11:$C$328,2,0)</f>
        <v>Расходы на реализацию мероприятий, направленных на повышение уровня безопасности жизнедеятельности города Ставрополя</v>
      </c>
      <c r="L305" s="9" t="str">
        <f t="shared" si="240"/>
        <v>15 1 04 20350</v>
      </c>
      <c r="M305" s="1"/>
      <c r="N305" s="339" t="s">
        <v>1226</v>
      </c>
      <c r="O305" s="8">
        <f t="shared" si="241"/>
        <v>0</v>
      </c>
      <c r="P305" s="8">
        <f t="shared" si="242"/>
        <v>0</v>
      </c>
    </row>
    <row r="306" spans="1:16" ht="18.600000000000001" thickBot="1">
      <c r="A306" s="71" t="s">
        <v>246</v>
      </c>
      <c r="B306" s="70" t="s">
        <v>15</v>
      </c>
      <c r="C306" s="69" t="s">
        <v>10</v>
      </c>
      <c r="D306" s="68" t="s">
        <v>262</v>
      </c>
      <c r="E306" s="67" t="s">
        <v>261</v>
      </c>
      <c r="F306" s="66" t="s">
        <v>246</v>
      </c>
      <c r="G306" s="66" t="s">
        <v>15</v>
      </c>
      <c r="H306" s="66" t="s">
        <v>2</v>
      </c>
      <c r="I306" s="66" t="s">
        <v>197</v>
      </c>
      <c r="J306" s="392" t="s">
        <v>261</v>
      </c>
      <c r="K306" s="381" t="str">
        <f>VLOOKUP($L306,'прил. к реш.'!$A$11:$C$328,2,0)</f>
        <v>Подпрограмма «НЕзависимость 2014 - 2018»</v>
      </c>
      <c r="L306" s="9" t="str">
        <f t="shared" si="240"/>
        <v>15 2 00 00000</v>
      </c>
      <c r="N306" s="346" t="s">
        <v>1227</v>
      </c>
      <c r="O306" s="8">
        <f t="shared" si="241"/>
        <v>0</v>
      </c>
      <c r="P306" s="8">
        <f t="shared" si="242"/>
        <v>0</v>
      </c>
    </row>
    <row r="307" spans="1:16" ht="36">
      <c r="A307" s="34"/>
      <c r="B307" s="33"/>
      <c r="C307" s="32"/>
      <c r="D307" s="31"/>
      <c r="E307" s="30"/>
      <c r="F307" s="29" t="s">
        <v>246</v>
      </c>
      <c r="G307" s="29" t="s">
        <v>15</v>
      </c>
      <c r="H307" s="29" t="s">
        <v>200</v>
      </c>
      <c r="I307" s="29" t="s">
        <v>197</v>
      </c>
      <c r="J307" s="387" t="str">
        <f>VLOOKUP($L307,'прил. к реш.'!$A$11:$C$328,2,0)</f>
        <v>Основное мероприятие «Мониторинг наркоситуации в городе Ставрополе на основе социологических исследований и статистических данных»</v>
      </c>
      <c r="K307" s="381" t="str">
        <f>VLOOKUP($L307,'прил. к реш.'!$A$11:$C$328,2,0)</f>
        <v>Основное мероприятие «Мониторинг наркоситуации в городе Ставрополе на основе социологических исследований и статистических данных»</v>
      </c>
      <c r="L307" s="9" t="str">
        <f t="shared" si="240"/>
        <v>15 2 01 00000</v>
      </c>
      <c r="N307" s="339" t="s">
        <v>1229</v>
      </c>
      <c r="O307" s="8">
        <f t="shared" si="241"/>
        <v>0</v>
      </c>
      <c r="P307" s="8">
        <f t="shared" si="242"/>
        <v>0</v>
      </c>
    </row>
    <row r="308" spans="1:16" ht="38.25" customHeight="1" thickBot="1">
      <c r="A308" s="28">
        <v>15</v>
      </c>
      <c r="B308" s="26" t="s">
        <v>15</v>
      </c>
      <c r="C308" s="26" t="s">
        <v>260</v>
      </c>
      <c r="D308" s="26" t="s">
        <v>259</v>
      </c>
      <c r="E308" s="27" t="s">
        <v>257</v>
      </c>
      <c r="F308" s="26" t="s">
        <v>246</v>
      </c>
      <c r="G308" s="26" t="s">
        <v>15</v>
      </c>
      <c r="H308" s="26" t="s">
        <v>200</v>
      </c>
      <c r="I308" s="26" t="s">
        <v>258</v>
      </c>
      <c r="J308" s="398" t="s">
        <v>257</v>
      </c>
      <c r="K308" s="381" t="str">
        <f>VLOOKUP($L308,'прил. к реш.'!$A$11:$C$328,2,0)</f>
        <v>Расходы на реализацию мероприятий,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v>
      </c>
      <c r="L308" s="9" t="str">
        <f t="shared" ref="L308:L310" si="243">CONCATENATE(F308," ",G308," ",H308," ",I308)</f>
        <v>15 2 01 20370</v>
      </c>
      <c r="N308" s="339" t="s">
        <v>1230</v>
      </c>
      <c r="O308" s="8">
        <f t="shared" ref="O308:O312" si="244">IF(L308=N308,0)</f>
        <v>0</v>
      </c>
      <c r="P308" s="8">
        <f t="shared" ref="P308:P312" si="245">IF(J308=K308,0)</f>
        <v>0</v>
      </c>
    </row>
    <row r="309" spans="1:16" ht="36">
      <c r="A309" s="34"/>
      <c r="B309" s="33"/>
      <c r="C309" s="32"/>
      <c r="D309" s="31"/>
      <c r="E309" s="30"/>
      <c r="F309" s="29" t="s">
        <v>246</v>
      </c>
      <c r="G309" s="29" t="s">
        <v>15</v>
      </c>
      <c r="H309" s="29" t="s">
        <v>193</v>
      </c>
      <c r="I309" s="29" t="s">
        <v>197</v>
      </c>
      <c r="J309" s="387" t="str">
        <f>VLOOKUP($L309,'прил. к реш.'!$A$11:$C$328,2,0)</f>
        <v>Основное мероприятие «Профилактика зависимости от наркотических и других психоактивных веществ среди детей и молодежи»</v>
      </c>
      <c r="K309" s="381" t="str">
        <f>VLOOKUP($L309,'прил. к реш.'!$A$11:$C$328,2,0)</f>
        <v>Основное мероприятие «Профилактика зависимости от наркотических и других психоактивных веществ среди детей и молодежи»</v>
      </c>
      <c r="L309" s="9" t="str">
        <f t="shared" si="243"/>
        <v>15 2 02 00000</v>
      </c>
      <c r="N309" s="372" t="s">
        <v>1232</v>
      </c>
      <c r="O309" s="8">
        <f t="shared" si="244"/>
        <v>0</v>
      </c>
      <c r="P309" s="8">
        <f t="shared" si="245"/>
        <v>0</v>
      </c>
    </row>
    <row r="310" spans="1:16" ht="72.599999999999994" thickBot="1">
      <c r="A310" s="28">
        <v>15</v>
      </c>
      <c r="B310" s="26" t="s">
        <v>15</v>
      </c>
      <c r="C310" s="26" t="s">
        <v>260</v>
      </c>
      <c r="D310" s="26" t="s">
        <v>259</v>
      </c>
      <c r="E310" s="27" t="s">
        <v>257</v>
      </c>
      <c r="F310" s="26" t="s">
        <v>246</v>
      </c>
      <c r="G310" s="26" t="s">
        <v>15</v>
      </c>
      <c r="H310" s="26" t="s">
        <v>193</v>
      </c>
      <c r="I310" s="26" t="s">
        <v>258</v>
      </c>
      <c r="J310" s="398" t="s">
        <v>257</v>
      </c>
      <c r="K310" s="381" t="str">
        <f>VLOOKUP($L310,'прил. к реш.'!$A$11:$C$328,2,0)</f>
        <v>Расходы на реализацию мероприятий,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v>
      </c>
      <c r="L310" s="9" t="str">
        <f t="shared" si="243"/>
        <v>15 2 02 20370</v>
      </c>
      <c r="N310" s="339" t="s">
        <v>1233</v>
      </c>
      <c r="O310" s="8">
        <f t="shared" si="244"/>
        <v>0</v>
      </c>
      <c r="P310" s="8">
        <f t="shared" si="245"/>
        <v>0</v>
      </c>
    </row>
    <row r="311" spans="1:16" ht="36">
      <c r="A311" s="34"/>
      <c r="B311" s="33"/>
      <c r="C311" s="32"/>
      <c r="D311" s="31"/>
      <c r="E311" s="30"/>
      <c r="F311" s="29" t="s">
        <v>246</v>
      </c>
      <c r="G311" s="29" t="s">
        <v>15</v>
      </c>
      <c r="H311" s="29" t="s">
        <v>252</v>
      </c>
      <c r="I311" s="29" t="s">
        <v>197</v>
      </c>
      <c r="J311" s="387" t="str">
        <f>VLOOKUP($L311,'прил. к реш.'!$A$11:$C$328,2,0)</f>
        <v>Основное мероприятие «Профилактика зависимого (аддиктивного) поведения и пропаганда здорового образа жизни»</v>
      </c>
      <c r="K311" s="381" t="str">
        <f>VLOOKUP($L311,'прил. к реш.'!$A$11:$C$328,2,0)</f>
        <v>Основное мероприятие «Профилактика зависимого (аддиктивного) поведения и пропаганда здорового образа жизни»</v>
      </c>
      <c r="L311" s="9" t="str">
        <f t="shared" ref="L311:L312" si="246">CONCATENATE(F311," ",G311," ",H311," ",I311)</f>
        <v>15 2 03 00000</v>
      </c>
      <c r="N311" s="372" t="s">
        <v>1235</v>
      </c>
      <c r="O311" s="8">
        <f t="shared" si="244"/>
        <v>0</v>
      </c>
      <c r="P311" s="8">
        <f t="shared" si="245"/>
        <v>0</v>
      </c>
    </row>
    <row r="312" spans="1:16" s="85" customFormat="1" ht="72.599999999999994" thickBot="1">
      <c r="A312" s="28">
        <v>15</v>
      </c>
      <c r="B312" s="26" t="s">
        <v>15</v>
      </c>
      <c r="C312" s="26" t="s">
        <v>260</v>
      </c>
      <c r="D312" s="26" t="s">
        <v>259</v>
      </c>
      <c r="E312" s="27" t="s">
        <v>257</v>
      </c>
      <c r="F312" s="26" t="s">
        <v>246</v>
      </c>
      <c r="G312" s="26" t="s">
        <v>15</v>
      </c>
      <c r="H312" s="26" t="s">
        <v>252</v>
      </c>
      <c r="I312" s="26" t="s">
        <v>258</v>
      </c>
      <c r="J312" s="398" t="s">
        <v>257</v>
      </c>
      <c r="K312" s="381" t="str">
        <f>VLOOKUP($L312,'прил. к реш.'!$A$11:$C$328,2,0)</f>
        <v>Расходы на реализацию мероприятий, направленных на совершенствование системы комплексной профилактики незаконного употребления наркотических и других психоактивных веществ и снижение их употребления среди подростков и молодежи города Ставрополя</v>
      </c>
      <c r="L312" s="9" t="str">
        <f t="shared" si="246"/>
        <v>15 2 03 20370</v>
      </c>
      <c r="M312" s="1"/>
      <c r="N312" s="339" t="s">
        <v>1236</v>
      </c>
      <c r="O312" s="8">
        <f t="shared" si="244"/>
        <v>0</v>
      </c>
      <c r="P312" s="8">
        <f t="shared" si="245"/>
        <v>0</v>
      </c>
    </row>
    <row r="313" spans="1:16" ht="35.4" thickBot="1">
      <c r="A313" s="71" t="s">
        <v>246</v>
      </c>
      <c r="B313" s="70" t="s">
        <v>175</v>
      </c>
      <c r="C313" s="69" t="s">
        <v>10</v>
      </c>
      <c r="D313" s="68" t="s">
        <v>256</v>
      </c>
      <c r="E313" s="67" t="s">
        <v>255</v>
      </c>
      <c r="F313" s="66" t="s">
        <v>246</v>
      </c>
      <c r="G313" s="66" t="s">
        <v>175</v>
      </c>
      <c r="H313" s="66" t="s">
        <v>2</v>
      </c>
      <c r="I313" s="66" t="s">
        <v>197</v>
      </c>
      <c r="J313" s="392" t="s">
        <v>255</v>
      </c>
      <c r="K313" s="381" t="str">
        <f>VLOOKUP($L313,'прил. к реш.'!$A$11:$C$328,2,0)</f>
        <v>Подпрограмма «Профилактика правонарушений в городе Ставрополе на 2014 - 2018 годы»</v>
      </c>
      <c r="L313" s="9" t="str">
        <f t="shared" ref="L313:L319" si="247">CONCATENATE(F313," ",G313," ",H313," ",I313)</f>
        <v>15 3 00 00000</v>
      </c>
      <c r="N313" s="346" t="s">
        <v>1237</v>
      </c>
      <c r="O313" s="8">
        <f t="shared" ref="O313:O319" si="248">IF(L313=N313,0)</f>
        <v>0</v>
      </c>
      <c r="P313" s="8">
        <f t="shared" ref="P313:P319" si="249">IF(J313=K313,0)</f>
        <v>0</v>
      </c>
    </row>
    <row r="314" spans="1:16" s="85" customFormat="1" ht="36">
      <c r="A314" s="34"/>
      <c r="B314" s="33"/>
      <c r="C314" s="32"/>
      <c r="D314" s="31"/>
      <c r="E314" s="30"/>
      <c r="F314" s="29" t="s">
        <v>246</v>
      </c>
      <c r="G314" s="29" t="s">
        <v>175</v>
      </c>
      <c r="H314" s="29" t="s">
        <v>200</v>
      </c>
      <c r="I314" s="29" t="s">
        <v>197</v>
      </c>
      <c r="J314" s="387" t="str">
        <f>VLOOKUP($L314,'прил. к реш.'!$A$11:$C$328,2,0)</f>
        <v>Основное мероприятие «Профилактика правонарушений несовершеннолетних»</v>
      </c>
      <c r="K314" s="381" t="str">
        <f>VLOOKUP($L314,'прил. к реш.'!$A$11:$C$328,2,0)</f>
        <v>Основное мероприятие «Профилактика правонарушений несовершеннолетних»</v>
      </c>
      <c r="L314" s="9" t="str">
        <f t="shared" si="247"/>
        <v>15 3 01 00000</v>
      </c>
      <c r="M314" s="1"/>
      <c r="N314" s="339" t="s">
        <v>1239</v>
      </c>
      <c r="O314" s="8">
        <f t="shared" si="248"/>
        <v>0</v>
      </c>
      <c r="P314" s="8">
        <f t="shared" si="249"/>
        <v>0</v>
      </c>
    </row>
    <row r="315" spans="1:16" ht="36.6" thickBot="1">
      <c r="A315" s="38">
        <v>15</v>
      </c>
      <c r="B315" s="36" t="s">
        <v>175</v>
      </c>
      <c r="C315" s="36" t="s">
        <v>248</v>
      </c>
      <c r="D315" s="36" t="s">
        <v>247</v>
      </c>
      <c r="E315" s="37" t="s">
        <v>243</v>
      </c>
      <c r="F315" s="36" t="s">
        <v>246</v>
      </c>
      <c r="G315" s="36" t="s">
        <v>175</v>
      </c>
      <c r="H315" s="36" t="s">
        <v>200</v>
      </c>
      <c r="I315" s="36" t="s">
        <v>244</v>
      </c>
      <c r="J315" s="400" t="s">
        <v>243</v>
      </c>
      <c r="K315" s="381" t="str">
        <f>VLOOKUP($L315,'прил. к реш.'!$A$11:$C$328,2,0)</f>
        <v>Расходы на реализацию мероприятий, направленных на профилактику правонарушений в городе Ставрополе</v>
      </c>
      <c r="L315" s="9" t="str">
        <f t="shared" si="247"/>
        <v>15 3 01 20660</v>
      </c>
      <c r="N315" s="339" t="s">
        <v>1240</v>
      </c>
      <c r="O315" s="8">
        <f t="shared" si="248"/>
        <v>0</v>
      </c>
      <c r="P315" s="8">
        <f t="shared" si="249"/>
        <v>0</v>
      </c>
    </row>
    <row r="316" spans="1:16" s="85" customFormat="1" ht="36.6" thickBot="1">
      <c r="A316" s="34"/>
      <c r="B316" s="33"/>
      <c r="C316" s="32"/>
      <c r="D316" s="31"/>
      <c r="E316" s="30"/>
      <c r="F316" s="29" t="s">
        <v>246</v>
      </c>
      <c r="G316" s="29" t="s">
        <v>175</v>
      </c>
      <c r="H316" s="29" t="s">
        <v>193</v>
      </c>
      <c r="I316" s="29" t="s">
        <v>197</v>
      </c>
      <c r="J316" s="387" t="str">
        <f>VLOOKUP($L316,'прил. к реш.'!$A$11:$C$328,2,0)</f>
        <v>Основное мероприятие «Обеспечение безопасности людей на водных объектах города Ставрополя»</v>
      </c>
      <c r="K316" s="381" t="str">
        <f>VLOOKUP($L316,'прил. к реш.'!$A$11:$C$328,2,0)</f>
        <v>Основное мероприятие «Обеспечение безопасности людей на водных объектах города Ставрополя»</v>
      </c>
      <c r="L316" s="9" t="str">
        <f t="shared" si="247"/>
        <v>15 3 02 00000</v>
      </c>
      <c r="M316" s="1"/>
      <c r="N316" s="339" t="s">
        <v>1242</v>
      </c>
      <c r="O316" s="8">
        <f t="shared" si="248"/>
        <v>0</v>
      </c>
      <c r="P316" s="8">
        <f t="shared" si="249"/>
        <v>0</v>
      </c>
    </row>
    <row r="317" spans="1:16" s="86" customFormat="1" ht="36.6" thickBot="1">
      <c r="A317" s="38">
        <v>15</v>
      </c>
      <c r="B317" s="36" t="s">
        <v>175</v>
      </c>
      <c r="C317" s="36" t="s">
        <v>248</v>
      </c>
      <c r="D317" s="36" t="s">
        <v>247</v>
      </c>
      <c r="E317" s="37" t="s">
        <v>243</v>
      </c>
      <c r="F317" s="36" t="s">
        <v>246</v>
      </c>
      <c r="G317" s="36" t="s">
        <v>175</v>
      </c>
      <c r="H317" s="36" t="s">
        <v>193</v>
      </c>
      <c r="I317" s="36" t="s">
        <v>244</v>
      </c>
      <c r="J317" s="400" t="s">
        <v>243</v>
      </c>
      <c r="K317" s="381" t="str">
        <f>VLOOKUP($L317,'прил. к реш.'!$A$11:$C$328,2,0)</f>
        <v>Расходы на реализацию мероприятий, направленных на профилактику правонарушений в городе Ставрополе</v>
      </c>
      <c r="L317" s="9" t="str">
        <f t="shared" si="247"/>
        <v>15 3 02 20660</v>
      </c>
      <c r="M317" s="1"/>
      <c r="N317" s="339" t="s">
        <v>1243</v>
      </c>
      <c r="O317" s="8">
        <f t="shared" si="248"/>
        <v>0</v>
      </c>
      <c r="P317" s="8">
        <f t="shared" si="249"/>
        <v>0</v>
      </c>
    </row>
    <row r="318" spans="1:16" ht="54">
      <c r="A318" s="34"/>
      <c r="B318" s="33"/>
      <c r="C318" s="32"/>
      <c r="D318" s="31"/>
      <c r="E318" s="30"/>
      <c r="F318" s="29" t="s">
        <v>246</v>
      </c>
      <c r="G318" s="29" t="s">
        <v>175</v>
      </c>
      <c r="H318" s="29" t="s">
        <v>252</v>
      </c>
      <c r="I318" s="29" t="s">
        <v>197</v>
      </c>
      <c r="J318" s="387" t="str">
        <f>VLOOKUP($L318,'прил. к реш.'!$A$11:$C$328,2,0)</f>
        <v>Основное мероприятие «Реализация решения Ставропольской городской Думы «Об утверждении Положения о добровольной народной дружине города Ставрополя»</v>
      </c>
      <c r="K318" s="381" t="str">
        <f>VLOOKUP($L318,'прил. к реш.'!$A$11:$C$328,2,0)</f>
        <v>Основное мероприятие «Реализация решения Ставропольской городской Думы «Об утверждении Положения о добровольной народной дружине города Ставрополя»</v>
      </c>
      <c r="L318" s="9" t="str">
        <f t="shared" si="247"/>
        <v>15 3 03 00000</v>
      </c>
      <c r="N318" s="339" t="s">
        <v>1245</v>
      </c>
      <c r="O318" s="8">
        <f t="shared" si="248"/>
        <v>0</v>
      </c>
      <c r="P318" s="8">
        <f t="shared" si="249"/>
        <v>0</v>
      </c>
    </row>
    <row r="319" spans="1:16" s="85" customFormat="1" ht="36.6" thickBot="1">
      <c r="A319" s="38">
        <v>15</v>
      </c>
      <c r="B319" s="36" t="s">
        <v>175</v>
      </c>
      <c r="C319" s="36" t="s">
        <v>254</v>
      </c>
      <c r="D319" s="36" t="s">
        <v>253</v>
      </c>
      <c r="E319" s="37" t="s">
        <v>250</v>
      </c>
      <c r="F319" s="36" t="s">
        <v>246</v>
      </c>
      <c r="G319" s="36" t="s">
        <v>175</v>
      </c>
      <c r="H319" s="36" t="s">
        <v>252</v>
      </c>
      <c r="I319" s="36" t="s">
        <v>251</v>
      </c>
      <c r="J319" s="400" t="s">
        <v>250</v>
      </c>
      <c r="K319" s="381" t="str">
        <f>VLOOKUP($L319,'прил. к реш.'!$A$11:$C$328,2,0)</f>
        <v>Расходы на реализацию решения Ставропольской городской Думы «Об утверждении Положения о добровольной народной дружине города Ставрополя»</v>
      </c>
      <c r="L319" s="9" t="str">
        <f t="shared" si="247"/>
        <v>15 3 03 20100</v>
      </c>
      <c r="M319" s="1"/>
      <c r="N319" s="339" t="s">
        <v>1246</v>
      </c>
      <c r="O319" s="8">
        <f t="shared" si="248"/>
        <v>0</v>
      </c>
      <c r="P319" s="8">
        <f t="shared" si="249"/>
        <v>0</v>
      </c>
    </row>
    <row r="320" spans="1:16" ht="137.4" thickBot="1">
      <c r="A320" s="82" t="s">
        <v>218</v>
      </c>
      <c r="B320" s="82" t="s">
        <v>0</v>
      </c>
      <c r="C320" s="84" t="s">
        <v>10</v>
      </c>
      <c r="D320" s="83" t="s">
        <v>242</v>
      </c>
      <c r="E320" s="81" t="s">
        <v>241</v>
      </c>
      <c r="F320" s="82">
        <v>16</v>
      </c>
      <c r="G320" s="82" t="s">
        <v>0</v>
      </c>
      <c r="H320" s="82" t="s">
        <v>2</v>
      </c>
      <c r="I320" s="82" t="s">
        <v>197</v>
      </c>
      <c r="J320" s="439" t="s">
        <v>240</v>
      </c>
      <c r="K320" s="381" t="str">
        <f>VLOOKUP($L320,'прил. к реш.'!$A$11:$C$328,2,0)</f>
        <v>Муниципальная программа «Обеспечение гражданской обороны, пожарной безопасности, безопасности людей на водных объектах, организация деятельности аварийно-спасательных служб, защита населения и территории города Ставрополя от чрезвычайных ситуаций на 2014 - 2018 годы»</v>
      </c>
      <c r="L320" s="9" t="str">
        <f t="shared" ref="L320:L323" si="250">CONCATENATE(F320," ",G320," ",H320," ",I320)</f>
        <v>16 0 00 00000</v>
      </c>
      <c r="N320" s="342" t="s">
        <v>1247</v>
      </c>
      <c r="O320" s="8">
        <f t="shared" ref="O320:O322" si="251">IF(L320=N320,0)</f>
        <v>0</v>
      </c>
      <c r="P320" s="8">
        <f t="shared" ref="P320:P322" si="252">IF(J320=K320,0)</f>
        <v>0</v>
      </c>
    </row>
    <row r="321" spans="1:16" s="85" customFormat="1" ht="36.6" thickBot="1">
      <c r="A321" s="71" t="s">
        <v>218</v>
      </c>
      <c r="B321" s="70" t="s">
        <v>3</v>
      </c>
      <c r="C321" s="69" t="s">
        <v>10</v>
      </c>
      <c r="D321" s="68" t="s">
        <v>239</v>
      </c>
      <c r="E321" s="80" t="s">
        <v>238</v>
      </c>
      <c r="F321" s="66" t="s">
        <v>218</v>
      </c>
      <c r="G321" s="66" t="s">
        <v>3</v>
      </c>
      <c r="H321" s="66" t="s">
        <v>2</v>
      </c>
      <c r="I321" s="66" t="s">
        <v>197</v>
      </c>
      <c r="J321" s="392" t="s">
        <v>238</v>
      </c>
      <c r="K321" s="381" t="str">
        <f>VLOOKUP($L321,'прил. к реш.'!$A$11:$C$328,2,0)</f>
        <v>Подпрограмма «Осуществление мероприятий по гражданской обороне, защите населения и территорий от чрезвычайных ситуаций»</v>
      </c>
      <c r="L321" s="9" t="str">
        <f t="shared" si="250"/>
        <v>16 1 00 00000</v>
      </c>
      <c r="M321" s="1"/>
      <c r="N321" s="346" t="s">
        <v>1248</v>
      </c>
      <c r="O321" s="8">
        <f t="shared" si="251"/>
        <v>0</v>
      </c>
      <c r="P321" s="8">
        <f t="shared" si="252"/>
        <v>0</v>
      </c>
    </row>
    <row r="322" spans="1:16" ht="54">
      <c r="A322" s="34"/>
      <c r="B322" s="33"/>
      <c r="C322" s="32"/>
      <c r="D322" s="31"/>
      <c r="E322" s="30"/>
      <c r="F322" s="29" t="s">
        <v>218</v>
      </c>
      <c r="G322" s="29" t="s">
        <v>3</v>
      </c>
      <c r="H322" s="29" t="s">
        <v>200</v>
      </c>
      <c r="I322" s="29" t="s">
        <v>197</v>
      </c>
      <c r="J322" s="387" t="str">
        <f>VLOOKUP($L322,'прил. к реш.'!$A$11:$C$328,2,0)</f>
        <v>Основное мероприятие «Осуществление подготовки и содержания в готовности необходимых сил и средств для защиты населения и территорий от чрезвычайных ситуаций»</v>
      </c>
      <c r="K322" s="381" t="str">
        <f>VLOOKUP($L322,'прил. к реш.'!$A$11:$C$328,2,0)</f>
        <v>Основное мероприятие «Осуществление подготовки и содержания в готовности необходимых сил и средств для защиты населения и территорий от чрезвычайных ситуаций»</v>
      </c>
      <c r="L322" s="9" t="str">
        <f t="shared" si="250"/>
        <v>16 1 01 00000</v>
      </c>
      <c r="N322" s="349" t="s">
        <v>1250</v>
      </c>
      <c r="O322" s="8">
        <f t="shared" si="251"/>
        <v>0</v>
      </c>
      <c r="P322" s="8">
        <f t="shared" si="252"/>
        <v>0</v>
      </c>
    </row>
    <row r="323" spans="1:16" s="85" customFormat="1" ht="54.6" thickBot="1">
      <c r="A323" s="77" t="s">
        <v>218</v>
      </c>
      <c r="B323" s="15" t="s">
        <v>3</v>
      </c>
      <c r="C323" s="15" t="s">
        <v>237</v>
      </c>
      <c r="D323" s="15" t="s">
        <v>236</v>
      </c>
      <c r="E323" s="76" t="s">
        <v>234</v>
      </c>
      <c r="F323" s="14" t="s">
        <v>218</v>
      </c>
      <c r="G323" s="14" t="s">
        <v>3</v>
      </c>
      <c r="H323" s="14" t="s">
        <v>200</v>
      </c>
      <c r="I323" s="14" t="s">
        <v>235</v>
      </c>
      <c r="J323" s="205" t="str">
        <f>VLOOKUP($L323,'прил. к реш.'!$A$11:$C$328,2,0)</f>
        <v>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 обеспечение безопасности людей на водных объектах</v>
      </c>
      <c r="K323" s="381" t="str">
        <f>VLOOKUP($L323,'прил. к реш.'!$A$11:$C$328,2,0)</f>
        <v>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 обеспечение безопасности людей на водных объектах</v>
      </c>
      <c r="L323" s="9" t="str">
        <f t="shared" si="250"/>
        <v>16 1 01 20120</v>
      </c>
      <c r="M323" s="1"/>
      <c r="N323" s="349" t="s">
        <v>1252</v>
      </c>
      <c r="O323" s="8">
        <f t="shared" ref="O323:O326" si="253">IF(L323=N323,0)</f>
        <v>0</v>
      </c>
      <c r="P323" s="8">
        <f t="shared" ref="P323:P326" si="254">IF(J323=K323,0)</f>
        <v>0</v>
      </c>
    </row>
    <row r="324" spans="1:16" ht="72">
      <c r="A324" s="34"/>
      <c r="B324" s="33"/>
      <c r="C324" s="32"/>
      <c r="D324" s="31"/>
      <c r="E324" s="30"/>
      <c r="F324" s="29" t="s">
        <v>218</v>
      </c>
      <c r="G324" s="29" t="s">
        <v>3</v>
      </c>
      <c r="H324" s="29" t="s">
        <v>193</v>
      </c>
      <c r="I324" s="29" t="s">
        <v>197</v>
      </c>
      <c r="J324" s="387" t="str">
        <f>VLOOKUP($L324,'прил. к реш.'!$A$11:$C$328,2,0)</f>
        <v>Основное мероприятие «Выполнение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территориии города Ставрополя»</v>
      </c>
      <c r="K324" s="381" t="str">
        <f>VLOOKUP($L324,'прил. к реш.'!$A$11:$C$328,2,0)</f>
        <v>Основное мероприятие «Выполнение работ по установке и поддержанию в постоянной готовности линейных комплектов муниципальной системы оповещения и информирования населения о возникновении чрезвычайных ситуаций на территориии города Ставрополя»</v>
      </c>
      <c r="L324" s="9" t="str">
        <f t="shared" ref="L324" si="255">CONCATENATE(F324," ",G324," ",H324," ",I324)</f>
        <v>16 1 02 00000</v>
      </c>
      <c r="N324" s="349" t="s">
        <v>1254</v>
      </c>
      <c r="O324" s="8">
        <f t="shared" si="253"/>
        <v>0</v>
      </c>
      <c r="P324" s="8">
        <f t="shared" si="254"/>
        <v>0</v>
      </c>
    </row>
    <row r="325" spans="1:16" s="85" customFormat="1" ht="54.6" thickBot="1">
      <c r="A325" s="38" t="s">
        <v>218</v>
      </c>
      <c r="B325" s="36" t="s">
        <v>3</v>
      </c>
      <c r="C325" s="36" t="s">
        <v>233</v>
      </c>
      <c r="D325" s="36" t="s">
        <v>232</v>
      </c>
      <c r="E325" s="79" t="s">
        <v>230</v>
      </c>
      <c r="F325" s="78" t="s">
        <v>218</v>
      </c>
      <c r="G325" s="78" t="s">
        <v>3</v>
      </c>
      <c r="H325" s="78" t="s">
        <v>193</v>
      </c>
      <c r="I325" s="78" t="s">
        <v>231</v>
      </c>
      <c r="J325" s="400" t="str">
        <f>VLOOKUP($L325,'прил. к реш.'!$A$11:$C$328,2,0)</f>
        <v>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v>
      </c>
      <c r="K325" s="381" t="str">
        <f>VLOOKUP($L325,'прил. к реш.'!$A$11:$C$328,2,0)</f>
        <v>Расходы на реализацию мероприятий по обеспечению своевременного оповещения населения города Ставрополя об угрозе возникновения или о возникновении чрезвычайных ситуаций</v>
      </c>
      <c r="L325" s="9" t="str">
        <f t="shared" ref="L325:L326" si="256">CONCATENATE(F325," ",G325," ",H325," ",I325)</f>
        <v>16 1 02 20690</v>
      </c>
      <c r="N325" s="349" t="s">
        <v>1255</v>
      </c>
      <c r="O325" s="8">
        <f t="shared" si="253"/>
        <v>0</v>
      </c>
      <c r="P325" s="8">
        <f t="shared" si="254"/>
        <v>0</v>
      </c>
    </row>
    <row r="326" spans="1:16" s="86" customFormat="1" ht="54.6" thickBot="1">
      <c r="A326" s="34"/>
      <c r="B326" s="33"/>
      <c r="C326" s="32"/>
      <c r="D326" s="31"/>
      <c r="E326" s="30"/>
      <c r="F326" s="29" t="s">
        <v>218</v>
      </c>
      <c r="G326" s="29" t="s">
        <v>3</v>
      </c>
      <c r="H326" s="29" t="s">
        <v>252</v>
      </c>
      <c r="I326" s="29" t="s">
        <v>197</v>
      </c>
      <c r="J326" s="387" t="str">
        <f>VLOOKUP($L326,'прил. к реш.'!$A$11:$C$328,2,0)</f>
        <v>Основное мероприятие «Проведение аварийно-спасательных работ и организация деятельности аварийно-спасательных служб города Ставрополя»</v>
      </c>
      <c r="K326" s="381" t="str">
        <f>VLOOKUP($L326,'прил. к реш.'!$A$11:$C$328,2,0)</f>
        <v>Основное мероприятие «Проведение аварийно-спасательных работ и организация деятельности аварийно-спасательных служб города Ставрополя»</v>
      </c>
      <c r="L326" s="9" t="str">
        <f t="shared" si="256"/>
        <v>16 1 03 00000</v>
      </c>
      <c r="M326" s="1"/>
      <c r="N326" s="349" t="s">
        <v>1257</v>
      </c>
      <c r="O326" s="8">
        <f t="shared" si="253"/>
        <v>0</v>
      </c>
      <c r="P326" s="8">
        <f t="shared" si="254"/>
        <v>0</v>
      </c>
    </row>
    <row r="327" spans="1:16" ht="36.6" thickBot="1">
      <c r="A327" s="77">
        <v>16</v>
      </c>
      <c r="B327" s="15">
        <v>1</v>
      </c>
      <c r="C327" s="15" t="s">
        <v>229</v>
      </c>
      <c r="D327" s="15" t="s">
        <v>228</v>
      </c>
      <c r="E327" s="76" t="s">
        <v>227</v>
      </c>
      <c r="F327" s="14" t="s">
        <v>218</v>
      </c>
      <c r="G327" s="14" t="s">
        <v>3</v>
      </c>
      <c r="H327" s="14" t="s">
        <v>252</v>
      </c>
      <c r="I327" s="14" t="s">
        <v>1423</v>
      </c>
      <c r="J327" s="205" t="str">
        <f>VLOOKUP($L327,'прил. к реш.'!$A$11:$C$328,2,0)</f>
        <v>Расходы на обеспечение деятельности (оказание услуг) муниципальных учреждений</v>
      </c>
      <c r="K327" s="381" t="str">
        <f>VLOOKUP($L327,'прил. к реш.'!$A$11:$C$328,2,0)</f>
        <v>Расходы на обеспечение деятельности (оказание услуг) муниципальных учреждений</v>
      </c>
      <c r="L327" s="9" t="str">
        <f t="shared" ref="L327:L329" si="257">CONCATENATE(F327," ",G327," ",H327," ",I327)</f>
        <v>16 1 03 11010</v>
      </c>
      <c r="M327" s="85"/>
      <c r="N327" s="349" t="s">
        <v>1258</v>
      </c>
      <c r="O327" s="8">
        <f t="shared" ref="O327:O329" si="258">IF(L327=N327,0)</f>
        <v>0</v>
      </c>
      <c r="P327" s="8">
        <f t="shared" ref="P327:P329" si="259">IF(J327=K327,0)</f>
        <v>0</v>
      </c>
    </row>
    <row r="328" spans="1:16" s="85" customFormat="1" ht="54">
      <c r="A328" s="34"/>
      <c r="B328" s="33"/>
      <c r="C328" s="32"/>
      <c r="D328" s="31"/>
      <c r="E328" s="30"/>
      <c r="F328" s="29" t="s">
        <v>218</v>
      </c>
      <c r="G328" s="29" t="s">
        <v>3</v>
      </c>
      <c r="H328" s="29" t="s">
        <v>249</v>
      </c>
      <c r="I328" s="29" t="s">
        <v>197</v>
      </c>
      <c r="J328" s="387" t="str">
        <f>VLOOKUP($L328,'прил. к реш.'!$A$11:$C$328,2,0)</f>
        <v>Основное мероприятие «Создание, эксплуатация и развитие системы обеспечения вызова экстренных оперативных служб по единому номеру «112» на территории города Ставрополя»</v>
      </c>
      <c r="K328" s="381" t="str">
        <f>VLOOKUP($L328,'прил. к реш.'!$A$11:$C$328,2,0)</f>
        <v>Основное мероприятие «Создание, эксплуатация и развитие системы обеспечения вызова экстренных оперативных служб по единому номеру «112» на территории города Ставрополя»</v>
      </c>
      <c r="L328" s="9" t="str">
        <f t="shared" si="257"/>
        <v>16 1 04 00000</v>
      </c>
      <c r="M328" s="1"/>
      <c r="N328" s="349" t="s">
        <v>1260</v>
      </c>
      <c r="O328" s="8">
        <f t="shared" si="258"/>
        <v>0</v>
      </c>
      <c r="P328" s="8">
        <f t="shared" si="259"/>
        <v>0</v>
      </c>
    </row>
    <row r="329" spans="1:16" ht="18.600000000000001" thickBot="1">
      <c r="A329" s="75"/>
      <c r="B329" s="74"/>
      <c r="C329" s="74"/>
      <c r="D329" s="74"/>
      <c r="E329" s="73"/>
      <c r="F329" s="72" t="s">
        <v>218</v>
      </c>
      <c r="G329" s="72" t="s">
        <v>3</v>
      </c>
      <c r="H329" s="72" t="s">
        <v>249</v>
      </c>
      <c r="I329" s="14" t="s">
        <v>1423</v>
      </c>
      <c r="J329" s="205" t="str">
        <f>VLOOKUP($L329,'прил. к реш.'!$A$11:$C$328,2,0)</f>
        <v>Расходы на обеспечение деятельности (оказание услуг) муниципальных учреждений</v>
      </c>
      <c r="K329" s="381" t="str">
        <f>VLOOKUP($L329,'прил. к реш.'!$A$11:$C$328,2,0)</f>
        <v>Расходы на обеспечение деятельности (оказание услуг) муниципальных учреждений</v>
      </c>
      <c r="L329" s="9" t="str">
        <f t="shared" si="257"/>
        <v>16 1 04 11010</v>
      </c>
      <c r="M329" s="85"/>
      <c r="N329" s="349" t="s">
        <v>1261</v>
      </c>
      <c r="O329" s="8">
        <f t="shared" si="258"/>
        <v>0</v>
      </c>
      <c r="P329" s="8">
        <f t="shared" si="259"/>
        <v>0</v>
      </c>
    </row>
    <row r="330" spans="1:16" ht="36.6" thickBot="1">
      <c r="A330" s="34"/>
      <c r="B330" s="33"/>
      <c r="C330" s="32"/>
      <c r="D330" s="31"/>
      <c r="E330" s="30"/>
      <c r="F330" s="29" t="s">
        <v>218</v>
      </c>
      <c r="G330" s="29" t="s">
        <v>3</v>
      </c>
      <c r="H330" s="29" t="s">
        <v>245</v>
      </c>
      <c r="I330" s="29" t="s">
        <v>197</v>
      </c>
      <c r="J330" s="387" t="str">
        <f>VLOOKUP($L330,'прил. к реш.'!$A$11:$C$328,2,0)</f>
        <v>Основное мероприятие «Обеспечение безопасности людей на водных объектах города Ставрополя»</v>
      </c>
      <c r="K330" s="381" t="str">
        <f>VLOOKUP($L330,'прил. к реш.'!$A$11:$C$328,2,0)</f>
        <v>Основное мероприятие «Обеспечение безопасности людей на водных объектах города Ставрополя»</v>
      </c>
      <c r="L330" s="9" t="str">
        <f t="shared" ref="L330:L333" si="260">CONCATENATE(F330," ",G330," ",H330," ",I330)</f>
        <v>16 1 05 00000</v>
      </c>
      <c r="M330" s="86"/>
      <c r="N330" s="349" t="s">
        <v>1262</v>
      </c>
      <c r="O330" s="8">
        <f t="shared" ref="O330:O332" si="261">IF(L330=N330,0)</f>
        <v>0</v>
      </c>
      <c r="P330" s="8">
        <f t="shared" ref="P330:P332" si="262">IF(J330=K330,0)</f>
        <v>0</v>
      </c>
    </row>
    <row r="331" spans="1:16" ht="54.6" thickBot="1">
      <c r="A331" s="77" t="s">
        <v>218</v>
      </c>
      <c r="B331" s="15" t="s">
        <v>3</v>
      </c>
      <c r="C331" s="15" t="s">
        <v>237</v>
      </c>
      <c r="D331" s="15" t="s">
        <v>236</v>
      </c>
      <c r="E331" s="76" t="s">
        <v>234</v>
      </c>
      <c r="F331" s="14" t="s">
        <v>218</v>
      </c>
      <c r="G331" s="14" t="s">
        <v>3</v>
      </c>
      <c r="H331" s="14" t="s">
        <v>245</v>
      </c>
      <c r="I331" s="14" t="s">
        <v>235</v>
      </c>
      <c r="J331" s="205" t="str">
        <f>VLOOKUP($L331,'прил. к реш.'!$A$11:$C$328,2,0)</f>
        <v>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 безопасности людей на водных объектах</v>
      </c>
      <c r="K331" s="381" t="str">
        <f>VLOOKUP($L331,'прил. к реш.'!$A$11:$C$328,2,0)</f>
        <v>Расходы на реализацию мероприятий в области гражданской обороны, защиты населения и территории города Ставрополя от чрезвычайных ситуаций природного и техногенного характера, безопасности людей на водных объектах</v>
      </c>
      <c r="L331" s="9" t="str">
        <f t="shared" si="260"/>
        <v>16 1 05 20120</v>
      </c>
      <c r="N331" s="349" t="s">
        <v>1263</v>
      </c>
      <c r="O331" s="8">
        <f t="shared" si="261"/>
        <v>0</v>
      </c>
      <c r="P331" s="8">
        <f t="shared" si="262"/>
        <v>0</v>
      </c>
    </row>
    <row r="332" spans="1:16" ht="35.4" thickBot="1">
      <c r="A332" s="71" t="s">
        <v>218</v>
      </c>
      <c r="B332" s="70" t="s">
        <v>15</v>
      </c>
      <c r="C332" s="69" t="s">
        <v>10</v>
      </c>
      <c r="D332" s="68" t="s">
        <v>226</v>
      </c>
      <c r="E332" s="67" t="s">
        <v>225</v>
      </c>
      <c r="F332" s="66" t="s">
        <v>218</v>
      </c>
      <c r="G332" s="66" t="s">
        <v>15</v>
      </c>
      <c r="H332" s="66" t="s">
        <v>2</v>
      </c>
      <c r="I332" s="66" t="s">
        <v>197</v>
      </c>
      <c r="J332" s="392" t="s">
        <v>225</v>
      </c>
      <c r="K332" s="381" t="str">
        <f>VLOOKUP($L332,'прил. к реш.'!$A$11:$C$328,2,0)</f>
        <v>Подпрограмма «Обеспечение пожарной безопасности в границах города Ставрополя»</v>
      </c>
      <c r="L332" s="9" t="str">
        <f t="shared" si="260"/>
        <v>16 2 00 00000</v>
      </c>
      <c r="M332" s="85"/>
      <c r="N332" s="346" t="s">
        <v>1264</v>
      </c>
      <c r="O332" s="8">
        <f t="shared" si="261"/>
        <v>0</v>
      </c>
      <c r="P332" s="8">
        <f t="shared" si="262"/>
        <v>0</v>
      </c>
    </row>
    <row r="333" spans="1:16" s="2" customFormat="1" ht="36">
      <c r="A333" s="34"/>
      <c r="B333" s="33"/>
      <c r="C333" s="32"/>
      <c r="D333" s="31"/>
      <c r="E333" s="30"/>
      <c r="F333" s="29" t="s">
        <v>218</v>
      </c>
      <c r="G333" s="29" t="s">
        <v>15</v>
      </c>
      <c r="H333" s="29" t="s">
        <v>200</v>
      </c>
      <c r="I333" s="29" t="s">
        <v>197</v>
      </c>
      <c r="J333" s="387" t="str">
        <f>VLOOKUP($L333,'прил. к реш.'!$A$11:$C$328,2,0)</f>
        <v>Основное мероприятие «Обеспечение первичных мер пожарной безопасности в границах города Ставрополя»</v>
      </c>
      <c r="K333" s="381" t="str">
        <f>VLOOKUP($L333,'прил. к реш.'!$A$11:$C$328,2,0)</f>
        <v>Основное мероприятие «Обеспечение первичных мер пожарной безопасности в границах города Ставрополя»</v>
      </c>
      <c r="L333" s="9" t="str">
        <f t="shared" si="260"/>
        <v>16 2 01 00000</v>
      </c>
      <c r="M333" s="1"/>
      <c r="N333" s="349" t="s">
        <v>1266</v>
      </c>
      <c r="O333" s="8">
        <f t="shared" ref="O333:O336" si="263">IF(L333=N333,0)</f>
        <v>0</v>
      </c>
      <c r="P333" s="8">
        <f t="shared" ref="P333:P336" si="264">IF(J333=K333,0)</f>
        <v>0</v>
      </c>
    </row>
    <row r="334" spans="1:16" s="2" customFormat="1" ht="36.6" thickBot="1">
      <c r="A334" s="65">
        <v>16</v>
      </c>
      <c r="B334" s="64">
        <v>2</v>
      </c>
      <c r="C334" s="64" t="s">
        <v>224</v>
      </c>
      <c r="D334" s="64" t="s">
        <v>223</v>
      </c>
      <c r="E334" s="12" t="s">
        <v>221</v>
      </c>
      <c r="F334" s="14" t="s">
        <v>218</v>
      </c>
      <c r="G334" s="14" t="s">
        <v>15</v>
      </c>
      <c r="H334" s="14" t="s">
        <v>200</v>
      </c>
      <c r="I334" s="14" t="s">
        <v>222</v>
      </c>
      <c r="J334" s="205" t="s">
        <v>221</v>
      </c>
      <c r="K334" s="381" t="str">
        <f>VLOOKUP($L334,'прил. к реш.'!$A$11:$C$328,2,0)</f>
        <v>Обеспечение первичных мер пожарной безопасности в границах города Ставрополя</v>
      </c>
      <c r="L334" s="9" t="str">
        <f t="shared" ref="L334:L336" si="265">CONCATENATE(F334," ",G334," ",H334," ",I334)</f>
        <v>16 2 01 20540</v>
      </c>
      <c r="M334" s="1"/>
      <c r="N334" s="349" t="s">
        <v>1267</v>
      </c>
      <c r="O334" s="8">
        <f t="shared" si="263"/>
        <v>0</v>
      </c>
      <c r="P334" s="8">
        <f t="shared" si="264"/>
        <v>0</v>
      </c>
    </row>
    <row r="335" spans="1:16" s="2" customFormat="1" ht="36">
      <c r="A335" s="34"/>
      <c r="B335" s="33"/>
      <c r="C335" s="32"/>
      <c r="D335" s="31"/>
      <c r="E335" s="30"/>
      <c r="F335" s="29" t="s">
        <v>218</v>
      </c>
      <c r="G335" s="29" t="s">
        <v>15</v>
      </c>
      <c r="H335" s="29" t="s">
        <v>193</v>
      </c>
      <c r="I335" s="29" t="s">
        <v>197</v>
      </c>
      <c r="J335" s="387" t="str">
        <f>VLOOKUP($L335,'прил. к реш.'!$A$11:$C$328,2,0)</f>
        <v>Основное мероприятие «Обеспечение противопожарных мероприятий в муниципальных учреждениях города Ставрополя»</v>
      </c>
      <c r="K335" s="381" t="str">
        <f>VLOOKUP($L335,'прил. к реш.'!$A$11:$C$328,2,0)</f>
        <v>Основное мероприятие «Обеспечение противопожарных мероприятий в муниципальных учреждениях города Ставрополя»</v>
      </c>
      <c r="L335" s="9" t="str">
        <f t="shared" si="265"/>
        <v>16 2 02 00000</v>
      </c>
      <c r="M335" s="1"/>
      <c r="N335" s="349" t="s">
        <v>1269</v>
      </c>
      <c r="O335" s="8">
        <f t="shared" si="263"/>
        <v>0</v>
      </c>
      <c r="P335" s="8">
        <f t="shared" si="264"/>
        <v>0</v>
      </c>
    </row>
    <row r="336" spans="1:16" s="2" customFormat="1" ht="36.6" thickBot="1">
      <c r="A336" s="63" t="s">
        <v>218</v>
      </c>
      <c r="B336" s="62" t="s">
        <v>15</v>
      </c>
      <c r="C336" s="62" t="s">
        <v>220</v>
      </c>
      <c r="D336" s="61" t="s">
        <v>219</v>
      </c>
      <c r="E336" s="60" t="s">
        <v>216</v>
      </c>
      <c r="F336" s="59" t="s">
        <v>218</v>
      </c>
      <c r="G336" s="59" t="s">
        <v>15</v>
      </c>
      <c r="H336" s="59" t="s">
        <v>193</v>
      </c>
      <c r="I336" s="59" t="s">
        <v>217</v>
      </c>
      <c r="J336" s="391" t="s">
        <v>216</v>
      </c>
      <c r="K336" s="381" t="str">
        <f>VLOOKUP($L336,'прил. к реш.'!$A$11:$C$328,2,0)</f>
        <v>Обеспечение пожарной безопасности в муниципальных учреждениях образования, культуры, физической культуры и спорта города Ставрополя</v>
      </c>
      <c r="L336" s="9" t="str">
        <f t="shared" si="265"/>
        <v>16 2 02 20550</v>
      </c>
      <c r="M336" s="1"/>
      <c r="N336" s="349" t="s">
        <v>1270</v>
      </c>
      <c r="O336" s="8">
        <f t="shared" si="263"/>
        <v>0</v>
      </c>
      <c r="P336" s="8">
        <f t="shared" si="264"/>
        <v>0</v>
      </c>
    </row>
    <row r="337" spans="1:16" s="2" customFormat="1" ht="69" thickBot="1">
      <c r="A337" s="58" t="s">
        <v>209</v>
      </c>
      <c r="B337" s="57" t="s">
        <v>0</v>
      </c>
      <c r="C337" s="56" t="s">
        <v>10</v>
      </c>
      <c r="D337" s="55" t="s">
        <v>215</v>
      </c>
      <c r="E337" s="54" t="s">
        <v>214</v>
      </c>
      <c r="F337" s="53" t="s">
        <v>209</v>
      </c>
      <c r="G337" s="53" t="s">
        <v>0</v>
      </c>
      <c r="H337" s="53" t="s">
        <v>2</v>
      </c>
      <c r="I337" s="53" t="s">
        <v>197</v>
      </c>
      <c r="J337" s="422" t="s">
        <v>214</v>
      </c>
      <c r="K337" s="381" t="str">
        <f>VLOOKUP($L337,'прил. к реш.'!$A$11:$C$460,2,0)</f>
        <v>Муниципальная программа «Энергосбережение и повышение энергетической эффективности в городе Ставрополе на 2014 - 2018 годы»</v>
      </c>
      <c r="L337" s="9" t="str">
        <f t="shared" ref="L337:L348" si="266">CONCATENATE(F337," ",G337," ",H337," ",I337)</f>
        <v>17 0 00 00000</v>
      </c>
      <c r="M337" s="1"/>
      <c r="N337" s="342" t="s">
        <v>1271</v>
      </c>
      <c r="O337" s="8">
        <f t="shared" ref="O337:O348" si="267">IF(L337=N337,0)</f>
        <v>0</v>
      </c>
      <c r="P337" s="8">
        <f t="shared" ref="P337:P348" si="268">IF(J337=K337,0)</f>
        <v>0</v>
      </c>
    </row>
    <row r="338" spans="1:16" s="2" customFormat="1" ht="52.8" thickBot="1">
      <c r="A338" s="43" t="s">
        <v>209</v>
      </c>
      <c r="B338" s="43" t="s">
        <v>194</v>
      </c>
      <c r="C338" s="52" t="s">
        <v>10</v>
      </c>
      <c r="D338" s="51" t="s">
        <v>213</v>
      </c>
      <c r="E338" s="50" t="s">
        <v>212</v>
      </c>
      <c r="F338" s="40" t="s">
        <v>209</v>
      </c>
      <c r="G338" s="40" t="s">
        <v>194</v>
      </c>
      <c r="H338" s="40" t="s">
        <v>2</v>
      </c>
      <c r="I338" s="40" t="s">
        <v>197</v>
      </c>
      <c r="J338" s="414" t="s">
        <v>212</v>
      </c>
      <c r="K338" s="381" t="str">
        <f>VLOOKUP($L338,'прил. к реш.'!$A$11:$C$460,2,0)</f>
        <v>Расходы в рамках реализации муниципальной программы «Энергосбережение и повышение энергетической эффективности в городе Ставрополе на 2014 - 2018 годы»</v>
      </c>
      <c r="L338" s="9" t="str">
        <f t="shared" si="266"/>
        <v>17 Б 00 00000</v>
      </c>
      <c r="M338" s="1"/>
      <c r="N338" s="346" t="s">
        <v>1272</v>
      </c>
      <c r="O338" s="8">
        <f t="shared" si="267"/>
        <v>0</v>
      </c>
      <c r="P338" s="8">
        <f t="shared" si="268"/>
        <v>0</v>
      </c>
    </row>
    <row r="339" spans="1:16" s="2" customFormat="1" ht="36">
      <c r="A339" s="34"/>
      <c r="B339" s="33"/>
      <c r="C339" s="32"/>
      <c r="D339" s="31"/>
      <c r="E339" s="30"/>
      <c r="F339" s="29" t="s">
        <v>209</v>
      </c>
      <c r="G339" s="29" t="s">
        <v>194</v>
      </c>
      <c r="H339" s="29" t="s">
        <v>200</v>
      </c>
      <c r="I339" s="29" t="s">
        <v>197</v>
      </c>
      <c r="J339" s="387" t="str">
        <f>VLOOKUP($L339,'прил. к реш.'!$A$11:$C$460,2,0)</f>
        <v>Основное мероприятие «Энергосбережение и энергоэффективность в бюджетном секторе»</v>
      </c>
      <c r="K339" s="381" t="str">
        <f>VLOOKUP($L339,'прил. к реш.'!$A$11:$C$460,2,0)</f>
        <v>Основное мероприятие «Энергосбережение и энергоэффективность в бюджетном секторе»</v>
      </c>
      <c r="L339" s="9" t="str">
        <f t="shared" si="266"/>
        <v>17 Б 01 00000</v>
      </c>
      <c r="M339" s="1"/>
      <c r="N339" s="349" t="s">
        <v>1274</v>
      </c>
      <c r="O339" s="8">
        <f t="shared" si="267"/>
        <v>0</v>
      </c>
      <c r="P339" s="8">
        <f t="shared" si="268"/>
        <v>0</v>
      </c>
    </row>
    <row r="340" spans="1:16" s="2" customFormat="1" ht="36.6" thickBot="1">
      <c r="A340" s="38">
        <v>17</v>
      </c>
      <c r="B340" s="36" t="s">
        <v>194</v>
      </c>
      <c r="C340" s="36" t="s">
        <v>211</v>
      </c>
      <c r="D340" s="36" t="s">
        <v>210</v>
      </c>
      <c r="E340" s="37" t="s">
        <v>207</v>
      </c>
      <c r="F340" s="36" t="s">
        <v>209</v>
      </c>
      <c r="G340" s="36" t="s">
        <v>194</v>
      </c>
      <c r="H340" s="36" t="s">
        <v>200</v>
      </c>
      <c r="I340" s="36" t="s">
        <v>208</v>
      </c>
      <c r="J340" s="400" t="s">
        <v>207</v>
      </c>
      <c r="K340" s="381" t="str">
        <f>VLOOKUP($L340,'прил. к реш.'!$A$11:$C$460,2,0)</f>
        <v>Расходы на проведение мероприятий по энергосбережению и повышению энергоэффективности</v>
      </c>
      <c r="L340" s="9" t="str">
        <f t="shared" si="266"/>
        <v>17 Б 01 20490</v>
      </c>
      <c r="M340" s="1"/>
      <c r="N340" s="349" t="s">
        <v>1275</v>
      </c>
      <c r="O340" s="8">
        <f t="shared" si="267"/>
        <v>0</v>
      </c>
      <c r="P340" s="8">
        <f t="shared" si="268"/>
        <v>0</v>
      </c>
    </row>
    <row r="341" spans="1:16" s="2" customFormat="1" ht="36">
      <c r="A341" s="34"/>
      <c r="B341" s="33"/>
      <c r="C341" s="32"/>
      <c r="D341" s="31"/>
      <c r="E341" s="30"/>
      <c r="F341" s="29" t="s">
        <v>209</v>
      </c>
      <c r="G341" s="29" t="s">
        <v>194</v>
      </c>
      <c r="H341" s="29" t="s">
        <v>193</v>
      </c>
      <c r="I341" s="29" t="s">
        <v>197</v>
      </c>
      <c r="J341" s="387" t="str">
        <f>VLOOKUP($L341,'прил. к реш.'!$A$11:$C$460,2,0)</f>
        <v>Основное мероприятие «Энергосбережение и энергоэффективность систем коммунальной инфраструктуры»</v>
      </c>
      <c r="K341" s="381" t="str">
        <f>VLOOKUP($L341,'прил. к реш.'!$A$11:$C$460,2,0)</f>
        <v>Основное мероприятие «Энергосбережение и энергоэффективность систем коммунальной инфраструктуры»</v>
      </c>
      <c r="L341" s="9" t="str">
        <f t="shared" si="266"/>
        <v>17 Б 02 00000</v>
      </c>
      <c r="M341" s="1"/>
      <c r="N341" s="349" t="s">
        <v>1277</v>
      </c>
      <c r="O341" s="8">
        <f t="shared" si="267"/>
        <v>0</v>
      </c>
      <c r="P341" s="8">
        <f t="shared" si="268"/>
        <v>0</v>
      </c>
    </row>
    <row r="342" spans="1:16" s="2" customFormat="1" ht="36.6" thickBot="1">
      <c r="A342" s="38">
        <v>17</v>
      </c>
      <c r="B342" s="36" t="s">
        <v>194</v>
      </c>
      <c r="C342" s="36" t="s">
        <v>211</v>
      </c>
      <c r="D342" s="36" t="s">
        <v>210</v>
      </c>
      <c r="E342" s="37" t="s">
        <v>207</v>
      </c>
      <c r="F342" s="36" t="s">
        <v>209</v>
      </c>
      <c r="G342" s="36" t="s">
        <v>194</v>
      </c>
      <c r="H342" s="36" t="s">
        <v>193</v>
      </c>
      <c r="I342" s="36" t="s">
        <v>208</v>
      </c>
      <c r="J342" s="400" t="s">
        <v>207</v>
      </c>
      <c r="K342" s="381" t="str">
        <f>VLOOKUP($L342,'прил. к реш.'!$A$11:$C$460,2,0)</f>
        <v>Расходы на проведение мероприятий по энергосбережению и повышению энергоэффективности</v>
      </c>
      <c r="L342" s="9" t="str">
        <f t="shared" si="266"/>
        <v>17 Б 02 20490</v>
      </c>
      <c r="M342" s="1"/>
      <c r="N342" s="349" t="s">
        <v>1278</v>
      </c>
      <c r="O342" s="8">
        <f t="shared" si="267"/>
        <v>0</v>
      </c>
      <c r="P342" s="8">
        <f t="shared" si="268"/>
        <v>0</v>
      </c>
    </row>
    <row r="343" spans="1:16" s="2" customFormat="1" ht="46.2" thickBot="1">
      <c r="A343" s="49" t="s">
        <v>195</v>
      </c>
      <c r="B343" s="48" t="s">
        <v>0</v>
      </c>
      <c r="C343" s="47" t="s">
        <v>10</v>
      </c>
      <c r="D343" s="46" t="s">
        <v>206</v>
      </c>
      <c r="E343" s="45" t="s">
        <v>205</v>
      </c>
      <c r="F343" s="44" t="s">
        <v>195</v>
      </c>
      <c r="G343" s="44" t="s">
        <v>0</v>
      </c>
      <c r="H343" s="44" t="s">
        <v>2</v>
      </c>
      <c r="I343" s="44" t="s">
        <v>197</v>
      </c>
      <c r="J343" s="413" t="s">
        <v>205</v>
      </c>
      <c r="K343" s="381" t="str">
        <f>VLOOKUP($L343,'прил. к реш.'!$A$11:$C$460,2,0)</f>
        <v>Муниципальная программа «Развитие казачества в городе Ставрополе на 2014 - 2018 годы»</v>
      </c>
      <c r="L343" s="9" t="str">
        <f t="shared" si="266"/>
        <v>18 0 00 00000</v>
      </c>
      <c r="M343" s="1"/>
      <c r="N343" s="342" t="s">
        <v>1279</v>
      </c>
      <c r="O343" s="8">
        <f t="shared" si="267"/>
        <v>0</v>
      </c>
      <c r="P343" s="8">
        <f t="shared" si="268"/>
        <v>0</v>
      </c>
    </row>
    <row r="344" spans="1:16" s="2" customFormat="1" ht="36.6" thickBot="1">
      <c r="A344" s="43" t="s">
        <v>195</v>
      </c>
      <c r="B344" s="43" t="s">
        <v>194</v>
      </c>
      <c r="C344" s="42" t="s">
        <v>10</v>
      </c>
      <c r="D344" s="41" t="s">
        <v>204</v>
      </c>
      <c r="E344" s="39" t="s">
        <v>203</v>
      </c>
      <c r="F344" s="40" t="s">
        <v>195</v>
      </c>
      <c r="G344" s="40" t="s">
        <v>194</v>
      </c>
      <c r="H344" s="40" t="s">
        <v>2</v>
      </c>
      <c r="I344" s="40" t="s">
        <v>197</v>
      </c>
      <c r="J344" s="414" t="s">
        <v>202</v>
      </c>
      <c r="K344" s="381" t="str">
        <f>VLOOKUP($L344,'прил. к реш.'!$A$11:$C$460,2,0)</f>
        <v>Расходы в рамках реализации муниципальной программы «Развитие казачества в городе Ставрополе на 2014 - 2018 годы»</v>
      </c>
      <c r="L344" s="9" t="str">
        <f t="shared" si="266"/>
        <v>18 Б 00 00000</v>
      </c>
      <c r="M344" s="1"/>
      <c r="N344" s="346" t="s">
        <v>1280</v>
      </c>
      <c r="O344" s="8">
        <f t="shared" si="267"/>
        <v>0</v>
      </c>
      <c r="P344" s="8">
        <f t="shared" si="268"/>
        <v>0</v>
      </c>
    </row>
    <row r="345" spans="1:16" s="2" customFormat="1" ht="64.5" customHeight="1">
      <c r="A345" s="34"/>
      <c r="B345" s="33"/>
      <c r="C345" s="32"/>
      <c r="D345" s="31"/>
      <c r="E345" s="30"/>
      <c r="F345" s="29" t="s">
        <v>195</v>
      </c>
      <c r="G345" s="29" t="s">
        <v>194</v>
      </c>
      <c r="H345" s="29" t="s">
        <v>200</v>
      </c>
      <c r="I345" s="29" t="s">
        <v>197</v>
      </c>
      <c r="J345" s="387" t="str">
        <f>VLOOKUP($L345,'прил. к реш.'!$A$11:$C$460,2,0)</f>
        <v>Основное мероприятие «Создание условий для развития казачества, привлечения членов казачьих обществ к несению службы по охране общественного порядка на территории города Ставрополя»</v>
      </c>
      <c r="K345" s="381" t="str">
        <f>VLOOKUP($L345,'прил. к реш.'!$A$11:$C$460,2,0)</f>
        <v>Основное мероприятие «Создание условий для развития казачества, привлечения членов казачьих обществ к несению службы по охране общественного порядка на территории города Ставрополя»</v>
      </c>
      <c r="L345" s="9" t="str">
        <f t="shared" si="266"/>
        <v>18 Б 01 00000</v>
      </c>
      <c r="M345" s="1"/>
      <c r="N345" s="349" t="s">
        <v>1282</v>
      </c>
      <c r="O345" s="8">
        <f t="shared" si="267"/>
        <v>0</v>
      </c>
      <c r="P345" s="8">
        <f t="shared" si="268"/>
        <v>0</v>
      </c>
    </row>
    <row r="346" spans="1:16" s="2" customFormat="1" ht="36.6" thickBot="1">
      <c r="A346" s="38" t="s">
        <v>195</v>
      </c>
      <c r="B346" s="36" t="s">
        <v>194</v>
      </c>
      <c r="C346" s="36">
        <v>6008</v>
      </c>
      <c r="D346" s="36" t="s">
        <v>201</v>
      </c>
      <c r="E346" s="37" t="s">
        <v>198</v>
      </c>
      <c r="F346" s="36" t="s">
        <v>195</v>
      </c>
      <c r="G346" s="36" t="s">
        <v>194</v>
      </c>
      <c r="H346" s="36" t="s">
        <v>200</v>
      </c>
      <c r="I346" s="36" t="s">
        <v>199</v>
      </c>
      <c r="J346" s="400" t="s">
        <v>198</v>
      </c>
      <c r="K346" s="381" t="str">
        <f>VLOOKUP($L346,'прил. к реш.'!$A$11:$C$460,2,0)</f>
        <v>Расходы на реализацию решения Ставропольской городской Думы «Об утверждении Положения о муниципальной казачьей дружине города Ставрополя»</v>
      </c>
      <c r="L346" s="9" t="str">
        <f t="shared" si="266"/>
        <v>18 Б 01 60080</v>
      </c>
      <c r="M346" s="1"/>
      <c r="N346" s="349" t="s">
        <v>1283</v>
      </c>
      <c r="O346" s="8">
        <f t="shared" si="267"/>
        <v>0</v>
      </c>
      <c r="P346" s="8">
        <f t="shared" si="268"/>
        <v>0</v>
      </c>
    </row>
    <row r="347" spans="1:16" s="2" customFormat="1" ht="82.5" customHeight="1">
      <c r="A347" s="34"/>
      <c r="B347" s="33"/>
      <c r="C347" s="32"/>
      <c r="D347" s="31"/>
      <c r="E347" s="30"/>
      <c r="F347" s="29" t="s">
        <v>195</v>
      </c>
      <c r="G347" s="29" t="s">
        <v>194</v>
      </c>
      <c r="H347" s="29" t="s">
        <v>193</v>
      </c>
      <c r="I347" s="29" t="s">
        <v>197</v>
      </c>
      <c r="J347" s="387" t="str">
        <f>VLOOKUP($L347,'прил. к реш.'!$A$11:$C$460,2,0)</f>
        <v>Основное мероприятие «Развитие духовно-культурных основ казачества, использование в образовательном процессе культурно-исторических традиций казачества, военно-патриотического воспитания казачьей молодежи в городе Ставрополе»</v>
      </c>
      <c r="K347" s="381" t="str">
        <f>VLOOKUP($L347,'прил. к реш.'!$A$11:$C$460,2,0)</f>
        <v>Основное мероприятие «Развитие духовно-культурных основ казачества, использование в образовательном процессе культурно-исторических традиций казачества, военно-патриотического воспитания казачьей молодежи в городе Ставрополе»</v>
      </c>
      <c r="L347" s="9" t="str">
        <f t="shared" si="266"/>
        <v>18 Б 02 00000</v>
      </c>
      <c r="M347" s="1"/>
      <c r="N347" s="349" t="s">
        <v>1285</v>
      </c>
      <c r="O347" s="8">
        <f t="shared" si="267"/>
        <v>0</v>
      </c>
      <c r="P347" s="8">
        <f t="shared" si="268"/>
        <v>0</v>
      </c>
    </row>
    <row r="348" spans="1:16" s="2" customFormat="1" ht="36">
      <c r="A348" s="28" t="s">
        <v>195</v>
      </c>
      <c r="B348" s="26" t="s">
        <v>194</v>
      </c>
      <c r="C348" s="26">
        <v>2036</v>
      </c>
      <c r="D348" s="26" t="s">
        <v>196</v>
      </c>
      <c r="E348" s="27" t="s">
        <v>191</v>
      </c>
      <c r="F348" s="26" t="s">
        <v>195</v>
      </c>
      <c r="G348" s="26" t="s">
        <v>194</v>
      </c>
      <c r="H348" s="26" t="s">
        <v>193</v>
      </c>
      <c r="I348" s="26" t="s">
        <v>192</v>
      </c>
      <c r="J348" s="398" t="s">
        <v>191</v>
      </c>
      <c r="K348" s="381" t="str">
        <f>VLOOKUP($L348,'прил. к реш.'!$A$11:$C$460,2,0)</f>
        <v xml:space="preserve">Расходы на реализацию мероприятий, направленных на создание условий для развития казачества на территории города Ставрополя </v>
      </c>
      <c r="L348" s="9" t="str">
        <f t="shared" si="266"/>
        <v>18 Б 02 20360</v>
      </c>
      <c r="M348" s="1"/>
      <c r="N348" s="349" t="s">
        <v>1286</v>
      </c>
      <c r="O348" s="8">
        <f t="shared" si="267"/>
        <v>0</v>
      </c>
      <c r="P348" s="8">
        <f t="shared" si="268"/>
        <v>0</v>
      </c>
    </row>
    <row r="349" spans="1:16" ht="45.6">
      <c r="A349" s="23">
        <v>70</v>
      </c>
      <c r="B349" s="23">
        <v>0</v>
      </c>
      <c r="C349" s="23" t="s">
        <v>10</v>
      </c>
      <c r="D349" s="24" t="s">
        <v>190</v>
      </c>
      <c r="E349" s="21" t="s">
        <v>189</v>
      </c>
      <c r="F349" s="23">
        <v>70</v>
      </c>
      <c r="G349" s="23">
        <v>0</v>
      </c>
      <c r="H349" s="22" t="s">
        <v>2</v>
      </c>
      <c r="I349" s="22" t="s">
        <v>197</v>
      </c>
      <c r="J349" s="385" t="s">
        <v>189</v>
      </c>
      <c r="K349" s="381" t="str">
        <f>VLOOKUP($L349,'прил. к реш.'!$A$11:$C$460,2,0)</f>
        <v>Обеспечение деятельности Ставропольской городской Думы</v>
      </c>
      <c r="L349" s="9" t="str">
        <f t="shared" ref="L349:L354" si="269">CONCATENATE(F349," ",G349," ",H349," ",I349)</f>
        <v>70 0 00 00000</v>
      </c>
      <c r="N349" s="342" t="s">
        <v>1287</v>
      </c>
      <c r="O349" s="8">
        <f t="shared" ref="O349:O354" si="270">IF(L349=N349,0)</f>
        <v>0</v>
      </c>
      <c r="P349" s="8">
        <f t="shared" ref="P349:P354" si="271">IF(J349=K349,0)</f>
        <v>0</v>
      </c>
    </row>
    <row r="350" spans="1:16" ht="73.5" customHeight="1">
      <c r="A350" s="18" t="s">
        <v>187</v>
      </c>
      <c r="B350" s="18" t="s">
        <v>3</v>
      </c>
      <c r="C350" s="20" t="s">
        <v>10</v>
      </c>
      <c r="D350" s="19" t="s">
        <v>188</v>
      </c>
      <c r="E350" s="16" t="s">
        <v>186</v>
      </c>
      <c r="F350" s="18" t="s">
        <v>187</v>
      </c>
      <c r="G350" s="18" t="s">
        <v>3</v>
      </c>
      <c r="H350" s="17" t="s">
        <v>2</v>
      </c>
      <c r="I350" s="40" t="s">
        <v>197</v>
      </c>
      <c r="J350" s="414" t="s">
        <v>186</v>
      </c>
      <c r="K350" s="381" t="str">
        <f>VLOOKUP($L350,'прил. к реш.'!$A$11:$C$460,2,0)</f>
        <v>Непрограммные расходы в рамках обеспечения деятельности Ставропольской городской Думы</v>
      </c>
      <c r="L350" s="9" t="str">
        <f t="shared" si="269"/>
        <v>70 1 00 00000</v>
      </c>
      <c r="N350" s="346" t="s">
        <v>1288</v>
      </c>
      <c r="O350" s="8">
        <f t="shared" si="270"/>
        <v>0</v>
      </c>
      <c r="P350" s="8">
        <f t="shared" si="271"/>
        <v>0</v>
      </c>
    </row>
    <row r="351" spans="1:16" ht="43.5" customHeight="1">
      <c r="A351" s="15">
        <v>70</v>
      </c>
      <c r="B351" s="15">
        <v>1</v>
      </c>
      <c r="C351" s="15">
        <v>1001</v>
      </c>
      <c r="D351" s="15" t="s">
        <v>185</v>
      </c>
      <c r="E351" s="12" t="s">
        <v>6</v>
      </c>
      <c r="F351" s="15">
        <v>70</v>
      </c>
      <c r="G351" s="15">
        <v>1</v>
      </c>
      <c r="H351" s="14" t="s">
        <v>2</v>
      </c>
      <c r="I351" s="13">
        <v>10010</v>
      </c>
      <c r="J351" s="273" t="s">
        <v>6</v>
      </c>
      <c r="K351" s="381" t="str">
        <f>VLOOKUP($L351,'прил. к реш.'!$A$11:$C$460,2,0)</f>
        <v>Расходы на обеспечение функций органов местного самоуправления города Ставрополя</v>
      </c>
      <c r="L351" s="9" t="str">
        <f t="shared" si="269"/>
        <v>70 1 00 10010</v>
      </c>
      <c r="N351" s="339" t="s">
        <v>1289</v>
      </c>
      <c r="O351" s="8">
        <f t="shared" si="270"/>
        <v>0</v>
      </c>
      <c r="P351" s="8">
        <f t="shared" si="271"/>
        <v>0</v>
      </c>
    </row>
    <row r="352" spans="1:16" ht="45" customHeight="1">
      <c r="A352" s="15">
        <v>70</v>
      </c>
      <c r="B352" s="15">
        <v>1</v>
      </c>
      <c r="C352" s="15">
        <v>1002</v>
      </c>
      <c r="D352" s="15" t="s">
        <v>184</v>
      </c>
      <c r="E352" s="12" t="s">
        <v>1</v>
      </c>
      <c r="F352" s="15">
        <v>70</v>
      </c>
      <c r="G352" s="15">
        <v>1</v>
      </c>
      <c r="H352" s="14" t="s">
        <v>2</v>
      </c>
      <c r="I352" s="13">
        <v>10020</v>
      </c>
      <c r="J352" s="273" t="s">
        <v>1</v>
      </c>
      <c r="K352" s="381" t="str">
        <f>VLOOKUP($L352,'прил. к реш.'!$A$11:$C$460,2,0)</f>
        <v>Расходы на выплаты по оплате труда работников органов местного самоуправления города Ставрополя</v>
      </c>
      <c r="L352" s="9" t="str">
        <f t="shared" si="269"/>
        <v>70 1 00 10020</v>
      </c>
      <c r="N352" s="339" t="s">
        <v>1290</v>
      </c>
      <c r="O352" s="8">
        <f t="shared" si="270"/>
        <v>0</v>
      </c>
      <c r="P352" s="8">
        <f t="shared" si="271"/>
        <v>0</v>
      </c>
    </row>
    <row r="353" spans="1:16" ht="39" customHeight="1">
      <c r="A353" s="15">
        <v>70</v>
      </c>
      <c r="B353" s="15">
        <v>1</v>
      </c>
      <c r="C353" s="15">
        <v>2008</v>
      </c>
      <c r="D353" s="15" t="s">
        <v>183</v>
      </c>
      <c r="E353" s="12" t="s">
        <v>182</v>
      </c>
      <c r="F353" s="15">
        <v>70</v>
      </c>
      <c r="G353" s="15">
        <v>1</v>
      </c>
      <c r="H353" s="14" t="s">
        <v>2</v>
      </c>
      <c r="I353" s="13">
        <v>20080</v>
      </c>
      <c r="J353" s="273" t="s">
        <v>182</v>
      </c>
      <c r="K353" s="381" t="str">
        <f>VLOOKUP($L353,'прил. к реш.'!$A$11:$C$460,2,0)</f>
        <v>Расходы на оказание информационных услуг средствами массовой информации</v>
      </c>
      <c r="L353" s="9" t="str">
        <f t="shared" si="269"/>
        <v>70 1 00 20080</v>
      </c>
      <c r="N353" s="339" t="s">
        <v>1291</v>
      </c>
      <c r="O353" s="8">
        <f t="shared" si="270"/>
        <v>0</v>
      </c>
      <c r="P353" s="8">
        <f t="shared" si="271"/>
        <v>0</v>
      </c>
    </row>
    <row r="354" spans="1:16" ht="48" customHeight="1">
      <c r="A354" s="18">
        <v>70</v>
      </c>
      <c r="B354" s="18">
        <v>2</v>
      </c>
      <c r="C354" s="20">
        <v>0</v>
      </c>
      <c r="D354" s="19" t="s">
        <v>181</v>
      </c>
      <c r="E354" s="16" t="s">
        <v>180</v>
      </c>
      <c r="F354" s="18">
        <v>70</v>
      </c>
      <c r="G354" s="18">
        <v>2</v>
      </c>
      <c r="H354" s="17" t="s">
        <v>2</v>
      </c>
      <c r="I354" s="40" t="s">
        <v>197</v>
      </c>
      <c r="J354" s="414" t="s">
        <v>180</v>
      </c>
      <c r="K354" s="381" t="str">
        <f>VLOOKUP($L354,'прил. к реш.'!$A$11:$C$460,2,0)</f>
        <v>Глава муниципального образования</v>
      </c>
      <c r="L354" s="9" t="str">
        <f t="shared" si="269"/>
        <v>70 2 00 00000</v>
      </c>
      <c r="N354" s="346" t="s">
        <v>1292</v>
      </c>
      <c r="O354" s="8">
        <f t="shared" si="270"/>
        <v>0</v>
      </c>
      <c r="P354" s="8">
        <f t="shared" si="271"/>
        <v>0</v>
      </c>
    </row>
    <row r="355" spans="1:16" ht="36">
      <c r="A355" s="15"/>
      <c r="B355" s="15"/>
      <c r="C355" s="15"/>
      <c r="D355" s="15"/>
      <c r="E355" s="12"/>
      <c r="F355" s="15">
        <v>70</v>
      </c>
      <c r="G355" s="15" t="s">
        <v>15</v>
      </c>
      <c r="H355" s="14" t="s">
        <v>2</v>
      </c>
      <c r="I355" s="13">
        <v>10010</v>
      </c>
      <c r="J355" s="273" t="s">
        <v>6</v>
      </c>
      <c r="K355" s="381" t="str">
        <f>VLOOKUP($L355,'прил. к реш.'!$A$11:$C$460,2,0)</f>
        <v>Расходы на обеспечение функций органов местного самоуправления города Ставрополя</v>
      </c>
      <c r="L355" s="9" t="str">
        <f t="shared" ref="L355:L357" si="272">CONCATENATE(F355," ",G355," ",H355," ",I355)</f>
        <v>70 2 00 10010</v>
      </c>
      <c r="N355" s="339" t="s">
        <v>1293</v>
      </c>
      <c r="O355" s="8">
        <f t="shared" ref="O355:O357" si="273">IF(L355=N355,0)</f>
        <v>0</v>
      </c>
      <c r="P355" s="8">
        <f t="shared" ref="P355:P357" si="274">IF(J355=K355,0)</f>
        <v>0</v>
      </c>
    </row>
    <row r="356" spans="1:16" ht="36">
      <c r="A356" s="15">
        <v>70</v>
      </c>
      <c r="B356" s="15">
        <v>2</v>
      </c>
      <c r="C356" s="15">
        <v>1002</v>
      </c>
      <c r="D356" s="15" t="s">
        <v>179</v>
      </c>
      <c r="E356" s="12" t="s">
        <v>1</v>
      </c>
      <c r="F356" s="15">
        <v>70</v>
      </c>
      <c r="G356" s="15">
        <v>2</v>
      </c>
      <c r="H356" s="14" t="s">
        <v>2</v>
      </c>
      <c r="I356" s="13">
        <v>10020</v>
      </c>
      <c r="J356" s="273" t="s">
        <v>1</v>
      </c>
      <c r="K356" s="381" t="str">
        <f>VLOOKUP($L356,'прил. к реш.'!$A$11:$C$460,2,0)</f>
        <v>Расходы на выплаты по оплате труда работников органов местного самоуправления города Ставрополя</v>
      </c>
      <c r="L356" s="9" t="str">
        <f t="shared" si="272"/>
        <v>70 2 00 10020</v>
      </c>
      <c r="N356" s="339" t="s">
        <v>1294</v>
      </c>
      <c r="O356" s="8">
        <f t="shared" si="273"/>
        <v>0</v>
      </c>
      <c r="P356" s="8">
        <f t="shared" si="274"/>
        <v>0</v>
      </c>
    </row>
    <row r="357" spans="1:16">
      <c r="A357" s="18">
        <v>70</v>
      </c>
      <c r="B357" s="18">
        <v>3</v>
      </c>
      <c r="C357" s="20">
        <v>0</v>
      </c>
      <c r="D357" s="19" t="s">
        <v>178</v>
      </c>
      <c r="E357" s="16" t="s">
        <v>177</v>
      </c>
      <c r="F357" s="18">
        <v>70</v>
      </c>
      <c r="G357" s="18">
        <v>3</v>
      </c>
      <c r="H357" s="17" t="s">
        <v>2</v>
      </c>
      <c r="I357" s="40" t="s">
        <v>197</v>
      </c>
      <c r="J357" s="414" t="s">
        <v>177</v>
      </c>
      <c r="K357" s="381" t="str">
        <f>VLOOKUP($L357,'прил. к реш.'!$A$11:$C$460,2,0)</f>
        <v>Депутаты представительного органа муниципального образования</v>
      </c>
      <c r="L357" s="9" t="str">
        <f t="shared" si="272"/>
        <v>70 3 00 00000</v>
      </c>
      <c r="N357" s="346" t="s">
        <v>1295</v>
      </c>
      <c r="O357" s="8">
        <f t="shared" si="273"/>
        <v>0</v>
      </c>
      <c r="P357" s="8">
        <f t="shared" si="274"/>
        <v>0</v>
      </c>
    </row>
    <row r="358" spans="1:16" ht="36">
      <c r="A358" s="15"/>
      <c r="B358" s="15"/>
      <c r="C358" s="15"/>
      <c r="D358" s="15"/>
      <c r="E358" s="12"/>
      <c r="F358" s="15">
        <v>70</v>
      </c>
      <c r="G358" s="15" t="s">
        <v>175</v>
      </c>
      <c r="H358" s="14" t="s">
        <v>2</v>
      </c>
      <c r="I358" s="13">
        <v>10010</v>
      </c>
      <c r="J358" s="273" t="s">
        <v>6</v>
      </c>
      <c r="K358" s="381" t="str">
        <f>VLOOKUP($L358,'прил. к реш.'!$A$11:$C$460,2,0)</f>
        <v>Расходы на обеспечение функций органов местного самоуправления города Ставрополя</v>
      </c>
      <c r="L358" s="9" t="str">
        <f t="shared" ref="L358:L361" si="275">CONCATENATE(F358," ",G358," ",H358," ",I358)</f>
        <v>70 3 00 10010</v>
      </c>
      <c r="N358" s="339" t="s">
        <v>1296</v>
      </c>
      <c r="O358" s="8">
        <f t="shared" ref="O358:O362" si="276">IF(L358=N358,0)</f>
        <v>0</v>
      </c>
      <c r="P358" s="8">
        <f t="shared" ref="P358:P362" si="277">IF(J358=K358,0)</f>
        <v>0</v>
      </c>
    </row>
    <row r="359" spans="1:16" ht="36">
      <c r="A359" s="15">
        <v>70</v>
      </c>
      <c r="B359" s="15" t="s">
        <v>175</v>
      </c>
      <c r="C359" s="15">
        <v>1002</v>
      </c>
      <c r="D359" s="15" t="s">
        <v>176</v>
      </c>
      <c r="E359" s="12" t="s">
        <v>1</v>
      </c>
      <c r="F359" s="15">
        <v>70</v>
      </c>
      <c r="G359" s="15" t="s">
        <v>175</v>
      </c>
      <c r="H359" s="14" t="s">
        <v>2</v>
      </c>
      <c r="I359" s="13">
        <v>10020</v>
      </c>
      <c r="J359" s="273" t="s">
        <v>1</v>
      </c>
      <c r="K359" s="381" t="str">
        <f>VLOOKUP($L359,'прил. к реш.'!$A$11:$C$460,2,0)</f>
        <v>Расходы на выплаты по оплате труда работников органов местного самоуправления города Ставрополя</v>
      </c>
      <c r="L359" s="9" t="str">
        <f t="shared" si="275"/>
        <v>70 3 00 10020</v>
      </c>
      <c r="N359" s="339" t="s">
        <v>1297</v>
      </c>
      <c r="O359" s="8">
        <f t="shared" si="276"/>
        <v>0</v>
      </c>
      <c r="P359" s="8">
        <f t="shared" si="277"/>
        <v>0</v>
      </c>
    </row>
    <row r="360" spans="1:16" ht="45.75" customHeight="1">
      <c r="A360" s="18">
        <v>70</v>
      </c>
      <c r="B360" s="18" t="s">
        <v>170</v>
      </c>
      <c r="C360" s="20">
        <v>0</v>
      </c>
      <c r="D360" s="19" t="s">
        <v>174</v>
      </c>
      <c r="E360" s="16" t="s">
        <v>173</v>
      </c>
      <c r="F360" s="18">
        <v>70</v>
      </c>
      <c r="G360" s="18" t="s">
        <v>170</v>
      </c>
      <c r="H360" s="17" t="s">
        <v>2</v>
      </c>
      <c r="I360" s="40" t="s">
        <v>197</v>
      </c>
      <c r="J360" s="414" t="s">
        <v>173</v>
      </c>
      <c r="K360" s="381" t="str">
        <f>VLOOKUP($L360,'прил. к реш.'!$A$11:$C$460,2,0)</f>
        <v>Контрольно-счетная палата города Ставрополя</v>
      </c>
      <c r="L360" s="9" t="str">
        <f t="shared" si="275"/>
        <v>70 4 00 00000</v>
      </c>
      <c r="N360" s="346" t="s">
        <v>1298</v>
      </c>
      <c r="O360" s="8">
        <f t="shared" si="276"/>
        <v>0</v>
      </c>
      <c r="P360" s="8">
        <f t="shared" si="277"/>
        <v>0</v>
      </c>
    </row>
    <row r="361" spans="1:16" s="3" customFormat="1" ht="36">
      <c r="A361" s="15">
        <v>70</v>
      </c>
      <c r="B361" s="15" t="s">
        <v>170</v>
      </c>
      <c r="C361" s="15" t="s">
        <v>8</v>
      </c>
      <c r="D361" s="15" t="s">
        <v>172</v>
      </c>
      <c r="E361" s="12" t="s">
        <v>6</v>
      </c>
      <c r="F361" s="15">
        <v>70</v>
      </c>
      <c r="G361" s="15" t="s">
        <v>170</v>
      </c>
      <c r="H361" s="14" t="s">
        <v>2</v>
      </c>
      <c r="I361" s="13">
        <v>10010</v>
      </c>
      <c r="J361" s="273" t="s">
        <v>6</v>
      </c>
      <c r="K361" s="381" t="str">
        <f>VLOOKUP($L361,'прил. к реш.'!$A$11:$C$460,2,0)</f>
        <v>Расходы на обеспечение функций органов местного самоуправления города Ставрополя</v>
      </c>
      <c r="L361" s="9" t="str">
        <f t="shared" si="275"/>
        <v>70 4 00 10010</v>
      </c>
      <c r="M361" s="1"/>
      <c r="N361" s="339" t="s">
        <v>1299</v>
      </c>
      <c r="O361" s="8">
        <f t="shared" si="276"/>
        <v>0</v>
      </c>
      <c r="P361" s="8">
        <f t="shared" si="277"/>
        <v>0</v>
      </c>
    </row>
    <row r="362" spans="1:16" s="3" customFormat="1" ht="36">
      <c r="A362" s="15">
        <v>70</v>
      </c>
      <c r="B362" s="15" t="s">
        <v>170</v>
      </c>
      <c r="C362" s="15" t="s">
        <v>5</v>
      </c>
      <c r="D362" s="15" t="s">
        <v>171</v>
      </c>
      <c r="E362" s="12" t="s">
        <v>1</v>
      </c>
      <c r="F362" s="15">
        <v>70</v>
      </c>
      <c r="G362" s="15" t="s">
        <v>170</v>
      </c>
      <c r="H362" s="14" t="s">
        <v>2</v>
      </c>
      <c r="I362" s="13">
        <v>10020</v>
      </c>
      <c r="J362" s="273" t="s">
        <v>1</v>
      </c>
      <c r="K362" s="381" t="str">
        <f>VLOOKUP($L362,'прил. к реш.'!$A$11:$C$460,2,0)</f>
        <v>Расходы на выплаты по оплате труда работников органов местного самоуправления города Ставрополя</v>
      </c>
      <c r="L362" s="9" t="str">
        <f t="shared" ref="L362:L368" si="278">CONCATENATE(F362," ",G362," ",H362," ",I362)</f>
        <v>70 4 00 10020</v>
      </c>
      <c r="M362" s="1"/>
      <c r="N362" s="339" t="s">
        <v>1300</v>
      </c>
      <c r="O362" s="8">
        <f t="shared" si="276"/>
        <v>0</v>
      </c>
      <c r="P362" s="8">
        <f t="shared" si="277"/>
        <v>0</v>
      </c>
    </row>
    <row r="363" spans="1:16" s="3" customFormat="1">
      <c r="A363" s="18"/>
      <c r="B363" s="18"/>
      <c r="C363" s="20"/>
      <c r="D363" s="19"/>
      <c r="E363" s="16"/>
      <c r="F363" s="18">
        <v>70</v>
      </c>
      <c r="G363" s="18" t="s">
        <v>571</v>
      </c>
      <c r="H363" s="17" t="s">
        <v>2</v>
      </c>
      <c r="I363" s="40" t="s">
        <v>197</v>
      </c>
      <c r="J363" s="414" t="str">
        <f>VLOOKUP($L363,'прил. к реш.'!$A$11:$C$460,2,0)</f>
        <v>Расходы, предусмотренные на иные цели</v>
      </c>
      <c r="K363" s="381" t="str">
        <f>VLOOKUP($L363,'прил. к реш.'!$A$11:$C$460,2,0)</f>
        <v>Расходы, предусмотренные на иные цели</v>
      </c>
      <c r="L363" s="9" t="str">
        <f t="shared" si="278"/>
        <v>70 5 00 00000</v>
      </c>
      <c r="M363" s="1"/>
      <c r="N363" s="346" t="s">
        <v>1301</v>
      </c>
      <c r="O363" s="8">
        <f t="shared" ref="O363:O368" si="279">IF(L363=N363,0)</f>
        <v>0</v>
      </c>
      <c r="P363" s="8">
        <f t="shared" ref="P363:P368" si="280">IF(J363=K363,0)</f>
        <v>0</v>
      </c>
    </row>
    <row r="364" spans="1:16" s="3" customFormat="1" ht="54.6" thickBot="1">
      <c r="A364" s="15"/>
      <c r="B364" s="15"/>
      <c r="C364" s="15"/>
      <c r="D364" s="15"/>
      <c r="E364" s="12"/>
      <c r="F364" s="15">
        <v>70</v>
      </c>
      <c r="G364" s="15" t="s">
        <v>571</v>
      </c>
      <c r="H364" s="14" t="s">
        <v>2</v>
      </c>
      <c r="I364" s="13">
        <v>20090</v>
      </c>
      <c r="J364" s="273" t="str">
        <f>VLOOKUP($L364,'прил. к реш.'!$A$11:$C$460,2,0)</f>
        <v>Представительские расходы на организацию приема официальных лиц и делегаций городов стран дальнего и ближнего зарубежья, регионов России, представителей иностранных посольств и консульств</v>
      </c>
      <c r="K364" s="381" t="str">
        <f>VLOOKUP($L364,'прил. к реш.'!$A$11:$C$460,2,0)</f>
        <v>Представительские расходы на организацию приема официальных лиц и делегаций городов стран дальнего и ближнего зарубежья, регионов России, представителей иностранных посольств и консульств</v>
      </c>
      <c r="L364" s="9" t="str">
        <f t="shared" si="278"/>
        <v>70 5 00 20090</v>
      </c>
      <c r="M364" s="1"/>
      <c r="N364" s="339" t="s">
        <v>1302</v>
      </c>
      <c r="O364" s="8">
        <f t="shared" si="279"/>
        <v>0</v>
      </c>
      <c r="P364" s="8">
        <f t="shared" si="280"/>
        <v>0</v>
      </c>
    </row>
    <row r="365" spans="1:16" s="3" customFormat="1" ht="46.2" thickBot="1">
      <c r="A365" s="23">
        <v>71</v>
      </c>
      <c r="B365" s="23" t="s">
        <v>0</v>
      </c>
      <c r="C365" s="23" t="s">
        <v>10</v>
      </c>
      <c r="D365" s="24" t="s">
        <v>169</v>
      </c>
      <c r="E365" s="21" t="s">
        <v>168</v>
      </c>
      <c r="F365" s="23">
        <v>71</v>
      </c>
      <c r="G365" s="23" t="s">
        <v>0</v>
      </c>
      <c r="H365" s="22" t="s">
        <v>2</v>
      </c>
      <c r="I365" s="44" t="s">
        <v>197</v>
      </c>
      <c r="J365" s="413" t="s">
        <v>168</v>
      </c>
      <c r="K365" s="381" t="str">
        <f>VLOOKUP($L365,'прил. к реш.'!$A$11:$C$460,2,0)</f>
        <v>Обеспечение деятельности администрации города Ставрополя</v>
      </c>
      <c r="L365" s="9" t="str">
        <f t="shared" si="278"/>
        <v>71 0 00 00000</v>
      </c>
      <c r="N365" s="342" t="s">
        <v>1303</v>
      </c>
      <c r="O365" s="8">
        <f t="shared" si="279"/>
        <v>0</v>
      </c>
      <c r="P365" s="8">
        <f t="shared" si="280"/>
        <v>0</v>
      </c>
    </row>
    <row r="366" spans="1:16" s="3" customFormat="1" ht="34.799999999999997">
      <c r="A366" s="18">
        <v>71</v>
      </c>
      <c r="B366" s="18" t="s">
        <v>3</v>
      </c>
      <c r="C366" s="20">
        <v>0</v>
      </c>
      <c r="D366" s="19" t="s">
        <v>167</v>
      </c>
      <c r="E366" s="16" t="s">
        <v>166</v>
      </c>
      <c r="F366" s="18">
        <v>71</v>
      </c>
      <c r="G366" s="18" t="s">
        <v>3</v>
      </c>
      <c r="H366" s="17" t="s">
        <v>2</v>
      </c>
      <c r="I366" s="40" t="s">
        <v>197</v>
      </c>
      <c r="J366" s="414" t="s">
        <v>166</v>
      </c>
      <c r="K366" s="381" t="str">
        <f>VLOOKUP($L366,'прил. к реш.'!$A$11:$C$460,2,0)</f>
        <v>Непрограммные расходы в рамках обеспечения деятельности администрации города Ставрополя</v>
      </c>
      <c r="L366" s="9" t="str">
        <f t="shared" si="278"/>
        <v>71 1 00 00000</v>
      </c>
      <c r="N366" s="346" t="s">
        <v>1304</v>
      </c>
      <c r="O366" s="8">
        <f t="shared" si="279"/>
        <v>0</v>
      </c>
      <c r="P366" s="8">
        <f t="shared" si="280"/>
        <v>0</v>
      </c>
    </row>
    <row r="367" spans="1:16" s="3" customFormat="1" ht="36">
      <c r="A367" s="15">
        <v>71</v>
      </c>
      <c r="B367" s="15" t="s">
        <v>3</v>
      </c>
      <c r="C367" s="15" t="s">
        <v>8</v>
      </c>
      <c r="D367" s="15" t="s">
        <v>165</v>
      </c>
      <c r="E367" s="12" t="s">
        <v>6</v>
      </c>
      <c r="F367" s="15">
        <v>71</v>
      </c>
      <c r="G367" s="15" t="s">
        <v>3</v>
      </c>
      <c r="H367" s="14" t="s">
        <v>2</v>
      </c>
      <c r="I367" s="13">
        <v>10010</v>
      </c>
      <c r="J367" s="273" t="s">
        <v>6</v>
      </c>
      <c r="K367" s="381" t="str">
        <f>VLOOKUP($L367,'прил. к реш.'!$A$11:$C$460,2,0)</f>
        <v>Расходы на обеспечение функций органов местного самоуправления города Ставрополя</v>
      </c>
      <c r="L367" s="9" t="str">
        <f t="shared" si="278"/>
        <v>71 1 00 10010</v>
      </c>
      <c r="M367" s="3" t="s">
        <v>0</v>
      </c>
      <c r="N367" s="339" t="s">
        <v>1305</v>
      </c>
      <c r="O367" s="8">
        <f t="shared" si="279"/>
        <v>0</v>
      </c>
      <c r="P367" s="8">
        <f t="shared" si="280"/>
        <v>0</v>
      </c>
    </row>
    <row r="368" spans="1:16" s="3" customFormat="1" ht="36">
      <c r="A368" s="15">
        <v>71</v>
      </c>
      <c r="B368" s="15" t="s">
        <v>3</v>
      </c>
      <c r="C368" s="15" t="s">
        <v>5</v>
      </c>
      <c r="D368" s="15" t="s">
        <v>164</v>
      </c>
      <c r="E368" s="12" t="s">
        <v>1</v>
      </c>
      <c r="F368" s="15">
        <v>71</v>
      </c>
      <c r="G368" s="15" t="s">
        <v>3</v>
      </c>
      <c r="H368" s="14" t="s">
        <v>2</v>
      </c>
      <c r="I368" s="13">
        <v>10020</v>
      </c>
      <c r="J368" s="273" t="s">
        <v>1</v>
      </c>
      <c r="K368" s="381" t="str">
        <f>VLOOKUP($L368,'прил. к реш.'!$A$11:$C$460,2,0)</f>
        <v>Расходы на выплаты по оплате труда работников органов местного самоуправления города Ставрополя</v>
      </c>
      <c r="L368" s="9" t="str">
        <f t="shared" si="278"/>
        <v>71 1 00 10020</v>
      </c>
      <c r="M368" s="3" t="s">
        <v>0</v>
      </c>
      <c r="N368" s="339" t="s">
        <v>1306</v>
      </c>
      <c r="O368" s="8">
        <f t="shared" si="279"/>
        <v>0</v>
      </c>
      <c r="P368" s="8">
        <f t="shared" si="280"/>
        <v>0</v>
      </c>
    </row>
    <row r="369" spans="1:16" s="3" customFormat="1" ht="52.5" customHeight="1">
      <c r="A369" s="15">
        <v>71</v>
      </c>
      <c r="B369" s="15" t="s">
        <v>3</v>
      </c>
      <c r="C369" s="15" t="s">
        <v>163</v>
      </c>
      <c r="D369" s="15" t="s">
        <v>162</v>
      </c>
      <c r="E369" s="12" t="s">
        <v>161</v>
      </c>
      <c r="F369" s="15">
        <v>71</v>
      </c>
      <c r="G369" s="15" t="s">
        <v>3</v>
      </c>
      <c r="H369" s="14" t="s">
        <v>2</v>
      </c>
      <c r="I369" s="13">
        <v>11010</v>
      </c>
      <c r="J369" s="273" t="s">
        <v>832</v>
      </c>
      <c r="K369" s="12" t="s">
        <v>832</v>
      </c>
      <c r="L369" s="9" t="str">
        <f t="shared" ref="L369:L374" si="281">CONCATENATE(F369," ",G369," ",H369," ",I369)</f>
        <v>71 1 00 11010</v>
      </c>
      <c r="M369" s="3" t="s">
        <v>0</v>
      </c>
      <c r="N369" s="339" t="s">
        <v>1307</v>
      </c>
      <c r="O369" s="8">
        <f t="shared" ref="O369:O374" si="282">IF(L369=N369,0)</f>
        <v>0</v>
      </c>
      <c r="P369" s="8">
        <f t="shared" ref="P369:P374" si="283">IF(J369=K369,0)</f>
        <v>0</v>
      </c>
    </row>
    <row r="370" spans="1:16" s="3" customFormat="1" ht="72">
      <c r="A370" s="15">
        <v>71</v>
      </c>
      <c r="B370" s="15" t="s">
        <v>3</v>
      </c>
      <c r="C370" s="15" t="s">
        <v>160</v>
      </c>
      <c r="D370" s="15" t="s">
        <v>159</v>
      </c>
      <c r="E370" s="12" t="s">
        <v>158</v>
      </c>
      <c r="F370" s="15">
        <v>71</v>
      </c>
      <c r="G370" s="15" t="s">
        <v>3</v>
      </c>
      <c r="H370" s="14" t="s">
        <v>2</v>
      </c>
      <c r="I370" s="13">
        <v>51200</v>
      </c>
      <c r="J370" s="273" t="str">
        <f>VLOOKUP($L370,'прил. к реш.'!$A$11:$C$460,2,0)</f>
        <v>Расходы на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v>
      </c>
      <c r="K370" s="381" t="str">
        <f>VLOOKUP($L370,'прил. к реш.'!$A$11:$C$460,2,0)</f>
        <v>Расходы на 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v>
      </c>
      <c r="L370" s="9" t="str">
        <f t="shared" si="281"/>
        <v>71 1 00 51200</v>
      </c>
      <c r="M370" s="3" t="s">
        <v>0</v>
      </c>
      <c r="N370" s="350" t="s">
        <v>1309</v>
      </c>
      <c r="O370" s="8">
        <f t="shared" si="282"/>
        <v>0</v>
      </c>
      <c r="P370" s="8">
        <f t="shared" si="283"/>
        <v>0</v>
      </c>
    </row>
    <row r="371" spans="1:16" s="3" customFormat="1" ht="108">
      <c r="A371" s="15">
        <v>71</v>
      </c>
      <c r="B371" s="15" t="s">
        <v>3</v>
      </c>
      <c r="C371" s="15" t="s">
        <v>46</v>
      </c>
      <c r="D371" s="15" t="s">
        <v>157</v>
      </c>
      <c r="E371" s="12" t="s">
        <v>44</v>
      </c>
      <c r="F371" s="15">
        <v>71</v>
      </c>
      <c r="G371" s="15" t="s">
        <v>3</v>
      </c>
      <c r="H371" s="14" t="s">
        <v>2</v>
      </c>
      <c r="I371" s="13">
        <v>76360</v>
      </c>
      <c r="J371" s="273" t="str">
        <f>VLOOKUP($L371,'прил. к реш.'!$A$11:$C$460,2,0)</f>
        <v>Расходы на осуществление переданных государственных полномочий Ставропольского края на обеспечение деятельности комиссий по делам несовершеннолетних и защите их прав</v>
      </c>
      <c r="K371" s="381" t="str">
        <f>VLOOKUP($L371,'прил. к реш.'!$A$11:$C$460,2,0)</f>
        <v>Расходы на осуществление переданных государственных полномочий Ставропольского края на обеспечение деятельности комиссий по делам несовершеннолетних и защите их прав</v>
      </c>
      <c r="L371" s="9" t="str">
        <f t="shared" si="281"/>
        <v>71 1 00 76360</v>
      </c>
      <c r="M371" s="3" t="s">
        <v>0</v>
      </c>
      <c r="N371" s="350" t="s">
        <v>1311</v>
      </c>
      <c r="O371" s="8">
        <f t="shared" si="282"/>
        <v>0</v>
      </c>
      <c r="P371" s="8">
        <f t="shared" si="283"/>
        <v>0</v>
      </c>
    </row>
    <row r="372" spans="1:16" s="3" customFormat="1" ht="54">
      <c r="A372" s="15">
        <v>71</v>
      </c>
      <c r="B372" s="15" t="s">
        <v>3</v>
      </c>
      <c r="C372" s="15" t="s">
        <v>156</v>
      </c>
      <c r="D372" s="15" t="s">
        <v>155</v>
      </c>
      <c r="E372" s="12" t="s">
        <v>154</v>
      </c>
      <c r="F372" s="15">
        <v>71</v>
      </c>
      <c r="G372" s="15" t="s">
        <v>3</v>
      </c>
      <c r="H372" s="14" t="s">
        <v>2</v>
      </c>
      <c r="I372" s="13">
        <v>76610</v>
      </c>
      <c r="J372" s="273" t="s">
        <v>153</v>
      </c>
      <c r="K372" s="381" t="str">
        <f>VLOOKUP($L372,'прил. к реш.'!$A$11:$C$460,2,0)</f>
        <v>Возмещение расходов, связанных с материальным обеспечением деятельности депутатов Думы Ставропольского края и их помощников в Ставропольском крае</v>
      </c>
      <c r="L372" s="9" t="str">
        <f t="shared" si="281"/>
        <v>71 1 00 76610</v>
      </c>
      <c r="M372" s="3" t="s">
        <v>0</v>
      </c>
      <c r="N372" s="350" t="s">
        <v>1312</v>
      </c>
      <c r="O372" s="8">
        <f t="shared" si="282"/>
        <v>0</v>
      </c>
      <c r="P372" s="8">
        <f t="shared" si="283"/>
        <v>0</v>
      </c>
    </row>
    <row r="373" spans="1:16" s="3" customFormat="1" ht="90">
      <c r="A373" s="15">
        <v>71</v>
      </c>
      <c r="B373" s="15" t="s">
        <v>3</v>
      </c>
      <c r="C373" s="15" t="s">
        <v>152</v>
      </c>
      <c r="D373" s="15" t="s">
        <v>151</v>
      </c>
      <c r="E373" s="12" t="s">
        <v>150</v>
      </c>
      <c r="F373" s="15">
        <v>71</v>
      </c>
      <c r="G373" s="15" t="s">
        <v>3</v>
      </c>
      <c r="H373" s="14" t="s">
        <v>2</v>
      </c>
      <c r="I373" s="13">
        <v>76630</v>
      </c>
      <c r="J373" s="273" t="str">
        <f>VLOOKUP($L373,'прил. к реш.'!$A$11:$C$460,2,0)</f>
        <v>Расходы на осуществление переданных государственных полномочий Ставропольского края по формированию, содержанию и использованию Архивного фонда Ставропольского края</v>
      </c>
      <c r="K373" s="381" t="str">
        <f>VLOOKUP($L373,'прил. к реш.'!$A$11:$C$460,2,0)</f>
        <v>Расходы на осуществление переданных государственных полномочий Ставропольского края по формированию, содержанию и использованию Архивного фонда Ставропольского края</v>
      </c>
      <c r="L373" s="9" t="str">
        <f t="shared" si="281"/>
        <v>71 1 00 76630</v>
      </c>
      <c r="M373" s="3" t="s">
        <v>0</v>
      </c>
      <c r="N373" s="350" t="s">
        <v>1314</v>
      </c>
      <c r="O373" s="8">
        <f t="shared" si="282"/>
        <v>0</v>
      </c>
      <c r="P373" s="8">
        <f t="shared" si="283"/>
        <v>0</v>
      </c>
    </row>
    <row r="374" spans="1:16" s="3" customFormat="1" ht="90">
      <c r="A374" s="15">
        <v>71</v>
      </c>
      <c r="B374" s="15" t="s">
        <v>3</v>
      </c>
      <c r="C374" s="15" t="s">
        <v>149</v>
      </c>
      <c r="D374" s="15" t="s">
        <v>148</v>
      </c>
      <c r="E374" s="12" t="s">
        <v>147</v>
      </c>
      <c r="F374" s="15">
        <v>71</v>
      </c>
      <c r="G374" s="15" t="s">
        <v>3</v>
      </c>
      <c r="H374" s="14" t="s">
        <v>2</v>
      </c>
      <c r="I374" s="13">
        <v>76930</v>
      </c>
      <c r="J374" s="273" t="str">
        <f>VLOOKUP($L374,'прил. к реш.'!$A$11:$C$460,2,0)</f>
        <v>Расходы на осуществление переданных государственных полномочий Ставропольского края по созданию административных комиссий</v>
      </c>
      <c r="K374" s="381" t="str">
        <f>VLOOKUP($L374,'прил. к реш.'!$A$11:$C$460,2,0)</f>
        <v>Расходы на осуществление переданных государственных полномочий Ставропольского края по созданию административных комиссий</v>
      </c>
      <c r="L374" s="9" t="str">
        <f t="shared" si="281"/>
        <v>71 1 00 76930</v>
      </c>
      <c r="M374" s="3" t="s">
        <v>0</v>
      </c>
      <c r="N374" s="350" t="s">
        <v>1316</v>
      </c>
      <c r="O374" s="8">
        <f t="shared" si="282"/>
        <v>0</v>
      </c>
      <c r="P374" s="8">
        <f t="shared" si="283"/>
        <v>0</v>
      </c>
    </row>
    <row r="375" spans="1:16" s="3" customFormat="1" ht="36">
      <c r="A375" s="18">
        <v>71</v>
      </c>
      <c r="B375" s="18" t="s">
        <v>15</v>
      </c>
      <c r="C375" s="20">
        <v>0</v>
      </c>
      <c r="D375" s="19" t="s">
        <v>146</v>
      </c>
      <c r="E375" s="16" t="s">
        <v>145</v>
      </c>
      <c r="F375" s="18">
        <v>71</v>
      </c>
      <c r="G375" s="18" t="s">
        <v>15</v>
      </c>
      <c r="H375" s="17" t="s">
        <v>2</v>
      </c>
      <c r="I375" s="40" t="s">
        <v>197</v>
      </c>
      <c r="J375" s="414" t="s">
        <v>145</v>
      </c>
      <c r="K375" s="381" t="str">
        <f>VLOOKUP($L375,'прил. к реш.'!$A$11:$C$460,2,0)</f>
        <v>Глава местной администрации (исполнительно-распорядительного органа муниципального образования)</v>
      </c>
      <c r="L375" s="9" t="str">
        <f t="shared" ref="L375" si="284">CONCATENATE(F375," ",G375," ",H375," ",I375)</f>
        <v>71 2 00 00000</v>
      </c>
      <c r="M375" s="3" t="s">
        <v>0</v>
      </c>
      <c r="N375" s="346" t="s">
        <v>1317</v>
      </c>
      <c r="O375" s="8">
        <f t="shared" ref="O375" si="285">IF(L375=N375,0)</f>
        <v>0</v>
      </c>
      <c r="P375" s="8">
        <f t="shared" ref="P375" si="286">IF(J375=K375,0)</f>
        <v>0</v>
      </c>
    </row>
    <row r="376" spans="1:16" s="3" customFormat="1" ht="36">
      <c r="A376" s="15"/>
      <c r="B376" s="15"/>
      <c r="C376" s="15"/>
      <c r="D376" s="15"/>
      <c r="E376" s="12"/>
      <c r="F376" s="15">
        <v>71</v>
      </c>
      <c r="G376" s="15" t="s">
        <v>15</v>
      </c>
      <c r="H376" s="14" t="s">
        <v>2</v>
      </c>
      <c r="I376" s="13">
        <v>10010</v>
      </c>
      <c r="J376" s="273" t="s">
        <v>6</v>
      </c>
      <c r="K376" s="381" t="str">
        <f>VLOOKUP($L376,'прил. к реш.'!$A$11:$C$460,2,0)</f>
        <v>Расходы на обеспечение функций органов местного самоуправления города Ставрополя</v>
      </c>
      <c r="L376" s="9" t="str">
        <f t="shared" ref="L376:L377" si="287">CONCATENATE(F376," ",G376," ",H376," ",I376)</f>
        <v>71 2 00 10010</v>
      </c>
      <c r="M376" s="3" t="s">
        <v>0</v>
      </c>
      <c r="N376" s="339" t="s">
        <v>1318</v>
      </c>
      <c r="O376" s="8">
        <f t="shared" ref="O376:O377" si="288">IF(L376=N376,0)</f>
        <v>0</v>
      </c>
      <c r="P376" s="8">
        <f t="shared" ref="P376:P377" si="289">IF(J376=K376,0)</f>
        <v>0</v>
      </c>
    </row>
    <row r="377" spans="1:16" s="3" customFormat="1" ht="36">
      <c r="A377" s="15">
        <v>71</v>
      </c>
      <c r="B377" s="15" t="s">
        <v>15</v>
      </c>
      <c r="C377" s="15" t="s">
        <v>5</v>
      </c>
      <c r="D377" s="15" t="s">
        <v>144</v>
      </c>
      <c r="E377" s="12" t="s">
        <v>1</v>
      </c>
      <c r="F377" s="15">
        <v>71</v>
      </c>
      <c r="G377" s="15" t="s">
        <v>15</v>
      </c>
      <c r="H377" s="14" t="s">
        <v>2</v>
      </c>
      <c r="I377" s="423">
        <v>10020</v>
      </c>
      <c r="J377" s="424" t="s">
        <v>1</v>
      </c>
      <c r="K377" s="381" t="str">
        <f>VLOOKUP($L377,'прил. к реш.'!$A$11:$C$460,2,0)</f>
        <v>Расходы на выплаты по оплате труда работников органов местного самоуправления города Ставрополя</v>
      </c>
      <c r="L377" s="9" t="str">
        <f t="shared" si="287"/>
        <v>71 2 00 10020</v>
      </c>
      <c r="M377" s="3" t="s">
        <v>0</v>
      </c>
      <c r="N377" s="339" t="s">
        <v>1319</v>
      </c>
      <c r="O377" s="8">
        <f t="shared" si="288"/>
        <v>0</v>
      </c>
      <c r="P377" s="8">
        <f t="shared" si="289"/>
        <v>0</v>
      </c>
    </row>
    <row r="378" spans="1:16" s="3" customFormat="1" ht="89.25" customHeight="1">
      <c r="A378" s="18"/>
      <c r="B378" s="18"/>
      <c r="C378" s="20"/>
      <c r="D378" s="19"/>
      <c r="E378" s="16"/>
      <c r="F378" s="18">
        <v>71</v>
      </c>
      <c r="G378" s="18" t="s">
        <v>175</v>
      </c>
      <c r="H378" s="17" t="s">
        <v>2</v>
      </c>
      <c r="I378" s="40" t="s">
        <v>197</v>
      </c>
      <c r="J378" s="414" t="str">
        <f>VLOOKUP($L378,'прил. к реш.'!$A$11:$C$460,2,0)</f>
        <v>Расходы на проведение выборов в представительные органы муниципального образования</v>
      </c>
      <c r="K378" s="381" t="str">
        <f>VLOOKUP($L378,'прил. к реш.'!$A$11:$C$460,2,0)</f>
        <v>Расходы на проведение выборов в представительные органы муниципального образования</v>
      </c>
      <c r="L378" s="9" t="str">
        <f t="shared" ref="L378:L382" si="290">CONCATENATE(F378," ",G378," ",H378," ",I378)</f>
        <v>71 3 00 00000</v>
      </c>
      <c r="M378" s="3" t="s">
        <v>0</v>
      </c>
      <c r="N378" s="346" t="s">
        <v>1321</v>
      </c>
      <c r="O378" s="8">
        <f t="shared" ref="O378:O381" si="291">IF(L378=N378,0)</f>
        <v>0</v>
      </c>
      <c r="P378" s="8">
        <f t="shared" ref="P378:P381" si="292">IF(J378=K378,0)</f>
        <v>0</v>
      </c>
    </row>
    <row r="379" spans="1:16" s="3" customFormat="1" ht="36">
      <c r="A379" s="15"/>
      <c r="B379" s="15"/>
      <c r="C379" s="15"/>
      <c r="D379" s="15"/>
      <c r="E379" s="12"/>
      <c r="F379" s="15">
        <v>71</v>
      </c>
      <c r="G379" s="15" t="s">
        <v>175</v>
      </c>
      <c r="H379" s="14" t="s">
        <v>2</v>
      </c>
      <c r="I379" s="13">
        <v>20860</v>
      </c>
      <c r="J379" s="273" t="str">
        <f>VLOOKUP($L379,'прил. к реш.'!$A$11:$C$460,2,0)</f>
        <v>Расходы на проведение выборов в представительные органы муниципального образования</v>
      </c>
      <c r="K379" s="381" t="str">
        <f>VLOOKUP($L379,'прил. к реш.'!$A$11:$C$460,2,0)</f>
        <v>Расходы на проведение выборов в представительные органы муниципального образования</v>
      </c>
      <c r="L379" s="9" t="str">
        <f t="shared" si="290"/>
        <v>71 3 00 20860</v>
      </c>
      <c r="M379" s="3" t="s">
        <v>0</v>
      </c>
      <c r="N379" s="339" t="s">
        <v>1322</v>
      </c>
      <c r="O379" s="8">
        <f t="shared" si="291"/>
        <v>0</v>
      </c>
      <c r="P379" s="8">
        <f t="shared" si="292"/>
        <v>0</v>
      </c>
    </row>
    <row r="380" spans="1:16" s="3" customFormat="1" ht="45.6">
      <c r="A380" s="23">
        <v>72</v>
      </c>
      <c r="B380" s="23">
        <v>0</v>
      </c>
      <c r="C380" s="23" t="s">
        <v>10</v>
      </c>
      <c r="D380" s="24" t="s">
        <v>143</v>
      </c>
      <c r="E380" s="21" t="s">
        <v>142</v>
      </c>
      <c r="F380" s="23">
        <v>72</v>
      </c>
      <c r="G380" s="23">
        <v>0</v>
      </c>
      <c r="H380" s="22" t="s">
        <v>2</v>
      </c>
      <c r="I380" s="22" t="s">
        <v>197</v>
      </c>
      <c r="J380" s="385" t="s">
        <v>142</v>
      </c>
      <c r="K380" s="381" t="str">
        <f>VLOOKUP($L380,'прил. к реш.'!$A$11:$C$460,2,0)</f>
        <v>Обеспечение деятельности комитета по управлению муниципальным имуществом города Ставрополя</v>
      </c>
      <c r="L380" s="9" t="str">
        <f t="shared" si="290"/>
        <v>72 0 00 00000</v>
      </c>
      <c r="M380" s="3" t="s">
        <v>0</v>
      </c>
      <c r="N380" s="342" t="s">
        <v>1323</v>
      </c>
      <c r="O380" s="8">
        <f t="shared" si="291"/>
        <v>0</v>
      </c>
      <c r="P380" s="8">
        <f t="shared" si="292"/>
        <v>0</v>
      </c>
    </row>
    <row r="381" spans="1:16" s="3" customFormat="1" ht="99" customHeight="1">
      <c r="A381" s="18">
        <v>72</v>
      </c>
      <c r="B381" s="18" t="s">
        <v>3</v>
      </c>
      <c r="C381" s="20">
        <v>0</v>
      </c>
      <c r="D381" s="19" t="s">
        <v>141</v>
      </c>
      <c r="E381" s="16" t="s">
        <v>140</v>
      </c>
      <c r="F381" s="18">
        <v>72</v>
      </c>
      <c r="G381" s="18" t="s">
        <v>3</v>
      </c>
      <c r="H381" s="17" t="s">
        <v>2</v>
      </c>
      <c r="I381" s="17" t="s">
        <v>197</v>
      </c>
      <c r="J381" s="394" t="s">
        <v>140</v>
      </c>
      <c r="K381" s="381" t="str">
        <f>VLOOKUP($L381,'прил. к реш.'!$A$11:$C$460,2,0)</f>
        <v>Непрограммные расходы в рамках обеспечения деятельности комитета по управлению муниципальным имуществом города Ставрополя</v>
      </c>
      <c r="L381" s="9" t="str">
        <f t="shared" si="290"/>
        <v>72 1 00 00000</v>
      </c>
      <c r="M381" s="3" t="s">
        <v>0</v>
      </c>
      <c r="N381" s="346" t="s">
        <v>1324</v>
      </c>
      <c r="O381" s="8">
        <f t="shared" si="291"/>
        <v>0</v>
      </c>
      <c r="P381" s="8">
        <f t="shared" si="292"/>
        <v>0</v>
      </c>
    </row>
    <row r="382" spans="1:16" s="3" customFormat="1" ht="128.25" customHeight="1">
      <c r="A382" s="15">
        <v>72</v>
      </c>
      <c r="B382" s="15" t="s">
        <v>3</v>
      </c>
      <c r="C382" s="15" t="s">
        <v>8</v>
      </c>
      <c r="D382" s="15" t="s">
        <v>139</v>
      </c>
      <c r="E382" s="12" t="s">
        <v>6</v>
      </c>
      <c r="F382" s="15">
        <v>72</v>
      </c>
      <c r="G382" s="15" t="s">
        <v>3</v>
      </c>
      <c r="H382" s="14" t="s">
        <v>2</v>
      </c>
      <c r="I382" s="13">
        <v>10010</v>
      </c>
      <c r="J382" s="273" t="s">
        <v>6</v>
      </c>
      <c r="K382" s="381" t="str">
        <f>VLOOKUP($L382,'прил. к реш.'!$A$11:$C$460,2,0)</f>
        <v>Расходы на обеспечение функций органов местного самоуправления города Ставрополя</v>
      </c>
      <c r="L382" s="9" t="str">
        <f t="shared" si="290"/>
        <v>72 1 00 10010</v>
      </c>
      <c r="M382" s="3" t="s">
        <v>0</v>
      </c>
      <c r="N382" s="339" t="s">
        <v>1325</v>
      </c>
      <c r="O382" s="8">
        <f t="shared" ref="O382:O384" si="293">IF(L382=N382,0)</f>
        <v>0</v>
      </c>
      <c r="P382" s="8">
        <f t="shared" ref="P382:P384" si="294">IF(J382=K382,0)</f>
        <v>0</v>
      </c>
    </row>
    <row r="383" spans="1:16" s="3" customFormat="1" ht="36">
      <c r="A383" s="15">
        <v>72</v>
      </c>
      <c r="B383" s="15" t="s">
        <v>3</v>
      </c>
      <c r="C383" s="15" t="s">
        <v>5</v>
      </c>
      <c r="D383" s="15" t="s">
        <v>138</v>
      </c>
      <c r="E383" s="12" t="s">
        <v>1</v>
      </c>
      <c r="F383" s="15">
        <v>72</v>
      </c>
      <c r="G383" s="15" t="s">
        <v>3</v>
      </c>
      <c r="H383" s="14" t="s">
        <v>2</v>
      </c>
      <c r="I383" s="13">
        <v>10020</v>
      </c>
      <c r="J383" s="273" t="s">
        <v>1</v>
      </c>
      <c r="K383" s="381" t="str">
        <f>VLOOKUP($L383,'прил. к реш.'!$A$11:$C$460,2,0)</f>
        <v>Расходы на выплаты по оплате труда работников органов местного самоуправления города Ставрополя</v>
      </c>
      <c r="L383" s="9" t="str">
        <f t="shared" ref="L383:L384" si="295">CONCATENATE(F383," ",G383," ",H383," ",I383)</f>
        <v>72 1 00 10020</v>
      </c>
      <c r="M383" s="3" t="s">
        <v>0</v>
      </c>
      <c r="N383" s="339" t="s">
        <v>1326</v>
      </c>
      <c r="O383" s="8">
        <f t="shared" si="293"/>
        <v>0</v>
      </c>
      <c r="P383" s="8">
        <f t="shared" si="294"/>
        <v>0</v>
      </c>
    </row>
    <row r="384" spans="1:16" s="3" customFormat="1">
      <c r="A384" s="18">
        <v>72</v>
      </c>
      <c r="B384" s="18" t="s">
        <v>15</v>
      </c>
      <c r="C384" s="20">
        <v>0</v>
      </c>
      <c r="D384" s="19" t="s">
        <v>137</v>
      </c>
      <c r="E384" s="16" t="s">
        <v>21</v>
      </c>
      <c r="F384" s="18">
        <v>72</v>
      </c>
      <c r="G384" s="18" t="s">
        <v>15</v>
      </c>
      <c r="H384" s="17" t="s">
        <v>2</v>
      </c>
      <c r="I384" s="17" t="s">
        <v>197</v>
      </c>
      <c r="J384" s="394" t="s">
        <v>21</v>
      </c>
      <c r="K384" s="381" t="str">
        <f>VLOOKUP($L384,'прил. к реш.'!$A$11:$C$460,2,0)</f>
        <v>Расходы, предусмотренные на иные цели</v>
      </c>
      <c r="L384" s="9" t="str">
        <f t="shared" si="295"/>
        <v>72 2 00 00000</v>
      </c>
      <c r="M384" s="3" t="s">
        <v>0</v>
      </c>
      <c r="N384" s="346" t="s">
        <v>1327</v>
      </c>
      <c r="O384" s="8">
        <f t="shared" si="293"/>
        <v>0</v>
      </c>
      <c r="P384" s="8">
        <f t="shared" si="294"/>
        <v>0</v>
      </c>
    </row>
    <row r="385" spans="1:16" s="3" customFormat="1" ht="90">
      <c r="A385" s="15">
        <v>72</v>
      </c>
      <c r="B385" s="15" t="s">
        <v>15</v>
      </c>
      <c r="C385" s="15" t="s">
        <v>42</v>
      </c>
      <c r="D385" s="15" t="s">
        <v>136</v>
      </c>
      <c r="E385" s="12" t="s">
        <v>40</v>
      </c>
      <c r="F385" s="15">
        <v>72</v>
      </c>
      <c r="G385" s="15" t="s">
        <v>15</v>
      </c>
      <c r="H385" s="14" t="s">
        <v>2</v>
      </c>
      <c r="I385" s="423">
        <v>21120</v>
      </c>
      <c r="J385" s="424" t="s">
        <v>40</v>
      </c>
      <c r="K385" s="381" t="str">
        <f>VLOOKUP($L385,'прил. к реш.'!$A$11:$C$460,2,0)</f>
        <v>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 – 2043 годы»</v>
      </c>
      <c r="L385" s="9" t="str">
        <f t="shared" ref="L385:L389" si="296">CONCATENATE(F385," ",G385," ",H385," ",I385)</f>
        <v>72 2 00 21120</v>
      </c>
      <c r="M385" s="3" t="s">
        <v>0</v>
      </c>
      <c r="N385" s="350" t="s">
        <v>1328</v>
      </c>
      <c r="O385" s="8">
        <f t="shared" ref="O385:O390" si="297">IF(L385=N385,0)</f>
        <v>0</v>
      </c>
      <c r="P385" s="8">
        <f t="shared" ref="P385:P390" si="298">IF(J385=K385,0)</f>
        <v>0</v>
      </c>
    </row>
    <row r="386" spans="1:16" s="3" customFormat="1" ht="45.6">
      <c r="A386" s="23">
        <v>73</v>
      </c>
      <c r="B386" s="23">
        <v>0</v>
      </c>
      <c r="C386" s="23" t="s">
        <v>10</v>
      </c>
      <c r="D386" s="24" t="s">
        <v>135</v>
      </c>
      <c r="E386" s="21" t="s">
        <v>134</v>
      </c>
      <c r="F386" s="23">
        <v>73</v>
      </c>
      <c r="G386" s="23">
        <v>0</v>
      </c>
      <c r="H386" s="22" t="s">
        <v>2</v>
      </c>
      <c r="I386" s="22" t="s">
        <v>197</v>
      </c>
      <c r="J386" s="385" t="s">
        <v>134</v>
      </c>
      <c r="K386" s="381" t="str">
        <f>VLOOKUP($L386,'прил. к реш.'!$A$11:$C$460,2,0)</f>
        <v>Обеспечение деятельности комитета финансов и бюджета администрации города Ставрополя</v>
      </c>
      <c r="L386" s="9" t="str">
        <f t="shared" si="296"/>
        <v>73 0 00 00000</v>
      </c>
      <c r="M386" s="3" t="s">
        <v>0</v>
      </c>
      <c r="N386" s="342" t="s">
        <v>1329</v>
      </c>
      <c r="O386" s="8">
        <f t="shared" si="297"/>
        <v>0</v>
      </c>
      <c r="P386" s="8">
        <f t="shared" si="298"/>
        <v>0</v>
      </c>
    </row>
    <row r="387" spans="1:16" s="3" customFormat="1" ht="36">
      <c r="A387" s="18">
        <v>73</v>
      </c>
      <c r="B387" s="18" t="s">
        <v>3</v>
      </c>
      <c r="C387" s="20">
        <v>0</v>
      </c>
      <c r="D387" s="19" t="s">
        <v>133</v>
      </c>
      <c r="E387" s="16" t="s">
        <v>132</v>
      </c>
      <c r="F387" s="18">
        <v>73</v>
      </c>
      <c r="G387" s="18" t="s">
        <v>3</v>
      </c>
      <c r="H387" s="17" t="s">
        <v>2</v>
      </c>
      <c r="I387" s="17" t="s">
        <v>197</v>
      </c>
      <c r="J387" s="394" t="s">
        <v>132</v>
      </c>
      <c r="K387" s="381" t="str">
        <f>VLOOKUP($L387,'прил. к реш.'!$A$11:$C$460,2,0)</f>
        <v>Непрограммные расходы в рамках обеспечения деятельности комитета финансов и бюджета администрации города Ставрополя</v>
      </c>
      <c r="L387" s="9" t="str">
        <f t="shared" si="296"/>
        <v>73 1 00 00000</v>
      </c>
      <c r="M387" s="3" t="s">
        <v>0</v>
      </c>
      <c r="N387" s="346" t="s">
        <v>1330</v>
      </c>
      <c r="O387" s="8">
        <f t="shared" si="297"/>
        <v>0</v>
      </c>
      <c r="P387" s="8">
        <f t="shared" si="298"/>
        <v>0</v>
      </c>
    </row>
    <row r="388" spans="1:16" s="3" customFormat="1" ht="36">
      <c r="A388" s="15">
        <v>73</v>
      </c>
      <c r="B388" s="15" t="s">
        <v>3</v>
      </c>
      <c r="C388" s="15" t="s">
        <v>8</v>
      </c>
      <c r="D388" s="15" t="s">
        <v>131</v>
      </c>
      <c r="E388" s="12" t="s">
        <v>6</v>
      </c>
      <c r="F388" s="15">
        <v>73</v>
      </c>
      <c r="G388" s="15" t="s">
        <v>3</v>
      </c>
      <c r="H388" s="14" t="s">
        <v>2</v>
      </c>
      <c r="I388" s="13">
        <v>10010</v>
      </c>
      <c r="J388" s="273" t="s">
        <v>6</v>
      </c>
      <c r="K388" s="381" t="str">
        <f>VLOOKUP($L388,'прил. к реш.'!$A$11:$C$460,2,0)</f>
        <v>Расходы на обеспечение функций органов местного самоуправления города Ставрополя</v>
      </c>
      <c r="L388" s="9" t="str">
        <f t="shared" si="296"/>
        <v>73 1 00 10010</v>
      </c>
      <c r="M388" s="3" t="s">
        <v>0</v>
      </c>
      <c r="N388" s="339" t="s">
        <v>1331</v>
      </c>
      <c r="O388" s="8">
        <f t="shared" si="297"/>
        <v>0</v>
      </c>
      <c r="P388" s="8">
        <f t="shared" si="298"/>
        <v>0</v>
      </c>
    </row>
    <row r="389" spans="1:16" s="3" customFormat="1" ht="36">
      <c r="A389" s="15">
        <v>73</v>
      </c>
      <c r="B389" s="15" t="s">
        <v>3</v>
      </c>
      <c r="C389" s="15" t="s">
        <v>5</v>
      </c>
      <c r="D389" s="15" t="s">
        <v>130</v>
      </c>
      <c r="E389" s="12" t="s">
        <v>1</v>
      </c>
      <c r="F389" s="15">
        <v>73</v>
      </c>
      <c r="G389" s="15" t="s">
        <v>3</v>
      </c>
      <c r="H389" s="14" t="s">
        <v>2</v>
      </c>
      <c r="I389" s="13">
        <v>10020</v>
      </c>
      <c r="J389" s="273" t="s">
        <v>1</v>
      </c>
      <c r="K389" s="381" t="str">
        <f>VLOOKUP($L389,'прил. к реш.'!$A$11:$C$460,2,0)</f>
        <v>Расходы на выплаты по оплате труда работников органов местного самоуправления города Ставрополя</v>
      </c>
      <c r="L389" s="9" t="str">
        <f t="shared" si="296"/>
        <v>73 1 00 10020</v>
      </c>
      <c r="M389" s="3" t="s">
        <v>0</v>
      </c>
      <c r="N389" s="339" t="s">
        <v>1332</v>
      </c>
      <c r="O389" s="8">
        <f t="shared" si="297"/>
        <v>0</v>
      </c>
      <c r="P389" s="8">
        <f t="shared" si="298"/>
        <v>0</v>
      </c>
    </row>
    <row r="390" spans="1:16" s="3" customFormat="1">
      <c r="A390" s="18">
        <v>73</v>
      </c>
      <c r="B390" s="18" t="s">
        <v>15</v>
      </c>
      <c r="C390" s="20">
        <v>0</v>
      </c>
      <c r="D390" s="19" t="s">
        <v>129</v>
      </c>
      <c r="E390" s="16" t="s">
        <v>21</v>
      </c>
      <c r="F390" s="18">
        <v>73</v>
      </c>
      <c r="G390" s="18" t="s">
        <v>15</v>
      </c>
      <c r="H390" s="17" t="s">
        <v>2</v>
      </c>
      <c r="I390" s="40" t="s">
        <v>197</v>
      </c>
      <c r="J390" s="414" t="s">
        <v>21</v>
      </c>
      <c r="K390" s="381" t="str">
        <f>VLOOKUP($L390,'прил. к реш.'!$A$11:$C$460,2,0)</f>
        <v>Расходы, предусмотренные на иные цели</v>
      </c>
      <c r="L390" s="9" t="str">
        <f t="shared" ref="L390:L394" si="299">CONCATENATE(F390," ",G390," ",H390," ",I390)</f>
        <v>73 2 00 00000</v>
      </c>
      <c r="M390" s="3" t="s">
        <v>0</v>
      </c>
      <c r="N390" s="346" t="s">
        <v>1333</v>
      </c>
      <c r="O390" s="8">
        <f t="shared" si="297"/>
        <v>0</v>
      </c>
      <c r="P390" s="8">
        <f t="shared" si="298"/>
        <v>0</v>
      </c>
    </row>
    <row r="391" spans="1:16" s="3" customFormat="1" ht="48" customHeight="1">
      <c r="A391" s="15">
        <v>73</v>
      </c>
      <c r="B391" s="15" t="s">
        <v>15</v>
      </c>
      <c r="C391" s="15" t="s">
        <v>128</v>
      </c>
      <c r="D391" s="15" t="s">
        <v>127</v>
      </c>
      <c r="E391" s="12" t="s">
        <v>126</v>
      </c>
      <c r="F391" s="15">
        <v>73</v>
      </c>
      <c r="G391" s="15" t="s">
        <v>15</v>
      </c>
      <c r="H391" s="14" t="s">
        <v>2</v>
      </c>
      <c r="I391" s="13">
        <v>10050</v>
      </c>
      <c r="J391" s="273" t="str">
        <f>VLOOKUP($L391,'прил. к реш.'!$A$11:$C$460,2,0)</f>
        <v>Поощрение муниципального служащего в связи с выходом на страховую пенсию по старости (инвалидности)</v>
      </c>
      <c r="K391" s="381" t="str">
        <f>VLOOKUP($L391,'прил. к реш.'!$A$11:$C$460,2,0)</f>
        <v>Поощрение муниципального служащего в связи с выходом на страховую пенсию по старости (инвалидности)</v>
      </c>
      <c r="L391" s="9" t="str">
        <f t="shared" si="299"/>
        <v>73 2 00 10050</v>
      </c>
      <c r="M391" s="3" t="s">
        <v>0</v>
      </c>
      <c r="N391" s="339" t="s">
        <v>1335</v>
      </c>
      <c r="O391" s="8">
        <f t="shared" ref="O391:O394" si="300">IF(L391=N391,0)</f>
        <v>0</v>
      </c>
      <c r="P391" s="8">
        <f t="shared" ref="P391:P394" si="301">IF(J391=K391,0)</f>
        <v>0</v>
      </c>
    </row>
    <row r="392" spans="1:16" s="3" customFormat="1" ht="108">
      <c r="A392" s="64">
        <v>73</v>
      </c>
      <c r="B392" s="64" t="s">
        <v>15</v>
      </c>
      <c r="C392" s="64" t="s">
        <v>125</v>
      </c>
      <c r="D392" s="64" t="s">
        <v>124</v>
      </c>
      <c r="E392" s="287" t="s">
        <v>123</v>
      </c>
      <c r="F392" s="64">
        <v>73</v>
      </c>
      <c r="G392" s="64" t="s">
        <v>15</v>
      </c>
      <c r="H392" s="115" t="s">
        <v>2</v>
      </c>
      <c r="I392" s="305">
        <v>20750</v>
      </c>
      <c r="J392" s="425" t="str">
        <f>VLOOKUP($L392,'прил. к реш.'!$A$11:$C$460,2,0)</f>
        <v>Расходы на повышение заработной платы работников муниципальных учреждений культуры, педагогических работников муниципальных учреждений дополнительного образования детей (в сферах образования, культуры, физической культуры и спорта) в соответствии с Указом Президента Российской Федерации от 07 мая 2012 г. № 597 «О мероприятиях по реализации государственной социальной политики»</v>
      </c>
      <c r="K392" s="381" t="str">
        <f>VLOOKUP($L392,'прил. к реш.'!$A$11:$C$460,2,0)</f>
        <v>Расходы на повышение заработной платы работников муниципальных учреждений культуры, педагогических работников муниципальных учреждений дополнительного образования детей (в сферах образования, культуры, физической культуры и спорта) в соответствии с Указом Президента Российской Федерации от 07 мая 2012 г. № 597 «О мероприятиях по реализации государственной социальной политики»</v>
      </c>
      <c r="L392" s="9" t="str">
        <f t="shared" si="299"/>
        <v>73 2 00 20750</v>
      </c>
      <c r="M392" s="3" t="s">
        <v>0</v>
      </c>
      <c r="N392" s="339" t="s">
        <v>1337</v>
      </c>
      <c r="O392" s="8">
        <f t="shared" si="300"/>
        <v>0</v>
      </c>
      <c r="P392" s="8">
        <f t="shared" si="301"/>
        <v>0</v>
      </c>
    </row>
    <row r="393" spans="1:16" s="3" customFormat="1" ht="45.6">
      <c r="A393" s="23">
        <v>74</v>
      </c>
      <c r="B393" s="23">
        <v>0</v>
      </c>
      <c r="C393" s="23" t="s">
        <v>10</v>
      </c>
      <c r="D393" s="24" t="s">
        <v>122</v>
      </c>
      <c r="E393" s="21" t="s">
        <v>121</v>
      </c>
      <c r="F393" s="23">
        <v>74</v>
      </c>
      <c r="G393" s="23">
        <v>0</v>
      </c>
      <c r="H393" s="22" t="s">
        <v>2</v>
      </c>
      <c r="I393" s="22" t="s">
        <v>197</v>
      </c>
      <c r="J393" s="385" t="s">
        <v>121</v>
      </c>
      <c r="K393" s="381" t="str">
        <f>VLOOKUP($L393,'прил. к реш.'!$A$11:$C$460,2,0)</f>
        <v>Обеспечение деятельности комитета муниципального заказа и торговли администрации города Ставрополя</v>
      </c>
      <c r="L393" s="9" t="str">
        <f t="shared" si="299"/>
        <v>74 0 00 00000</v>
      </c>
      <c r="M393" s="3" t="s">
        <v>0</v>
      </c>
      <c r="N393" s="342" t="s">
        <v>1338</v>
      </c>
      <c r="O393" s="8">
        <f t="shared" si="300"/>
        <v>0</v>
      </c>
      <c r="P393" s="8">
        <f t="shared" si="301"/>
        <v>0</v>
      </c>
    </row>
    <row r="394" spans="1:16" s="3" customFormat="1" ht="36">
      <c r="A394" s="18">
        <v>74</v>
      </c>
      <c r="B394" s="18" t="s">
        <v>3</v>
      </c>
      <c r="C394" s="20">
        <v>0</v>
      </c>
      <c r="D394" s="19" t="s">
        <v>120</v>
      </c>
      <c r="E394" s="16" t="s">
        <v>119</v>
      </c>
      <c r="F394" s="18">
        <v>74</v>
      </c>
      <c r="G394" s="18" t="s">
        <v>3</v>
      </c>
      <c r="H394" s="17" t="s">
        <v>2</v>
      </c>
      <c r="I394" s="17" t="s">
        <v>197</v>
      </c>
      <c r="J394" s="394" t="s">
        <v>119</v>
      </c>
      <c r="K394" s="381" t="str">
        <f>VLOOKUP($L394,'прил. к реш.'!$A$11:$C$460,2,0)</f>
        <v>Непрограммные расходы в рамках обеспечения деятельности комитета муниципального заказа и торговли администрации города Ставрополя</v>
      </c>
      <c r="L394" s="9" t="str">
        <f t="shared" si="299"/>
        <v>74 1 00 00000</v>
      </c>
      <c r="M394" s="3" t="s">
        <v>0</v>
      </c>
      <c r="N394" s="346" t="s">
        <v>1339</v>
      </c>
      <c r="O394" s="8">
        <f t="shared" si="300"/>
        <v>0</v>
      </c>
      <c r="P394" s="8">
        <f t="shared" si="301"/>
        <v>0</v>
      </c>
    </row>
    <row r="395" spans="1:16" s="3" customFormat="1" ht="36">
      <c r="A395" s="15">
        <v>74</v>
      </c>
      <c r="B395" s="15" t="s">
        <v>3</v>
      </c>
      <c r="C395" s="15" t="s">
        <v>8</v>
      </c>
      <c r="D395" s="15" t="s">
        <v>118</v>
      </c>
      <c r="E395" s="12" t="s">
        <v>6</v>
      </c>
      <c r="F395" s="15">
        <v>74</v>
      </c>
      <c r="G395" s="15" t="s">
        <v>3</v>
      </c>
      <c r="H395" s="14" t="s">
        <v>2</v>
      </c>
      <c r="I395" s="13">
        <v>10010</v>
      </c>
      <c r="J395" s="273" t="s">
        <v>6</v>
      </c>
      <c r="K395" s="381" t="str">
        <f>VLOOKUP($L395,'прил. к реш.'!$A$11:$C$460,2,0)</f>
        <v>Расходы на обеспечение функций органов местного самоуправления города Ставрополя</v>
      </c>
      <c r="L395" s="9" t="str">
        <f t="shared" ref="L395:L401" si="302">CONCATENATE(F395," ",G395," ",H395," ",I395)</f>
        <v>74 1 00 10010</v>
      </c>
      <c r="M395" s="3" t="s">
        <v>0</v>
      </c>
      <c r="N395" s="339" t="s">
        <v>1340</v>
      </c>
      <c r="O395" s="8">
        <f t="shared" ref="O395:O401" si="303">IF(L395=N395,0)</f>
        <v>0</v>
      </c>
      <c r="P395" s="8">
        <f t="shared" ref="P395:P401" si="304">IF(J395=K395,0)</f>
        <v>0</v>
      </c>
    </row>
    <row r="396" spans="1:16" s="3" customFormat="1" ht="36">
      <c r="A396" s="15">
        <v>74</v>
      </c>
      <c r="B396" s="15" t="s">
        <v>3</v>
      </c>
      <c r="C396" s="15" t="s">
        <v>5</v>
      </c>
      <c r="D396" s="15" t="s">
        <v>117</v>
      </c>
      <c r="E396" s="12" t="s">
        <v>1</v>
      </c>
      <c r="F396" s="15">
        <v>74</v>
      </c>
      <c r="G396" s="15" t="s">
        <v>3</v>
      </c>
      <c r="H396" s="14" t="s">
        <v>2</v>
      </c>
      <c r="I396" s="13">
        <v>10020</v>
      </c>
      <c r="J396" s="273" t="s">
        <v>1</v>
      </c>
      <c r="K396" s="381" t="str">
        <f>VLOOKUP($L396,'прил. к реш.'!$A$11:$C$460,2,0)</f>
        <v>Расходы на выплаты по оплате труда работников органов местного самоуправления города Ставрополя</v>
      </c>
      <c r="L396" s="9" t="str">
        <f t="shared" si="302"/>
        <v>74 1 00 10020</v>
      </c>
      <c r="M396" s="3" t="s">
        <v>0</v>
      </c>
      <c r="N396" s="339" t="s">
        <v>1341</v>
      </c>
      <c r="O396" s="8">
        <f t="shared" si="303"/>
        <v>0</v>
      </c>
      <c r="P396" s="8">
        <f t="shared" si="304"/>
        <v>0</v>
      </c>
    </row>
    <row r="397" spans="1:16" s="3" customFormat="1" ht="45.6">
      <c r="A397" s="23">
        <v>75</v>
      </c>
      <c r="B397" s="23">
        <v>0</v>
      </c>
      <c r="C397" s="23" t="s">
        <v>10</v>
      </c>
      <c r="D397" s="24" t="s">
        <v>116</v>
      </c>
      <c r="E397" s="21" t="s">
        <v>115</v>
      </c>
      <c r="F397" s="23">
        <v>75</v>
      </c>
      <c r="G397" s="23">
        <v>0</v>
      </c>
      <c r="H397" s="22" t="s">
        <v>2</v>
      </c>
      <c r="I397" s="22" t="s">
        <v>197</v>
      </c>
      <c r="J397" s="385" t="s">
        <v>115</v>
      </c>
      <c r="K397" s="381" t="str">
        <f>VLOOKUP($L397,'прил. к реш.'!$A$11:$C$460,2,0)</f>
        <v>Обеспечение деятельности комитета образования администрации города Ставрополя</v>
      </c>
      <c r="L397" s="9" t="str">
        <f t="shared" si="302"/>
        <v>75 0 00 00000</v>
      </c>
      <c r="M397" s="3" t="s">
        <v>0</v>
      </c>
      <c r="N397" s="342" t="s">
        <v>1342</v>
      </c>
      <c r="O397" s="8">
        <f t="shared" si="303"/>
        <v>0</v>
      </c>
      <c r="P397" s="8">
        <f t="shared" si="304"/>
        <v>0</v>
      </c>
    </row>
    <row r="398" spans="1:16" s="3" customFormat="1" ht="36">
      <c r="A398" s="18">
        <v>75</v>
      </c>
      <c r="B398" s="18" t="s">
        <v>3</v>
      </c>
      <c r="C398" s="20">
        <v>0</v>
      </c>
      <c r="D398" s="19" t="s">
        <v>114</v>
      </c>
      <c r="E398" s="16" t="s">
        <v>113</v>
      </c>
      <c r="F398" s="18">
        <v>75</v>
      </c>
      <c r="G398" s="18" t="s">
        <v>3</v>
      </c>
      <c r="H398" s="17" t="s">
        <v>2</v>
      </c>
      <c r="I398" s="17" t="s">
        <v>197</v>
      </c>
      <c r="J398" s="394" t="s">
        <v>113</v>
      </c>
      <c r="K398" s="381" t="str">
        <f>VLOOKUP($L398,'прил. к реш.'!$A$11:$C$460,2,0)</f>
        <v>Непрограммные расходы в рамках обеспечения деятельности комитета образования администрации города Ставрополя</v>
      </c>
      <c r="L398" s="9" t="str">
        <f t="shared" si="302"/>
        <v>75 1 00 00000</v>
      </c>
      <c r="M398" s="3" t="s">
        <v>0</v>
      </c>
      <c r="N398" s="346" t="s">
        <v>1343</v>
      </c>
      <c r="O398" s="8">
        <f t="shared" si="303"/>
        <v>0</v>
      </c>
      <c r="P398" s="8">
        <f t="shared" si="304"/>
        <v>0</v>
      </c>
    </row>
    <row r="399" spans="1:16" s="3" customFormat="1" ht="36">
      <c r="A399" s="15">
        <v>75</v>
      </c>
      <c r="B399" s="15" t="s">
        <v>3</v>
      </c>
      <c r="C399" s="15" t="s">
        <v>8</v>
      </c>
      <c r="D399" s="15" t="s">
        <v>112</v>
      </c>
      <c r="E399" s="12" t="s">
        <v>6</v>
      </c>
      <c r="F399" s="15">
        <v>75</v>
      </c>
      <c r="G399" s="15" t="s">
        <v>3</v>
      </c>
      <c r="H399" s="14" t="s">
        <v>2</v>
      </c>
      <c r="I399" s="13">
        <v>10010</v>
      </c>
      <c r="J399" s="273" t="s">
        <v>6</v>
      </c>
      <c r="K399" s="381" t="str">
        <f>VLOOKUP($L399,'прил. к реш.'!$A$11:$C$460,2,0)</f>
        <v>Расходы на обеспечение функций органов местного самоуправления города Ставрополя</v>
      </c>
      <c r="L399" s="9" t="str">
        <f t="shared" si="302"/>
        <v>75 1 00 10010</v>
      </c>
      <c r="M399" s="3" t="s">
        <v>0</v>
      </c>
      <c r="N399" s="370" t="s">
        <v>1344</v>
      </c>
      <c r="O399" s="8">
        <f t="shared" si="303"/>
        <v>0</v>
      </c>
      <c r="P399" s="8">
        <f t="shared" si="304"/>
        <v>0</v>
      </c>
    </row>
    <row r="400" spans="1:16" s="3" customFormat="1" ht="36">
      <c r="A400" s="15">
        <v>75</v>
      </c>
      <c r="B400" s="15" t="s">
        <v>3</v>
      </c>
      <c r="C400" s="15" t="s">
        <v>5</v>
      </c>
      <c r="D400" s="15" t="s">
        <v>111</v>
      </c>
      <c r="E400" s="12" t="s">
        <v>1</v>
      </c>
      <c r="F400" s="15">
        <v>75</v>
      </c>
      <c r="G400" s="15" t="s">
        <v>3</v>
      </c>
      <c r="H400" s="14" t="s">
        <v>2</v>
      </c>
      <c r="I400" s="13">
        <v>10020</v>
      </c>
      <c r="J400" s="273" t="s">
        <v>1</v>
      </c>
      <c r="K400" s="381" t="str">
        <f>VLOOKUP($L400,'прил. к реш.'!$A$11:$C$460,2,0)</f>
        <v>Расходы на выплаты по оплате труда работников органов местного самоуправления города Ставрополя</v>
      </c>
      <c r="L400" s="9" t="str">
        <f t="shared" si="302"/>
        <v>75 1 00 10020</v>
      </c>
      <c r="M400" s="3" t="s">
        <v>0</v>
      </c>
      <c r="N400" s="370" t="s">
        <v>1345</v>
      </c>
      <c r="O400" s="8">
        <f t="shared" si="303"/>
        <v>0</v>
      </c>
      <c r="P400" s="8">
        <f t="shared" si="304"/>
        <v>0</v>
      </c>
    </row>
    <row r="401" spans="1:16" s="3" customFormat="1" ht="90">
      <c r="A401" s="15">
        <v>75</v>
      </c>
      <c r="B401" s="15" t="s">
        <v>3</v>
      </c>
      <c r="C401" s="15" t="s">
        <v>49</v>
      </c>
      <c r="D401" s="15" t="s">
        <v>110</v>
      </c>
      <c r="E401" s="12" t="s">
        <v>47</v>
      </c>
      <c r="F401" s="15">
        <v>75</v>
      </c>
      <c r="G401" s="15" t="s">
        <v>3</v>
      </c>
      <c r="H401" s="14" t="s">
        <v>2</v>
      </c>
      <c r="I401" s="423">
        <v>76200</v>
      </c>
      <c r="J401" s="424" t="str">
        <f>VLOOKUP($L401,'прил. к реш.'!$A$11:$C$460,2,0)</f>
        <v>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v>
      </c>
      <c r="K401" s="381" t="str">
        <f>VLOOKUP($L401,'прил. к реш.'!$A$11:$C$460,2,0)</f>
        <v>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v>
      </c>
      <c r="L401" s="9" t="str">
        <f t="shared" si="302"/>
        <v>75 1 00 76200</v>
      </c>
      <c r="M401" s="3" t="s">
        <v>0</v>
      </c>
      <c r="N401" s="370" t="s">
        <v>1347</v>
      </c>
      <c r="O401" s="8">
        <f t="shared" si="303"/>
        <v>0</v>
      </c>
      <c r="P401" s="8">
        <f t="shared" si="304"/>
        <v>0</v>
      </c>
    </row>
    <row r="402" spans="1:16" s="3" customFormat="1" ht="45.6">
      <c r="A402" s="23">
        <v>76</v>
      </c>
      <c r="B402" s="23">
        <v>0</v>
      </c>
      <c r="C402" s="23" t="s">
        <v>10</v>
      </c>
      <c r="D402" s="24" t="s">
        <v>109</v>
      </c>
      <c r="E402" s="21" t="s">
        <v>108</v>
      </c>
      <c r="F402" s="23">
        <v>76</v>
      </c>
      <c r="G402" s="23">
        <v>0</v>
      </c>
      <c r="H402" s="22" t="s">
        <v>2</v>
      </c>
      <c r="I402" s="22" t="s">
        <v>197</v>
      </c>
      <c r="J402" s="385" t="s">
        <v>108</v>
      </c>
      <c r="K402" s="381" t="str">
        <f>VLOOKUP($L402,'прил. к реш.'!$A$11:$C$460,2,0)</f>
        <v>Обеспечение деятельности комитета культуры администрации города Ставрополя</v>
      </c>
      <c r="L402" s="9" t="str">
        <f t="shared" ref="L402:L409" si="305">CONCATENATE(F402," ",G402," ",H402," ",I402)</f>
        <v>76 0 00 00000</v>
      </c>
      <c r="M402" s="3" t="s">
        <v>0</v>
      </c>
      <c r="N402" s="342" t="s">
        <v>1348</v>
      </c>
      <c r="O402" s="8">
        <f t="shared" ref="O402:O409" si="306">IF(L402=N402,0)</f>
        <v>0</v>
      </c>
      <c r="P402" s="8">
        <f t="shared" ref="P402:P409" si="307">IF(J402=K402,0)</f>
        <v>0</v>
      </c>
    </row>
    <row r="403" spans="1:16" s="3" customFormat="1" ht="36">
      <c r="A403" s="18">
        <v>76</v>
      </c>
      <c r="B403" s="18" t="s">
        <v>3</v>
      </c>
      <c r="C403" s="20">
        <v>0</v>
      </c>
      <c r="D403" s="19" t="s">
        <v>107</v>
      </c>
      <c r="E403" s="16" t="s">
        <v>106</v>
      </c>
      <c r="F403" s="18">
        <v>76</v>
      </c>
      <c r="G403" s="18" t="s">
        <v>3</v>
      </c>
      <c r="H403" s="17" t="s">
        <v>2</v>
      </c>
      <c r="I403" s="17" t="s">
        <v>197</v>
      </c>
      <c r="J403" s="394" t="s">
        <v>106</v>
      </c>
      <c r="K403" s="381" t="str">
        <f>VLOOKUP($L403,'прил. к реш.'!$A$11:$C$460,2,0)</f>
        <v>Непрограммные расходы в рамках обеспечения деятельности комитета культуры администрации города Ставрополя</v>
      </c>
      <c r="L403" s="9" t="str">
        <f t="shared" si="305"/>
        <v>76 1 00 00000</v>
      </c>
      <c r="M403" s="3" t="s">
        <v>0</v>
      </c>
      <c r="N403" s="346" t="s">
        <v>1349</v>
      </c>
      <c r="O403" s="8">
        <f t="shared" si="306"/>
        <v>0</v>
      </c>
      <c r="P403" s="8">
        <f t="shared" si="307"/>
        <v>0</v>
      </c>
    </row>
    <row r="404" spans="1:16" s="3" customFormat="1" ht="36">
      <c r="A404" s="15">
        <v>76</v>
      </c>
      <c r="B404" s="15" t="s">
        <v>3</v>
      </c>
      <c r="C404" s="15" t="s">
        <v>8</v>
      </c>
      <c r="D404" s="15" t="s">
        <v>105</v>
      </c>
      <c r="E404" s="12" t="s">
        <v>6</v>
      </c>
      <c r="F404" s="15">
        <v>76</v>
      </c>
      <c r="G404" s="15" t="s">
        <v>3</v>
      </c>
      <c r="H404" s="14" t="s">
        <v>2</v>
      </c>
      <c r="I404" s="13">
        <v>10010</v>
      </c>
      <c r="J404" s="273" t="s">
        <v>6</v>
      </c>
      <c r="K404" s="381" t="str">
        <f>VLOOKUP($L404,'прил. к реш.'!$A$11:$C$460,2,0)</f>
        <v>Расходы на обеспечение функций органов местного самоуправления города Ставрополя</v>
      </c>
      <c r="L404" s="9" t="str">
        <f t="shared" si="305"/>
        <v>76 1 00 10010</v>
      </c>
      <c r="M404" s="3" t="s">
        <v>0</v>
      </c>
      <c r="N404" s="350" t="s">
        <v>1350</v>
      </c>
      <c r="O404" s="8">
        <f t="shared" si="306"/>
        <v>0</v>
      </c>
      <c r="P404" s="8">
        <f t="shared" si="307"/>
        <v>0</v>
      </c>
    </row>
    <row r="405" spans="1:16" s="3" customFormat="1" ht="36">
      <c r="A405" s="15">
        <v>76</v>
      </c>
      <c r="B405" s="15" t="s">
        <v>3</v>
      </c>
      <c r="C405" s="15" t="s">
        <v>5</v>
      </c>
      <c r="D405" s="15" t="s">
        <v>104</v>
      </c>
      <c r="E405" s="12" t="s">
        <v>1</v>
      </c>
      <c r="F405" s="15">
        <v>76</v>
      </c>
      <c r="G405" s="15" t="s">
        <v>3</v>
      </c>
      <c r="H405" s="14" t="s">
        <v>2</v>
      </c>
      <c r="I405" s="13">
        <v>10020</v>
      </c>
      <c r="J405" s="273" t="s">
        <v>1</v>
      </c>
      <c r="K405" s="381" t="str">
        <f>VLOOKUP($L405,'прил. к реш.'!$A$11:$C$460,2,0)</f>
        <v>Расходы на выплаты по оплате труда работников органов местного самоуправления города Ставрополя</v>
      </c>
      <c r="L405" s="9" t="str">
        <f t="shared" si="305"/>
        <v>76 1 00 10020</v>
      </c>
      <c r="M405" s="3" t="s">
        <v>0</v>
      </c>
      <c r="N405" s="350" t="s">
        <v>1351</v>
      </c>
      <c r="O405" s="8">
        <f t="shared" si="306"/>
        <v>0</v>
      </c>
      <c r="P405" s="8">
        <f t="shared" si="307"/>
        <v>0</v>
      </c>
    </row>
    <row r="406" spans="1:16" s="3" customFormat="1" ht="36">
      <c r="A406" s="15">
        <v>76</v>
      </c>
      <c r="B406" s="15" t="s">
        <v>3</v>
      </c>
      <c r="C406" s="15" t="s">
        <v>103</v>
      </c>
      <c r="D406" s="15" t="s">
        <v>102</v>
      </c>
      <c r="E406" s="12" t="s">
        <v>101</v>
      </c>
      <c r="F406" s="15">
        <v>76</v>
      </c>
      <c r="G406" s="15" t="s">
        <v>3</v>
      </c>
      <c r="H406" s="14" t="s">
        <v>2</v>
      </c>
      <c r="I406" s="13">
        <v>20250</v>
      </c>
      <c r="J406" s="273" t="s">
        <v>101</v>
      </c>
      <c r="K406" s="381" t="str">
        <f>VLOOKUP($L406,'прил. к реш.'!$A$11:$C$460,2,0)</f>
        <v>Расходы на выполнение мероприятий в сфере культуры и кинематографии комитета культуры администрации города Ставрополя</v>
      </c>
      <c r="L406" s="9" t="str">
        <f t="shared" si="305"/>
        <v>76 1 00 20250</v>
      </c>
      <c r="M406" s="3" t="s">
        <v>0</v>
      </c>
      <c r="N406" s="350" t="s">
        <v>1352</v>
      </c>
      <c r="O406" s="8">
        <f t="shared" si="306"/>
        <v>0</v>
      </c>
      <c r="P406" s="8">
        <f t="shared" si="307"/>
        <v>0</v>
      </c>
    </row>
    <row r="407" spans="1:16" s="3" customFormat="1">
      <c r="A407" s="18">
        <v>76</v>
      </c>
      <c r="B407" s="18" t="s">
        <v>15</v>
      </c>
      <c r="C407" s="20">
        <v>0</v>
      </c>
      <c r="D407" s="19" t="s">
        <v>100</v>
      </c>
      <c r="E407" s="16" t="s">
        <v>21</v>
      </c>
      <c r="F407" s="18">
        <v>76</v>
      </c>
      <c r="G407" s="18" t="s">
        <v>15</v>
      </c>
      <c r="H407" s="17" t="s">
        <v>2</v>
      </c>
      <c r="I407" s="17" t="s">
        <v>197</v>
      </c>
      <c r="J407" s="394" t="s">
        <v>21</v>
      </c>
      <c r="K407" s="381" t="str">
        <f>VLOOKUP($L407,'прил. к реш.'!$A$11:$C$460,2,0)</f>
        <v>Расходы, предусмотренные на иные цели</v>
      </c>
      <c r="L407" s="9" t="str">
        <f t="shared" si="305"/>
        <v>76 2 00 00000</v>
      </c>
      <c r="M407" s="3" t="s">
        <v>0</v>
      </c>
      <c r="N407" s="346" t="s">
        <v>1353</v>
      </c>
      <c r="O407" s="8">
        <f t="shared" si="306"/>
        <v>0</v>
      </c>
      <c r="P407" s="8">
        <f t="shared" si="307"/>
        <v>0</v>
      </c>
    </row>
    <row r="408" spans="1:16" s="3" customFormat="1" ht="18.600000000000001" thickBot="1">
      <c r="A408" s="15">
        <v>76</v>
      </c>
      <c r="B408" s="15" t="s">
        <v>15</v>
      </c>
      <c r="C408" s="15" t="s">
        <v>99</v>
      </c>
      <c r="D408" s="15" t="s">
        <v>98</v>
      </c>
      <c r="E408" s="12" t="s">
        <v>97</v>
      </c>
      <c r="F408" s="15">
        <v>76</v>
      </c>
      <c r="G408" s="15" t="s">
        <v>15</v>
      </c>
      <c r="H408" s="14" t="s">
        <v>2</v>
      </c>
      <c r="I408" s="13">
        <v>20110</v>
      </c>
      <c r="J408" s="273" t="s">
        <v>97</v>
      </c>
      <c r="K408" s="381" t="str">
        <f>VLOOKUP($L408,'прил. к реш.'!$A$11:$C$460,2,0)</f>
        <v>Расходы на реализацию проекта «Здоровые города» в городе Ставрополе</v>
      </c>
      <c r="L408" s="9" t="str">
        <f t="shared" si="305"/>
        <v>76 2 00 20110</v>
      </c>
      <c r="M408" s="3" t="s">
        <v>0</v>
      </c>
      <c r="N408" s="350" t="s">
        <v>1354</v>
      </c>
      <c r="O408" s="8">
        <f t="shared" si="306"/>
        <v>0</v>
      </c>
      <c r="P408" s="8">
        <f t="shared" si="307"/>
        <v>0</v>
      </c>
    </row>
    <row r="409" spans="1:16" s="3" customFormat="1" ht="46.2" thickBot="1">
      <c r="A409" s="23">
        <v>77</v>
      </c>
      <c r="B409" s="23">
        <v>0</v>
      </c>
      <c r="C409" s="23" t="s">
        <v>10</v>
      </c>
      <c r="D409" s="24" t="s">
        <v>96</v>
      </c>
      <c r="E409" s="21" t="s">
        <v>95</v>
      </c>
      <c r="F409" s="23">
        <v>77</v>
      </c>
      <c r="G409" s="23">
        <v>0</v>
      </c>
      <c r="H409" s="22" t="s">
        <v>2</v>
      </c>
      <c r="I409" s="44" t="s">
        <v>197</v>
      </c>
      <c r="J409" s="413" t="s">
        <v>95</v>
      </c>
      <c r="K409" s="381" t="str">
        <f>VLOOKUP($L409,'прил. к реш.'!$A$11:$C$460,2,0)</f>
        <v>Обеспечение деятельности комитета труда и социальной защиты населения администрации города Ставрополя</v>
      </c>
      <c r="L409" s="9" t="str">
        <f t="shared" si="305"/>
        <v>77 0 00 00000</v>
      </c>
      <c r="M409" s="3" t="s">
        <v>0</v>
      </c>
      <c r="N409" s="342" t="s">
        <v>1355</v>
      </c>
      <c r="O409" s="8">
        <f t="shared" si="306"/>
        <v>0</v>
      </c>
      <c r="P409" s="8">
        <f t="shared" si="307"/>
        <v>0</v>
      </c>
    </row>
    <row r="410" spans="1:16" s="3" customFormat="1" ht="36">
      <c r="A410" s="18">
        <v>77</v>
      </c>
      <c r="B410" s="18" t="s">
        <v>3</v>
      </c>
      <c r="C410" s="20">
        <v>0</v>
      </c>
      <c r="D410" s="19" t="s">
        <v>94</v>
      </c>
      <c r="E410" s="16" t="s">
        <v>93</v>
      </c>
      <c r="F410" s="18">
        <v>77</v>
      </c>
      <c r="G410" s="18" t="s">
        <v>3</v>
      </c>
      <c r="H410" s="17" t="s">
        <v>2</v>
      </c>
      <c r="I410" s="40" t="s">
        <v>197</v>
      </c>
      <c r="J410" s="414" t="s">
        <v>93</v>
      </c>
      <c r="K410" s="381" t="str">
        <f>VLOOKUP($L410,'прил. к реш.'!$A$11:$C$460,2,0)</f>
        <v>Непрограммные расходы в рамках обеспечения деятельности комитета труда и социальной защиты населения администрации города Ставрополя</v>
      </c>
      <c r="L410" s="9" t="str">
        <f t="shared" ref="L410:L414" si="308">CONCATENATE(F410," ",G410," ",H410," ",I410)</f>
        <v>77 1 00 00000</v>
      </c>
      <c r="M410" s="3" t="s">
        <v>0</v>
      </c>
      <c r="N410" s="346" t="s">
        <v>1356</v>
      </c>
      <c r="O410" s="8">
        <f t="shared" ref="O410:O414" si="309">IF(L410=N410,0)</f>
        <v>0</v>
      </c>
      <c r="P410" s="8">
        <f t="shared" ref="P410:P414" si="310">IF(J410=K410,0)</f>
        <v>0</v>
      </c>
    </row>
    <row r="411" spans="1:16" s="3" customFormat="1" ht="36">
      <c r="A411" s="15">
        <v>77</v>
      </c>
      <c r="B411" s="15" t="s">
        <v>3</v>
      </c>
      <c r="C411" s="15" t="s">
        <v>8</v>
      </c>
      <c r="D411" s="15" t="s">
        <v>92</v>
      </c>
      <c r="E411" s="12" t="s">
        <v>6</v>
      </c>
      <c r="F411" s="15">
        <v>77</v>
      </c>
      <c r="G411" s="15" t="s">
        <v>3</v>
      </c>
      <c r="H411" s="14" t="s">
        <v>2</v>
      </c>
      <c r="I411" s="13">
        <v>10010</v>
      </c>
      <c r="J411" s="273" t="s">
        <v>6</v>
      </c>
      <c r="K411" s="381" t="str">
        <f>VLOOKUP($L411,'прил. к реш.'!$A$11:$C$460,2,0)</f>
        <v>Расходы на обеспечение функций органов местного самоуправления города Ставрополя</v>
      </c>
      <c r="L411" s="9" t="str">
        <f t="shared" si="308"/>
        <v>77 1 00 10010</v>
      </c>
      <c r="M411" s="3" t="s">
        <v>0</v>
      </c>
      <c r="N411" s="350" t="s">
        <v>1357</v>
      </c>
      <c r="O411" s="8">
        <f t="shared" si="309"/>
        <v>0</v>
      </c>
      <c r="P411" s="8">
        <f t="shared" si="310"/>
        <v>0</v>
      </c>
    </row>
    <row r="412" spans="1:16" s="3" customFormat="1" ht="36">
      <c r="A412" s="15">
        <v>77</v>
      </c>
      <c r="B412" s="15" t="s">
        <v>3</v>
      </c>
      <c r="C412" s="15" t="s">
        <v>5</v>
      </c>
      <c r="D412" s="15" t="s">
        <v>91</v>
      </c>
      <c r="E412" s="12" t="s">
        <v>1</v>
      </c>
      <c r="F412" s="15">
        <v>77</v>
      </c>
      <c r="G412" s="15" t="s">
        <v>3</v>
      </c>
      <c r="H412" s="14" t="s">
        <v>2</v>
      </c>
      <c r="I412" s="13">
        <v>10020</v>
      </c>
      <c r="J412" s="273" t="s">
        <v>1</v>
      </c>
      <c r="K412" s="381" t="str">
        <f>VLOOKUP($L412,'прил. к реш.'!$A$11:$C$460,2,0)</f>
        <v>Расходы на выплаты по оплате труда работников органов местного самоуправления города Ставрополя</v>
      </c>
      <c r="L412" s="9" t="str">
        <f t="shared" si="308"/>
        <v>77 1 00 10020</v>
      </c>
      <c r="M412" s="3" t="s">
        <v>0</v>
      </c>
      <c r="N412" s="350" t="s">
        <v>1358</v>
      </c>
      <c r="O412" s="8">
        <f t="shared" si="309"/>
        <v>0</v>
      </c>
      <c r="P412" s="8">
        <f t="shared" si="310"/>
        <v>0</v>
      </c>
    </row>
    <row r="413" spans="1:16" s="3" customFormat="1" ht="44.25" customHeight="1">
      <c r="A413" s="15">
        <v>77</v>
      </c>
      <c r="B413" s="15" t="s">
        <v>3</v>
      </c>
      <c r="C413" s="15" t="s">
        <v>90</v>
      </c>
      <c r="D413" s="15" t="s">
        <v>89</v>
      </c>
      <c r="E413" s="12" t="s">
        <v>88</v>
      </c>
      <c r="F413" s="15">
        <v>77</v>
      </c>
      <c r="G413" s="15" t="s">
        <v>3</v>
      </c>
      <c r="H413" s="14" t="s">
        <v>2</v>
      </c>
      <c r="I413" s="13">
        <v>76100</v>
      </c>
      <c r="J413" s="273" t="str">
        <f>VLOOKUP($L413,'прил. к реш.'!$A$11:$C$460,2,0)</f>
        <v>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v>
      </c>
      <c r="K413" s="381" t="str">
        <f>VLOOKUP($L413,'прил. к реш.'!$A$11:$C$460,2,0)</f>
        <v>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здравоохранения</v>
      </c>
      <c r="L413" s="9" t="str">
        <f t="shared" si="308"/>
        <v>77 1 00 76100</v>
      </c>
      <c r="M413" s="3" t="s">
        <v>0</v>
      </c>
      <c r="N413" s="350" t="s">
        <v>1360</v>
      </c>
      <c r="O413" s="8">
        <f t="shared" si="309"/>
        <v>0</v>
      </c>
      <c r="P413" s="8">
        <f t="shared" si="310"/>
        <v>0</v>
      </c>
    </row>
    <row r="414" spans="1:16" s="3" customFormat="1" ht="180">
      <c r="A414" s="15">
        <v>77</v>
      </c>
      <c r="B414" s="15" t="s">
        <v>3</v>
      </c>
      <c r="C414" s="15" t="s">
        <v>87</v>
      </c>
      <c r="D414" s="15" t="s">
        <v>86</v>
      </c>
      <c r="E414" s="12" t="s">
        <v>85</v>
      </c>
      <c r="F414" s="15">
        <v>77</v>
      </c>
      <c r="G414" s="15" t="s">
        <v>3</v>
      </c>
      <c r="H414" s="14" t="s">
        <v>2</v>
      </c>
      <c r="I414" s="13">
        <v>76210</v>
      </c>
      <c r="J414" s="273" t="str">
        <f>VLOOKUP($L414,'прил. к реш.'!$A$11:$C$460,2,0)</f>
        <v>Расходы на осуществление переданных государственных полномочий Ставропольского края в области труда и социальной защиты отдельных категорий граждан</v>
      </c>
      <c r="K414" s="381" t="str">
        <f>VLOOKUP($L414,'прил. к реш.'!$A$11:$C$460,2,0)</f>
        <v>Расходы на осуществление переданных государственных полномочий Ставропольского края в области труда и социальной защиты отдельных категорий граждан</v>
      </c>
      <c r="L414" s="9" t="str">
        <f t="shared" si="308"/>
        <v>77 1 00 76210</v>
      </c>
      <c r="M414" s="3" t="s">
        <v>0</v>
      </c>
      <c r="N414" s="350" t="s">
        <v>1362</v>
      </c>
      <c r="O414" s="8">
        <f t="shared" si="309"/>
        <v>0</v>
      </c>
      <c r="P414" s="8">
        <f t="shared" si="310"/>
        <v>0</v>
      </c>
    </row>
    <row r="415" spans="1:16" s="3" customFormat="1">
      <c r="A415" s="18">
        <v>77</v>
      </c>
      <c r="B415" s="18" t="s">
        <v>15</v>
      </c>
      <c r="C415" s="20">
        <v>0</v>
      </c>
      <c r="D415" s="19" t="s">
        <v>84</v>
      </c>
      <c r="E415" s="16" t="s">
        <v>21</v>
      </c>
      <c r="F415" s="18">
        <v>77</v>
      </c>
      <c r="G415" s="18" t="s">
        <v>15</v>
      </c>
      <c r="H415" s="17" t="s">
        <v>2</v>
      </c>
      <c r="I415" s="40" t="s">
        <v>197</v>
      </c>
      <c r="J415" s="414" t="s">
        <v>21</v>
      </c>
      <c r="K415" s="381" t="str">
        <f>VLOOKUP($L415,'прил. к реш.'!$A$11:$C$460,2,0)</f>
        <v>Расходы, предусмотренные на иные цели</v>
      </c>
      <c r="L415" s="9" t="str">
        <f t="shared" ref="L415:L416" si="311">CONCATENATE(F415," ",G415," ",H415," ",I415)</f>
        <v>77 2 00 00000</v>
      </c>
      <c r="M415" s="3" t="s">
        <v>0</v>
      </c>
      <c r="N415" s="346" t="s">
        <v>1363</v>
      </c>
      <c r="O415" s="8">
        <f t="shared" ref="O415:O416" si="312">IF(L415=N415,0)</f>
        <v>0</v>
      </c>
      <c r="P415" s="8">
        <f t="shared" ref="P415:P416" si="313">IF(J415=K415,0)</f>
        <v>0</v>
      </c>
    </row>
    <row r="416" spans="1:16" s="3" customFormat="1" ht="90.6" thickBot="1">
      <c r="A416" s="15">
        <v>77</v>
      </c>
      <c r="B416" s="15" t="s">
        <v>15</v>
      </c>
      <c r="C416" s="15" t="s">
        <v>42</v>
      </c>
      <c r="D416" s="15" t="s">
        <v>83</v>
      </c>
      <c r="E416" s="12" t="s">
        <v>40</v>
      </c>
      <c r="F416" s="15">
        <v>77</v>
      </c>
      <c r="G416" s="15" t="s">
        <v>15</v>
      </c>
      <c r="H416" s="14" t="s">
        <v>2</v>
      </c>
      <c r="I416" s="13">
        <v>21120</v>
      </c>
      <c r="J416" s="273" t="s">
        <v>40</v>
      </c>
      <c r="K416" s="381" t="str">
        <f>VLOOKUP($L416,'прил. к реш.'!$A$11:$C$460,2,0)</f>
        <v>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 – 2043 годы»</v>
      </c>
      <c r="L416" s="9" t="str">
        <f t="shared" si="311"/>
        <v>77 2 00 21120</v>
      </c>
      <c r="M416" s="3" t="s">
        <v>0</v>
      </c>
      <c r="N416" s="350" t="s">
        <v>1364</v>
      </c>
      <c r="O416" s="8">
        <f t="shared" si="312"/>
        <v>0</v>
      </c>
      <c r="P416" s="8">
        <f t="shared" si="313"/>
        <v>0</v>
      </c>
    </row>
    <row r="417" spans="1:16" s="3" customFormat="1" ht="69" thickBot="1">
      <c r="A417" s="23">
        <v>78</v>
      </c>
      <c r="B417" s="23">
        <v>0</v>
      </c>
      <c r="C417" s="23" t="s">
        <v>10</v>
      </c>
      <c r="D417" s="24" t="s">
        <v>82</v>
      </c>
      <c r="E417" s="21" t="s">
        <v>81</v>
      </c>
      <c r="F417" s="23">
        <v>78</v>
      </c>
      <c r="G417" s="23">
        <v>0</v>
      </c>
      <c r="H417" s="22" t="s">
        <v>2</v>
      </c>
      <c r="I417" s="44" t="s">
        <v>197</v>
      </c>
      <c r="J417" s="413" t="s">
        <v>81</v>
      </c>
      <c r="K417" s="381" t="str">
        <f>VLOOKUP($L417,'прил. к реш.'!$A$11:$C$460,2,0)</f>
        <v>Обеспечение деятельности комитета физической культуры, спорта и молодежной политики администрации города Ставрополя</v>
      </c>
      <c r="L417" s="9" t="str">
        <f t="shared" ref="L417:L421" si="314">CONCATENATE(F417," ",G417," ",H417," ",I417)</f>
        <v>78 0 00 00000</v>
      </c>
      <c r="M417" s="3" t="s">
        <v>0</v>
      </c>
      <c r="N417" s="342" t="s">
        <v>1365</v>
      </c>
      <c r="O417" s="8">
        <f t="shared" ref="O417:O426" si="315">IF(L417=N417,0)</f>
        <v>0</v>
      </c>
      <c r="P417" s="8">
        <f t="shared" ref="P417:P426" si="316">IF(J417=K417,0)</f>
        <v>0</v>
      </c>
    </row>
    <row r="418" spans="1:16" s="3" customFormat="1" ht="139.5" customHeight="1">
      <c r="A418" s="18">
        <v>78</v>
      </c>
      <c r="B418" s="18" t="s">
        <v>3</v>
      </c>
      <c r="C418" s="20">
        <v>0</v>
      </c>
      <c r="D418" s="19" t="s">
        <v>80</v>
      </c>
      <c r="E418" s="16" t="s">
        <v>79</v>
      </c>
      <c r="F418" s="18">
        <v>78</v>
      </c>
      <c r="G418" s="18" t="s">
        <v>3</v>
      </c>
      <c r="H418" s="17" t="s">
        <v>2</v>
      </c>
      <c r="I418" s="40" t="s">
        <v>197</v>
      </c>
      <c r="J418" s="414" t="s">
        <v>79</v>
      </c>
      <c r="K418" s="381" t="str">
        <f>VLOOKUP($L418,'прил. к реш.'!$A$11:$C$460,2,0)</f>
        <v>Непрограммные расходы в рамках обеспечения деятельности комитета физической культуры, спорта и молодежной политики администрации города Ставрополя</v>
      </c>
      <c r="L418" s="9" t="str">
        <f t="shared" si="314"/>
        <v>78 1 00 00000</v>
      </c>
      <c r="M418" s="3" t="s">
        <v>0</v>
      </c>
      <c r="N418" s="346" t="s">
        <v>1366</v>
      </c>
      <c r="O418" s="8">
        <f t="shared" si="315"/>
        <v>0</v>
      </c>
      <c r="P418" s="8">
        <f t="shared" si="316"/>
        <v>0</v>
      </c>
    </row>
    <row r="419" spans="1:16" s="3" customFormat="1" ht="204.75" customHeight="1">
      <c r="A419" s="15">
        <v>78</v>
      </c>
      <c r="B419" s="15" t="s">
        <v>3</v>
      </c>
      <c r="C419" s="15" t="s">
        <v>8</v>
      </c>
      <c r="D419" s="15" t="s">
        <v>78</v>
      </c>
      <c r="E419" s="12" t="s">
        <v>6</v>
      </c>
      <c r="F419" s="15">
        <v>78</v>
      </c>
      <c r="G419" s="15" t="s">
        <v>3</v>
      </c>
      <c r="H419" s="14" t="s">
        <v>2</v>
      </c>
      <c r="I419" s="13">
        <v>10010</v>
      </c>
      <c r="J419" s="273" t="s">
        <v>6</v>
      </c>
      <c r="K419" s="381" t="str">
        <f>VLOOKUP($L419,'прил. к реш.'!$A$11:$C$460,2,0)</f>
        <v>Расходы на обеспечение функций органов местного самоуправления города Ставрополя</v>
      </c>
      <c r="L419" s="9" t="str">
        <f t="shared" si="314"/>
        <v>78 1 00 10010</v>
      </c>
      <c r="M419" s="3" t="s">
        <v>0</v>
      </c>
      <c r="N419" s="350" t="s">
        <v>1367</v>
      </c>
      <c r="O419" s="8">
        <f t="shared" si="315"/>
        <v>0</v>
      </c>
      <c r="P419" s="8">
        <f t="shared" si="316"/>
        <v>0</v>
      </c>
    </row>
    <row r="420" spans="1:16" s="3" customFormat="1" ht="36">
      <c r="A420" s="15">
        <v>78</v>
      </c>
      <c r="B420" s="15" t="s">
        <v>3</v>
      </c>
      <c r="C420" s="15" t="s">
        <v>5</v>
      </c>
      <c r="D420" s="15" t="s">
        <v>77</v>
      </c>
      <c r="E420" s="12" t="s">
        <v>1</v>
      </c>
      <c r="F420" s="15">
        <v>78</v>
      </c>
      <c r="G420" s="15" t="s">
        <v>3</v>
      </c>
      <c r="H420" s="14" t="s">
        <v>2</v>
      </c>
      <c r="I420" s="13">
        <v>10020</v>
      </c>
      <c r="J420" s="273" t="s">
        <v>1</v>
      </c>
      <c r="K420" s="381" t="str">
        <f>VLOOKUP($L420,'прил. к реш.'!$A$11:$C$460,2,0)</f>
        <v>Расходы на выплаты по оплате труда работников органов местного самоуправления города Ставрополя</v>
      </c>
      <c r="L420" s="9" t="str">
        <f t="shared" si="314"/>
        <v>78 1 00 10020</v>
      </c>
      <c r="M420" s="3" t="s">
        <v>0</v>
      </c>
      <c r="N420" s="350" t="s">
        <v>1368</v>
      </c>
      <c r="O420" s="8">
        <f t="shared" si="315"/>
        <v>0</v>
      </c>
      <c r="P420" s="8">
        <f t="shared" si="316"/>
        <v>0</v>
      </c>
    </row>
    <row r="421" spans="1:16" s="3" customFormat="1" ht="115.5" customHeight="1">
      <c r="A421" s="15">
        <v>78</v>
      </c>
      <c r="B421" s="15" t="s">
        <v>3</v>
      </c>
      <c r="C421" s="15" t="s">
        <v>76</v>
      </c>
      <c r="D421" s="15" t="s">
        <v>75</v>
      </c>
      <c r="E421" s="12" t="s">
        <v>74</v>
      </c>
      <c r="F421" s="15">
        <v>78</v>
      </c>
      <c r="G421" s="15" t="s">
        <v>3</v>
      </c>
      <c r="H421" s="14" t="s">
        <v>2</v>
      </c>
      <c r="I421" s="423">
        <v>20730</v>
      </c>
      <c r="J421" s="424" t="s">
        <v>74</v>
      </c>
      <c r="K421" s="381" t="str">
        <f>VLOOKUP($L421,'прил. к реш.'!$A$11:$C$460,2,0)</f>
        <v>Уплата налога на имущество организаций и земельного налога по спортивным площадкам, закрепленным на праве оперативного управления за комитетом физической культуры, спорта и молодежной политики администрации города Ставрополя</v>
      </c>
      <c r="L421" s="9" t="str">
        <f t="shared" si="314"/>
        <v>78 1 00 20730</v>
      </c>
      <c r="M421" s="3" t="s">
        <v>0</v>
      </c>
      <c r="N421" s="350" t="s">
        <v>1369</v>
      </c>
      <c r="O421" s="8">
        <f t="shared" si="315"/>
        <v>0</v>
      </c>
      <c r="P421" s="8">
        <f t="shared" si="316"/>
        <v>0</v>
      </c>
    </row>
    <row r="422" spans="1:16" s="25" customFormat="1" ht="106.5" customHeight="1">
      <c r="A422" s="23">
        <v>80</v>
      </c>
      <c r="B422" s="23">
        <v>0</v>
      </c>
      <c r="C422" s="23" t="s">
        <v>10</v>
      </c>
      <c r="D422" s="24" t="s">
        <v>73</v>
      </c>
      <c r="E422" s="21" t="s">
        <v>72</v>
      </c>
      <c r="F422" s="23">
        <v>80</v>
      </c>
      <c r="G422" s="23">
        <v>0</v>
      </c>
      <c r="H422" s="22" t="s">
        <v>2</v>
      </c>
      <c r="I422" s="22" t="s">
        <v>197</v>
      </c>
      <c r="J422" s="385" t="s">
        <v>72</v>
      </c>
      <c r="K422" s="381" t="str">
        <f>VLOOKUP($L422,'прил. к реш.'!$A$11:$C$460,2,0)</f>
        <v>Обеспечение деятельности администрации Ленинского района города Ставрополя</v>
      </c>
      <c r="L422" s="9" t="str">
        <f t="shared" ref="L422:L426" si="317">CONCATENATE(F422," ",G422," ",H422," ",I422)</f>
        <v>80 0 00 00000</v>
      </c>
      <c r="M422" s="3" t="s">
        <v>0</v>
      </c>
      <c r="N422" s="342" t="s">
        <v>1370</v>
      </c>
      <c r="O422" s="8">
        <f t="shared" si="315"/>
        <v>0</v>
      </c>
      <c r="P422" s="8">
        <f t="shared" si="316"/>
        <v>0</v>
      </c>
    </row>
    <row r="423" spans="1:16" s="3" customFormat="1" ht="36">
      <c r="A423" s="18">
        <v>80</v>
      </c>
      <c r="B423" s="18" t="s">
        <v>3</v>
      </c>
      <c r="C423" s="20">
        <v>0</v>
      </c>
      <c r="D423" s="19" t="s">
        <v>71</v>
      </c>
      <c r="E423" s="16" t="s">
        <v>70</v>
      </c>
      <c r="F423" s="18">
        <v>80</v>
      </c>
      <c r="G423" s="18" t="s">
        <v>3</v>
      </c>
      <c r="H423" s="17" t="s">
        <v>2</v>
      </c>
      <c r="I423" s="17" t="s">
        <v>197</v>
      </c>
      <c r="J423" s="394" t="s">
        <v>70</v>
      </c>
      <c r="K423" s="381" t="str">
        <f>VLOOKUP($L423,'прил. к реш.'!$A$11:$C$460,2,0)</f>
        <v>Непрограммные расходы в рамках обеспечения деятельности администрации Ленинского района города Ставрополя</v>
      </c>
      <c r="L423" s="9" t="str">
        <f t="shared" si="317"/>
        <v>80 1 00 00000</v>
      </c>
      <c r="M423" s="3" t="s">
        <v>0</v>
      </c>
      <c r="N423" s="346" t="s">
        <v>1371</v>
      </c>
      <c r="O423" s="8">
        <f t="shared" si="315"/>
        <v>0</v>
      </c>
      <c r="P423" s="8">
        <f t="shared" si="316"/>
        <v>0</v>
      </c>
    </row>
    <row r="424" spans="1:16" s="3" customFormat="1" ht="36">
      <c r="A424" s="15">
        <v>80</v>
      </c>
      <c r="B424" s="15" t="s">
        <v>3</v>
      </c>
      <c r="C424" s="15" t="s">
        <v>8</v>
      </c>
      <c r="D424" s="15" t="s">
        <v>69</v>
      </c>
      <c r="E424" s="12" t="s">
        <v>6</v>
      </c>
      <c r="F424" s="15">
        <v>80</v>
      </c>
      <c r="G424" s="15" t="s">
        <v>3</v>
      </c>
      <c r="H424" s="14" t="s">
        <v>2</v>
      </c>
      <c r="I424" s="13">
        <v>10010</v>
      </c>
      <c r="J424" s="273" t="s">
        <v>6</v>
      </c>
      <c r="K424" s="381" t="str">
        <f>VLOOKUP($L424,'прил. к реш.'!$A$11:$C$460,2,0)</f>
        <v>Расходы на обеспечение функций органов местного самоуправления города Ставрополя</v>
      </c>
      <c r="L424" s="9" t="str">
        <f t="shared" si="317"/>
        <v>80 1 00 10010</v>
      </c>
      <c r="M424" s="3" t="s">
        <v>0</v>
      </c>
      <c r="N424" s="350" t="s">
        <v>1372</v>
      </c>
      <c r="O424" s="8">
        <f t="shared" si="315"/>
        <v>0</v>
      </c>
      <c r="P424" s="8">
        <f t="shared" si="316"/>
        <v>0</v>
      </c>
    </row>
    <row r="425" spans="1:16" s="3" customFormat="1" ht="36">
      <c r="A425" s="15">
        <v>80</v>
      </c>
      <c r="B425" s="15" t="s">
        <v>3</v>
      </c>
      <c r="C425" s="15" t="s">
        <v>5</v>
      </c>
      <c r="D425" s="15" t="s">
        <v>68</v>
      </c>
      <c r="E425" s="12" t="s">
        <v>1</v>
      </c>
      <c r="F425" s="15">
        <v>80</v>
      </c>
      <c r="G425" s="15" t="s">
        <v>3</v>
      </c>
      <c r="H425" s="14" t="s">
        <v>2</v>
      </c>
      <c r="I425" s="13">
        <v>10020</v>
      </c>
      <c r="J425" s="273" t="s">
        <v>1</v>
      </c>
      <c r="K425" s="381" t="str">
        <f>VLOOKUP($L425,'прил. к реш.'!$A$11:$C$460,2,0)</f>
        <v>Расходы на выплаты по оплате труда работников органов местного самоуправления города Ставрополя</v>
      </c>
      <c r="L425" s="9" t="str">
        <f t="shared" si="317"/>
        <v>80 1 00 10020</v>
      </c>
      <c r="M425" s="3" t="s">
        <v>0</v>
      </c>
      <c r="N425" s="350" t="s">
        <v>1373</v>
      </c>
      <c r="O425" s="8">
        <f t="shared" si="315"/>
        <v>0</v>
      </c>
      <c r="P425" s="8">
        <f t="shared" si="316"/>
        <v>0</v>
      </c>
    </row>
    <row r="426" spans="1:16" s="3" customFormat="1" ht="90">
      <c r="A426" s="15">
        <v>80</v>
      </c>
      <c r="B426" s="15" t="s">
        <v>3</v>
      </c>
      <c r="C426" s="15" t="s">
        <v>49</v>
      </c>
      <c r="D426" s="15" t="s">
        <v>67</v>
      </c>
      <c r="E426" s="12" t="s">
        <v>47</v>
      </c>
      <c r="F426" s="15">
        <v>80</v>
      </c>
      <c r="G426" s="15" t="s">
        <v>3</v>
      </c>
      <c r="H426" s="14" t="s">
        <v>2</v>
      </c>
      <c r="I426" s="13">
        <v>76200</v>
      </c>
      <c r="J426" s="273" t="str">
        <f>VLOOKUP($L426,'прил. к реш.'!$A$11:$C$460,2,0)</f>
        <v>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v>
      </c>
      <c r="K426" s="381" t="str">
        <f>VLOOKUP($L426,'прил. к реш.'!$A$11:$C$460,2,0)</f>
        <v>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v>
      </c>
      <c r="L426" s="9" t="str">
        <f t="shared" si="317"/>
        <v>80 1 00 76200</v>
      </c>
      <c r="M426" s="25"/>
      <c r="N426" s="350" t="s">
        <v>1374</v>
      </c>
      <c r="O426" s="8">
        <f t="shared" si="315"/>
        <v>0</v>
      </c>
      <c r="P426" s="8">
        <f t="shared" si="316"/>
        <v>0</v>
      </c>
    </row>
    <row r="427" spans="1:16" s="3" customFormat="1" ht="108">
      <c r="A427" s="15">
        <v>80</v>
      </c>
      <c r="B427" s="15" t="s">
        <v>3</v>
      </c>
      <c r="C427" s="15" t="s">
        <v>46</v>
      </c>
      <c r="D427" s="15" t="s">
        <v>66</v>
      </c>
      <c r="E427" s="12" t="s">
        <v>44</v>
      </c>
      <c r="F427" s="15">
        <v>80</v>
      </c>
      <c r="G427" s="15" t="s">
        <v>3</v>
      </c>
      <c r="H427" s="14" t="s">
        <v>2</v>
      </c>
      <c r="I427" s="13">
        <v>76360</v>
      </c>
      <c r="J427" s="273" t="str">
        <f>VLOOKUP($L427,'прил. к реш.'!$A$11:$C$460,2,0)</f>
        <v>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v>
      </c>
      <c r="K427" s="381" t="str">
        <f>VLOOKUP($L427,'прил. к реш.'!$A$11:$C$460,2,0)</f>
        <v>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v>
      </c>
      <c r="L427" s="9" t="str">
        <f t="shared" ref="L427" si="318">CONCATENATE(F427," ",G427," ",H427," ",I427)</f>
        <v>80 1 00 76360</v>
      </c>
      <c r="M427" s="3" t="s">
        <v>0</v>
      </c>
      <c r="N427" s="350" t="s">
        <v>1376</v>
      </c>
      <c r="O427" s="8">
        <f t="shared" ref="O427:O430" si="319">IF(L427=N427,0)</f>
        <v>0</v>
      </c>
      <c r="P427" s="8">
        <f t="shared" ref="P427:P430" si="320">IF(J427=K427,0)</f>
        <v>0</v>
      </c>
    </row>
    <row r="428" spans="1:16" s="3" customFormat="1">
      <c r="A428" s="18">
        <v>80</v>
      </c>
      <c r="B428" s="18" t="s">
        <v>15</v>
      </c>
      <c r="C428" s="20">
        <v>0</v>
      </c>
      <c r="D428" s="19" t="s">
        <v>65</v>
      </c>
      <c r="E428" s="16" t="s">
        <v>21</v>
      </c>
      <c r="F428" s="18">
        <v>80</v>
      </c>
      <c r="G428" s="18" t="s">
        <v>15</v>
      </c>
      <c r="H428" s="17" t="s">
        <v>2</v>
      </c>
      <c r="I428" s="17" t="s">
        <v>197</v>
      </c>
      <c r="J428" s="394" t="s">
        <v>21</v>
      </c>
      <c r="K428" s="381" t="str">
        <f>VLOOKUP($L428,'прил. к реш.'!$A$11:$C$460,2,0)</f>
        <v>Расходы, предусмотренные на иные цели</v>
      </c>
      <c r="L428" s="9" t="str">
        <f t="shared" ref="L428:L429" si="321">CONCATENATE(F428," ",G428," ",H428," ",I428)</f>
        <v>80 2 00 00000</v>
      </c>
      <c r="M428" s="3" t="s">
        <v>0</v>
      </c>
      <c r="N428" s="346" t="s">
        <v>1377</v>
      </c>
      <c r="O428" s="8">
        <f t="shared" si="319"/>
        <v>0</v>
      </c>
      <c r="P428" s="8">
        <f t="shared" si="320"/>
        <v>0</v>
      </c>
    </row>
    <row r="429" spans="1:16" s="3" customFormat="1" ht="90">
      <c r="A429" s="15">
        <v>80</v>
      </c>
      <c r="B429" s="15" t="s">
        <v>15</v>
      </c>
      <c r="C429" s="15" t="s">
        <v>42</v>
      </c>
      <c r="D429" s="15" t="s">
        <v>64</v>
      </c>
      <c r="E429" s="12" t="s">
        <v>40</v>
      </c>
      <c r="F429" s="15">
        <v>80</v>
      </c>
      <c r="G429" s="15" t="s">
        <v>15</v>
      </c>
      <c r="H429" s="14" t="s">
        <v>2</v>
      </c>
      <c r="I429" s="423">
        <v>21120</v>
      </c>
      <c r="J429" s="424" t="s">
        <v>40</v>
      </c>
      <c r="K429" s="381" t="str">
        <f>VLOOKUP($L429,'прил. к реш.'!$A$11:$C$460,2,0)</f>
        <v>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 – 2043 годы»</v>
      </c>
      <c r="L429" s="9" t="str">
        <f t="shared" si="321"/>
        <v>80 2 00 21120</v>
      </c>
      <c r="M429" s="3" t="s">
        <v>0</v>
      </c>
      <c r="N429" s="350" t="s">
        <v>1378</v>
      </c>
      <c r="O429" s="8">
        <f t="shared" si="319"/>
        <v>0</v>
      </c>
      <c r="P429" s="8">
        <f t="shared" si="320"/>
        <v>0</v>
      </c>
    </row>
    <row r="430" spans="1:16" s="3" customFormat="1" ht="95.25" customHeight="1">
      <c r="A430" s="64"/>
      <c r="B430" s="64"/>
      <c r="C430" s="64"/>
      <c r="D430" s="64"/>
      <c r="E430" s="287"/>
      <c r="F430" s="64" t="s">
        <v>1433</v>
      </c>
      <c r="G430" s="64" t="s">
        <v>15</v>
      </c>
      <c r="H430" s="115" t="s">
        <v>2</v>
      </c>
      <c r="I430" s="305">
        <v>53910</v>
      </c>
      <c r="J430" s="425" t="str">
        <f>VLOOKUP($L430,'прил. к реш.'!$A$11:$C$460,2,0)</f>
        <v>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v>
      </c>
      <c r="K430" s="381" t="str">
        <f>VLOOKUP($L430,'прил. к реш.'!$A$11:$C$460,2,0)</f>
        <v>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v>
      </c>
      <c r="L430" s="9" t="str">
        <f t="shared" ref="L430" si="322">CONCATENATE(F430," ",G430," ",H430," ",I430)</f>
        <v>80 2 00 53910</v>
      </c>
      <c r="M430" s="3" t="s">
        <v>0</v>
      </c>
      <c r="N430" s="350" t="s">
        <v>1380</v>
      </c>
      <c r="O430" s="8">
        <f t="shared" si="319"/>
        <v>0</v>
      </c>
      <c r="P430" s="8">
        <f t="shared" si="320"/>
        <v>0</v>
      </c>
    </row>
    <row r="431" spans="1:16" s="3" customFormat="1" ht="45.6">
      <c r="A431" s="23">
        <v>81</v>
      </c>
      <c r="B431" s="23">
        <v>0</v>
      </c>
      <c r="C431" s="23" t="s">
        <v>10</v>
      </c>
      <c r="D431" s="24" t="s">
        <v>63</v>
      </c>
      <c r="E431" s="21" t="s">
        <v>62</v>
      </c>
      <c r="F431" s="23">
        <v>81</v>
      </c>
      <c r="G431" s="23">
        <v>0</v>
      </c>
      <c r="H431" s="22" t="s">
        <v>2</v>
      </c>
      <c r="I431" s="22" t="s">
        <v>197</v>
      </c>
      <c r="J431" s="385" t="s">
        <v>62</v>
      </c>
      <c r="K431" s="381" t="str">
        <f>VLOOKUP($L431,'прил. к реш.'!$A$11:$C$460,2,0)</f>
        <v>Обеспечение деятельности администрации Октябрьского района города Ставрополя</v>
      </c>
      <c r="L431" s="9" t="str">
        <f t="shared" ref="L431:L435" si="323">CONCATENATE(F431," ",G431," ",H431," ",I431)</f>
        <v>81 0 00 00000</v>
      </c>
      <c r="M431" s="3" t="s">
        <v>0</v>
      </c>
      <c r="N431" s="342" t="s">
        <v>1381</v>
      </c>
      <c r="O431" s="8">
        <f t="shared" ref="O431:O435" si="324">IF(L431=N431,0)</f>
        <v>0</v>
      </c>
      <c r="P431" s="8">
        <f t="shared" ref="P431:P435" si="325">IF(J431=K431,0)</f>
        <v>0</v>
      </c>
    </row>
    <row r="432" spans="1:16" s="3" customFormat="1" ht="36">
      <c r="A432" s="18">
        <v>81</v>
      </c>
      <c r="B432" s="18" t="s">
        <v>3</v>
      </c>
      <c r="C432" s="20">
        <v>0</v>
      </c>
      <c r="D432" s="19" t="s">
        <v>61</v>
      </c>
      <c r="E432" s="16" t="s">
        <v>60</v>
      </c>
      <c r="F432" s="18">
        <v>81</v>
      </c>
      <c r="G432" s="18" t="s">
        <v>3</v>
      </c>
      <c r="H432" s="17" t="s">
        <v>2</v>
      </c>
      <c r="I432" s="17" t="s">
        <v>197</v>
      </c>
      <c r="J432" s="394" t="s">
        <v>60</v>
      </c>
      <c r="K432" s="381" t="str">
        <f>VLOOKUP($L432,'прил. к реш.'!$A$11:$C$460,2,0)</f>
        <v>Непрограммные расходы в рамках обеспечения деятельности администрации Октябрьского района города Ставрополя</v>
      </c>
      <c r="L432" s="9" t="str">
        <f t="shared" si="323"/>
        <v>81 1 00 00000</v>
      </c>
      <c r="M432" s="3" t="s">
        <v>0</v>
      </c>
      <c r="N432" s="346" t="s">
        <v>1382</v>
      </c>
      <c r="O432" s="8">
        <f t="shared" si="324"/>
        <v>0</v>
      </c>
      <c r="P432" s="8">
        <f t="shared" si="325"/>
        <v>0</v>
      </c>
    </row>
    <row r="433" spans="1:16" s="3" customFormat="1" ht="135" customHeight="1">
      <c r="A433" s="15">
        <v>81</v>
      </c>
      <c r="B433" s="15" t="s">
        <v>3</v>
      </c>
      <c r="C433" s="15" t="s">
        <v>8</v>
      </c>
      <c r="D433" s="15" t="s">
        <v>59</v>
      </c>
      <c r="E433" s="12" t="s">
        <v>6</v>
      </c>
      <c r="F433" s="15">
        <v>81</v>
      </c>
      <c r="G433" s="15" t="s">
        <v>3</v>
      </c>
      <c r="H433" s="14" t="s">
        <v>2</v>
      </c>
      <c r="I433" s="13">
        <v>10010</v>
      </c>
      <c r="J433" s="273" t="s">
        <v>6</v>
      </c>
      <c r="K433" s="381" t="str">
        <f>VLOOKUP($L433,'прил. к реш.'!$A$11:$C$460,2,0)</f>
        <v>Расходы на обеспечение функций органов местного самоуправления города Ставрополя</v>
      </c>
      <c r="L433" s="9" t="str">
        <f t="shared" si="323"/>
        <v>81 1 00 10010</v>
      </c>
      <c r="M433" s="3" t="s">
        <v>0</v>
      </c>
      <c r="N433" s="350" t="s">
        <v>1383</v>
      </c>
      <c r="O433" s="8">
        <f t="shared" si="324"/>
        <v>0</v>
      </c>
      <c r="P433" s="8">
        <f t="shared" si="325"/>
        <v>0</v>
      </c>
    </row>
    <row r="434" spans="1:16" s="3" customFormat="1" ht="36">
      <c r="A434" s="15">
        <v>81</v>
      </c>
      <c r="B434" s="15" t="s">
        <v>3</v>
      </c>
      <c r="C434" s="15" t="s">
        <v>5</v>
      </c>
      <c r="D434" s="15" t="s">
        <v>58</v>
      </c>
      <c r="E434" s="12" t="s">
        <v>1</v>
      </c>
      <c r="F434" s="15">
        <v>81</v>
      </c>
      <c r="G434" s="15" t="s">
        <v>3</v>
      </c>
      <c r="H434" s="14" t="s">
        <v>2</v>
      </c>
      <c r="I434" s="13">
        <v>10020</v>
      </c>
      <c r="J434" s="273" t="s">
        <v>1</v>
      </c>
      <c r="K434" s="381" t="str">
        <f>VLOOKUP($L434,'прил. к реш.'!$A$11:$C$460,2,0)</f>
        <v>Расходы на выплаты по оплате труда работников органов местного самоуправления города Ставрополя</v>
      </c>
      <c r="L434" s="9" t="str">
        <f t="shared" si="323"/>
        <v>81 1 00 10020</v>
      </c>
      <c r="M434" s="3" t="s">
        <v>0</v>
      </c>
      <c r="N434" s="350" t="s">
        <v>1384</v>
      </c>
      <c r="O434" s="8">
        <f t="shared" si="324"/>
        <v>0</v>
      </c>
      <c r="P434" s="8">
        <f t="shared" si="325"/>
        <v>0</v>
      </c>
    </row>
    <row r="435" spans="1:16" s="3" customFormat="1" ht="114" customHeight="1">
      <c r="A435" s="15">
        <v>81</v>
      </c>
      <c r="B435" s="15" t="s">
        <v>3</v>
      </c>
      <c r="C435" s="15" t="s">
        <v>49</v>
      </c>
      <c r="D435" s="15" t="s">
        <v>57</v>
      </c>
      <c r="E435" s="12" t="s">
        <v>47</v>
      </c>
      <c r="F435" s="15">
        <v>81</v>
      </c>
      <c r="G435" s="15" t="s">
        <v>3</v>
      </c>
      <c r="H435" s="14" t="s">
        <v>2</v>
      </c>
      <c r="I435" s="13">
        <v>76200</v>
      </c>
      <c r="J435" s="273" t="str">
        <f>VLOOKUP($L435,'прил. к реш.'!$A$11:$C$460,2,0)</f>
        <v>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v>
      </c>
      <c r="K435" s="381" t="str">
        <f>VLOOKUP($L435,'прил. к реш.'!$A$11:$C$460,2,0)</f>
        <v>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v>
      </c>
      <c r="L435" s="9" t="str">
        <f t="shared" si="323"/>
        <v>81 1 00 76200</v>
      </c>
      <c r="M435" s="3" t="s">
        <v>0</v>
      </c>
      <c r="N435" s="350" t="s">
        <v>1385</v>
      </c>
      <c r="O435" s="8">
        <f t="shared" si="324"/>
        <v>0</v>
      </c>
      <c r="P435" s="8">
        <f t="shared" si="325"/>
        <v>0</v>
      </c>
    </row>
    <row r="436" spans="1:16" s="3" customFormat="1" ht="108">
      <c r="A436" s="15">
        <v>81</v>
      </c>
      <c r="B436" s="15" t="s">
        <v>3</v>
      </c>
      <c r="C436" s="15" t="s">
        <v>46</v>
      </c>
      <c r="D436" s="15" t="s">
        <v>56</v>
      </c>
      <c r="E436" s="12" t="s">
        <v>44</v>
      </c>
      <c r="F436" s="15">
        <v>81</v>
      </c>
      <c r="G436" s="15" t="s">
        <v>3</v>
      </c>
      <c r="H436" s="14" t="s">
        <v>2</v>
      </c>
      <c r="I436" s="13">
        <v>76360</v>
      </c>
      <c r="J436" s="273" t="str">
        <f>VLOOKUP($L436,'прил. к реш.'!$A$11:$C$460,2,0)</f>
        <v>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v>
      </c>
      <c r="K436" s="381" t="str">
        <f>VLOOKUP($L436,'прил. к реш.'!$A$11:$C$460,2,0)</f>
        <v>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v>
      </c>
      <c r="L436" s="9" t="str">
        <f t="shared" ref="L436" si="326">CONCATENATE(F436," ",G436," ",H436," ",I436)</f>
        <v>81 1 00 76360</v>
      </c>
      <c r="M436" s="3" t="s">
        <v>0</v>
      </c>
      <c r="N436" s="350" t="s">
        <v>1386</v>
      </c>
      <c r="O436" s="8">
        <f t="shared" ref="O436" si="327">IF(L436=N436,0)</f>
        <v>0</v>
      </c>
      <c r="P436" s="8">
        <f t="shared" ref="P436" si="328">IF(J436=K436,0)</f>
        <v>0</v>
      </c>
    </row>
    <row r="437" spans="1:16" s="3" customFormat="1">
      <c r="A437" s="18"/>
      <c r="B437" s="18"/>
      <c r="C437" s="20"/>
      <c r="D437" s="19"/>
      <c r="E437" s="16"/>
      <c r="F437" s="18" t="s">
        <v>1434</v>
      </c>
      <c r="G437" s="18" t="s">
        <v>15</v>
      </c>
      <c r="H437" s="17" t="s">
        <v>2</v>
      </c>
      <c r="I437" s="17" t="s">
        <v>197</v>
      </c>
      <c r="J437" s="394" t="s">
        <v>21</v>
      </c>
      <c r="K437" s="381" t="str">
        <f>VLOOKUP($L437,'прил. к реш.'!$A$11:$C$460,2,0)</f>
        <v>Расходы, предусмотренные на иные цели</v>
      </c>
      <c r="L437" s="9" t="str">
        <f t="shared" ref="L437:L444" si="329">CONCATENATE(F437," ",G437," ",H437," ",I437)</f>
        <v>81 2 00 00000</v>
      </c>
      <c r="M437" s="3" t="s">
        <v>0</v>
      </c>
      <c r="N437" s="346" t="s">
        <v>1387</v>
      </c>
      <c r="O437" s="8">
        <f t="shared" ref="O437:O444" si="330">IF(L437=N437,0)</f>
        <v>0</v>
      </c>
      <c r="P437" s="8">
        <f t="shared" ref="P437:P444" si="331">IF(J437=K437,0)</f>
        <v>0</v>
      </c>
    </row>
    <row r="438" spans="1:16" s="3" customFormat="1" ht="54">
      <c r="A438" s="64"/>
      <c r="B438" s="64"/>
      <c r="C438" s="64"/>
      <c r="D438" s="64"/>
      <c r="E438" s="287"/>
      <c r="F438" s="64" t="s">
        <v>1434</v>
      </c>
      <c r="G438" s="64" t="s">
        <v>15</v>
      </c>
      <c r="H438" s="115" t="s">
        <v>2</v>
      </c>
      <c r="I438" s="305">
        <v>53910</v>
      </c>
      <c r="J438" s="425" t="str">
        <f>VLOOKUP($L438,'прил. к реш.'!$A$11:$C$460,2,0)</f>
        <v>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v>
      </c>
      <c r="K438" s="381" t="str">
        <f>VLOOKUP($L438,'прил. к реш.'!$A$11:$C$460,2,0)</f>
        <v>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v>
      </c>
      <c r="L438" s="9" t="str">
        <f t="shared" si="329"/>
        <v>81 2 00 53910</v>
      </c>
      <c r="M438" s="3" t="s">
        <v>0</v>
      </c>
      <c r="N438" s="350" t="s">
        <v>1388</v>
      </c>
      <c r="O438" s="8">
        <f t="shared" si="330"/>
        <v>0</v>
      </c>
      <c r="P438" s="8">
        <f t="shared" si="331"/>
        <v>0</v>
      </c>
    </row>
    <row r="439" spans="1:16" s="3" customFormat="1" ht="45.6">
      <c r="A439" s="23">
        <v>82</v>
      </c>
      <c r="B439" s="23">
        <v>0</v>
      </c>
      <c r="C439" s="23" t="s">
        <v>10</v>
      </c>
      <c r="D439" s="24" t="s">
        <v>55</v>
      </c>
      <c r="E439" s="21" t="s">
        <v>54</v>
      </c>
      <c r="F439" s="23">
        <v>82</v>
      </c>
      <c r="G439" s="23">
        <v>0</v>
      </c>
      <c r="H439" s="22" t="s">
        <v>2</v>
      </c>
      <c r="I439" s="22" t="s">
        <v>197</v>
      </c>
      <c r="J439" s="385" t="s">
        <v>54</v>
      </c>
      <c r="K439" s="381" t="str">
        <f>VLOOKUP($L439,'прил. к реш.'!$A$11:$C$460,2,0)</f>
        <v>Обеспечение деятельности администрации Промышленного района города Ставрополя</v>
      </c>
      <c r="L439" s="9" t="str">
        <f t="shared" si="329"/>
        <v>82 0 00 00000</v>
      </c>
      <c r="M439" s="3" t="s">
        <v>0</v>
      </c>
      <c r="N439" s="342" t="s">
        <v>1389</v>
      </c>
      <c r="O439" s="8">
        <f t="shared" si="330"/>
        <v>0</v>
      </c>
      <c r="P439" s="8">
        <f t="shared" si="331"/>
        <v>0</v>
      </c>
    </row>
    <row r="440" spans="1:16" s="3" customFormat="1" ht="36">
      <c r="A440" s="18">
        <v>82</v>
      </c>
      <c r="B440" s="18" t="s">
        <v>3</v>
      </c>
      <c r="C440" s="20">
        <v>0</v>
      </c>
      <c r="D440" s="19" t="s">
        <v>53</v>
      </c>
      <c r="E440" s="16" t="s">
        <v>52</v>
      </c>
      <c r="F440" s="18">
        <v>82</v>
      </c>
      <c r="G440" s="18" t="s">
        <v>3</v>
      </c>
      <c r="H440" s="17" t="s">
        <v>2</v>
      </c>
      <c r="I440" s="17" t="s">
        <v>197</v>
      </c>
      <c r="J440" s="394" t="s">
        <v>52</v>
      </c>
      <c r="K440" s="381" t="str">
        <f>VLOOKUP($L440,'прил. к реш.'!$A$11:$C$460,2,0)</f>
        <v>Непрограммные расходы в рамках обеспечения деятельности администрации Промышленного района города Ставрополя</v>
      </c>
      <c r="L440" s="9" t="str">
        <f t="shared" si="329"/>
        <v>82 1 00 00000</v>
      </c>
      <c r="M440" s="3" t="s">
        <v>0</v>
      </c>
      <c r="N440" s="346" t="s">
        <v>1390</v>
      </c>
      <c r="O440" s="8">
        <f t="shared" si="330"/>
        <v>0</v>
      </c>
      <c r="P440" s="8">
        <f t="shared" si="331"/>
        <v>0</v>
      </c>
    </row>
    <row r="441" spans="1:16" s="3" customFormat="1" ht="126.75" customHeight="1">
      <c r="A441" s="15">
        <v>82</v>
      </c>
      <c r="B441" s="15" t="s">
        <v>3</v>
      </c>
      <c r="C441" s="15" t="s">
        <v>8</v>
      </c>
      <c r="D441" s="15" t="s">
        <v>51</v>
      </c>
      <c r="E441" s="12" t="s">
        <v>6</v>
      </c>
      <c r="F441" s="15">
        <v>82</v>
      </c>
      <c r="G441" s="15" t="s">
        <v>3</v>
      </c>
      <c r="H441" s="14" t="s">
        <v>2</v>
      </c>
      <c r="I441" s="13">
        <v>10010</v>
      </c>
      <c r="J441" s="273" t="s">
        <v>6</v>
      </c>
      <c r="K441" s="381" t="str">
        <f>VLOOKUP($L441,'прил. к реш.'!$A$11:$C$460,2,0)</f>
        <v>Расходы на обеспечение функций органов местного самоуправления города Ставрополя</v>
      </c>
      <c r="L441" s="9" t="str">
        <f t="shared" si="329"/>
        <v>82 1 00 10010</v>
      </c>
      <c r="M441" s="3" t="s">
        <v>0</v>
      </c>
      <c r="N441" s="350" t="s">
        <v>1391</v>
      </c>
      <c r="O441" s="8">
        <f t="shared" si="330"/>
        <v>0</v>
      </c>
      <c r="P441" s="8">
        <f t="shared" si="331"/>
        <v>0</v>
      </c>
    </row>
    <row r="442" spans="1:16" s="3" customFormat="1" ht="36">
      <c r="A442" s="15">
        <v>82</v>
      </c>
      <c r="B442" s="15" t="s">
        <v>3</v>
      </c>
      <c r="C442" s="15" t="s">
        <v>5</v>
      </c>
      <c r="D442" s="15" t="s">
        <v>50</v>
      </c>
      <c r="E442" s="12" t="s">
        <v>1</v>
      </c>
      <c r="F442" s="15">
        <v>82</v>
      </c>
      <c r="G442" s="15" t="s">
        <v>3</v>
      </c>
      <c r="H442" s="14" t="s">
        <v>2</v>
      </c>
      <c r="I442" s="13">
        <v>10020</v>
      </c>
      <c r="J442" s="273" t="s">
        <v>1</v>
      </c>
      <c r="K442" s="381" t="str">
        <f>VLOOKUP($L442,'прил. к реш.'!$A$11:$C$460,2,0)</f>
        <v>Расходы на выплаты по оплате труда работников органов местного самоуправления города Ставрополя</v>
      </c>
      <c r="L442" s="9" t="str">
        <f t="shared" si="329"/>
        <v>82 1 00 10020</v>
      </c>
      <c r="M442" s="3" t="s">
        <v>0</v>
      </c>
      <c r="N442" s="350" t="s">
        <v>1392</v>
      </c>
      <c r="O442" s="8">
        <f t="shared" si="330"/>
        <v>0</v>
      </c>
      <c r="P442" s="8">
        <f t="shared" si="331"/>
        <v>0</v>
      </c>
    </row>
    <row r="443" spans="1:16" s="3" customFormat="1" ht="90">
      <c r="A443" s="15">
        <v>82</v>
      </c>
      <c r="B443" s="15" t="s">
        <v>3</v>
      </c>
      <c r="C443" s="15" t="s">
        <v>49</v>
      </c>
      <c r="D443" s="15" t="s">
        <v>48</v>
      </c>
      <c r="E443" s="12" t="s">
        <v>47</v>
      </c>
      <c r="F443" s="15">
        <v>82</v>
      </c>
      <c r="G443" s="15" t="s">
        <v>3</v>
      </c>
      <c r="H443" s="14" t="s">
        <v>2</v>
      </c>
      <c r="I443" s="13">
        <v>76200</v>
      </c>
      <c r="J443" s="273" t="str">
        <f>VLOOKUP($L443,'прил. к реш.'!$A$11:$C$460,2,0)</f>
        <v>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v>
      </c>
      <c r="K443" s="381" t="str">
        <f>VLOOKUP($L443,'прил. к реш.'!$A$11:$C$460,2,0)</f>
        <v>Расходы на осуществление переданных государственных полномочий Ставропольского края по организации и осуществлению деятельности по опеке и попечительству в области образования</v>
      </c>
      <c r="L443" s="9" t="str">
        <f t="shared" si="329"/>
        <v>82 1 00 76200</v>
      </c>
      <c r="M443" s="3" t="s">
        <v>0</v>
      </c>
      <c r="N443" s="350" t="s">
        <v>1393</v>
      </c>
      <c r="O443" s="8">
        <f t="shared" si="330"/>
        <v>0</v>
      </c>
      <c r="P443" s="8">
        <f t="shared" si="331"/>
        <v>0</v>
      </c>
    </row>
    <row r="444" spans="1:16" s="3" customFormat="1" ht="108">
      <c r="A444" s="15">
        <v>82</v>
      </c>
      <c r="B444" s="15" t="s">
        <v>3</v>
      </c>
      <c r="C444" s="15" t="s">
        <v>46</v>
      </c>
      <c r="D444" s="15" t="s">
        <v>45</v>
      </c>
      <c r="E444" s="12" t="s">
        <v>44</v>
      </c>
      <c r="F444" s="15">
        <v>82</v>
      </c>
      <c r="G444" s="15" t="s">
        <v>3</v>
      </c>
      <c r="H444" s="14" t="s">
        <v>2</v>
      </c>
      <c r="I444" s="13">
        <v>76360</v>
      </c>
      <c r="J444" s="273" t="str">
        <f>VLOOKUP($L444,'прил. к реш.'!$A$11:$C$460,2,0)</f>
        <v>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v>
      </c>
      <c r="K444" s="381" t="str">
        <f>VLOOKUP($L444,'прил. к реш.'!$A$11:$C$460,2,0)</f>
        <v>Расходы на осуществление переданных государственных полномочий Ставропольского края по организации деятельности комиссий по делам несовершеннолетних и защите их прав</v>
      </c>
      <c r="L444" s="9" t="str">
        <f t="shared" si="329"/>
        <v>82 1 00 76360</v>
      </c>
      <c r="M444" s="3" t="s">
        <v>0</v>
      </c>
      <c r="N444" s="350" t="s">
        <v>1394</v>
      </c>
      <c r="O444" s="8">
        <f t="shared" si="330"/>
        <v>0</v>
      </c>
      <c r="P444" s="8">
        <f t="shared" si="331"/>
        <v>0</v>
      </c>
    </row>
    <row r="445" spans="1:16" s="3" customFormat="1">
      <c r="A445" s="18">
        <v>82</v>
      </c>
      <c r="B445" s="18" t="s">
        <v>15</v>
      </c>
      <c r="C445" s="20">
        <v>0</v>
      </c>
      <c r="D445" s="19" t="s">
        <v>43</v>
      </c>
      <c r="E445" s="16" t="s">
        <v>21</v>
      </c>
      <c r="F445" s="18">
        <v>82</v>
      </c>
      <c r="G445" s="18" t="s">
        <v>15</v>
      </c>
      <c r="H445" s="17" t="s">
        <v>2</v>
      </c>
      <c r="I445" s="17" t="s">
        <v>197</v>
      </c>
      <c r="J445" s="394" t="s">
        <v>21</v>
      </c>
      <c r="K445" s="381" t="str">
        <f>VLOOKUP($L445,'прил. к реш.'!$A$11:$C$460,2,0)</f>
        <v>Расходы, предусмотренные на иные цели</v>
      </c>
      <c r="L445" s="9" t="str">
        <f t="shared" ref="L445:L446" si="332">CONCATENATE(F445," ",G445," ",H445," ",I445)</f>
        <v>82 2 00 00000</v>
      </c>
      <c r="M445" s="3" t="s">
        <v>0</v>
      </c>
      <c r="N445" s="346" t="s">
        <v>1395</v>
      </c>
      <c r="O445" s="8">
        <f t="shared" ref="O445:O446" si="333">IF(L445=N445,0)</f>
        <v>0</v>
      </c>
      <c r="P445" s="8">
        <f t="shared" ref="P445:P446" si="334">IF(J445=K445,0)</f>
        <v>0</v>
      </c>
    </row>
    <row r="446" spans="1:16" s="3" customFormat="1" ht="90">
      <c r="A446" s="15">
        <v>82</v>
      </c>
      <c r="B446" s="15" t="s">
        <v>15</v>
      </c>
      <c r="C446" s="15" t="s">
        <v>42</v>
      </c>
      <c r="D446" s="15" t="s">
        <v>41</v>
      </c>
      <c r="E446" s="12" t="s">
        <v>40</v>
      </c>
      <c r="F446" s="15">
        <v>82</v>
      </c>
      <c r="G446" s="15" t="s">
        <v>15</v>
      </c>
      <c r="H446" s="14" t="s">
        <v>2</v>
      </c>
      <c r="I446" s="13">
        <v>21120</v>
      </c>
      <c r="J446" s="273" t="s">
        <v>40</v>
      </c>
      <c r="K446" s="381" t="str">
        <f>VLOOKUP($L446,'прил. к реш.'!$A$11:$C$460,2,0)</f>
        <v>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 – 2043 годы»</v>
      </c>
      <c r="L446" s="9" t="str">
        <f t="shared" si="332"/>
        <v>82 2 00 21120</v>
      </c>
      <c r="M446" s="3" t="s">
        <v>0</v>
      </c>
      <c r="N446" s="350" t="s">
        <v>1396</v>
      </c>
      <c r="O446" s="8">
        <f t="shared" si="333"/>
        <v>0</v>
      </c>
      <c r="P446" s="8">
        <f t="shared" si="334"/>
        <v>0</v>
      </c>
    </row>
    <row r="447" spans="1:16" s="3" customFormat="1" ht="81" customHeight="1">
      <c r="A447" s="15"/>
      <c r="B447" s="15"/>
      <c r="C447" s="15"/>
      <c r="D447" s="15"/>
      <c r="E447" s="12"/>
      <c r="F447" s="15" t="s">
        <v>1435</v>
      </c>
      <c r="G447" s="15" t="s">
        <v>15</v>
      </c>
      <c r="H447" s="14" t="s">
        <v>2</v>
      </c>
      <c r="I447" s="13">
        <v>21240</v>
      </c>
      <c r="J447" s="273" t="s">
        <v>1397</v>
      </c>
      <c r="K447" s="381" t="str">
        <f>VLOOKUP($L447,'прил. к реш.'!$A$11:$C$460,2,0)</f>
        <v>Расходы на проведение работ по ремонту помещений избирательных участков,являющихся муниципальной собственностью города Ставрополя</v>
      </c>
      <c r="L447" s="9" t="str">
        <f t="shared" ref="L447:L449" si="335">CONCATENATE(F447," ",G447," ",H447," ",I447)</f>
        <v>82 2 00 21240</v>
      </c>
      <c r="M447" s="3" t="s">
        <v>0</v>
      </c>
      <c r="N447" s="350" t="s">
        <v>1398</v>
      </c>
      <c r="O447" s="8">
        <f t="shared" ref="O447:O449" si="336">IF(L447=N447,0)</f>
        <v>0</v>
      </c>
      <c r="P447" s="8">
        <f t="shared" ref="P447:P449" si="337">IF(J447=K447,0)</f>
        <v>0</v>
      </c>
    </row>
    <row r="448" spans="1:16" s="3" customFormat="1" ht="54">
      <c r="A448" s="64"/>
      <c r="B448" s="64"/>
      <c r="C448" s="64"/>
      <c r="D448" s="64"/>
      <c r="E448" s="287"/>
      <c r="F448" s="64" t="s">
        <v>1435</v>
      </c>
      <c r="G448" s="64" t="s">
        <v>15</v>
      </c>
      <c r="H448" s="115" t="s">
        <v>2</v>
      </c>
      <c r="I448" s="305">
        <v>53910</v>
      </c>
      <c r="J448" s="425" t="str">
        <f>VLOOKUP($L448,'прил. к реш.'!$A$11:$C$460,2,0)</f>
        <v>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v>
      </c>
      <c r="K448" s="381" t="str">
        <f>VLOOKUP($L448,'прил. к реш.'!$A$11:$C$460,2,0)</f>
        <v>Расходы на осуществление переданных государственных полномочий Ставропольского края по подготовке проведения Всероссийской сельскохозяйственной переписи</v>
      </c>
      <c r="L448" s="9" t="str">
        <f t="shared" si="335"/>
        <v>82 2 00 53910</v>
      </c>
      <c r="M448" s="3" t="s">
        <v>0</v>
      </c>
      <c r="N448" s="350" t="s">
        <v>1399</v>
      </c>
      <c r="O448" s="8">
        <f t="shared" si="336"/>
        <v>0</v>
      </c>
      <c r="P448" s="8">
        <f t="shared" si="337"/>
        <v>0</v>
      </c>
    </row>
    <row r="449" spans="1:16" s="3" customFormat="1" ht="114" customHeight="1">
      <c r="A449" s="23">
        <v>83</v>
      </c>
      <c r="B449" s="23">
        <v>0</v>
      </c>
      <c r="C449" s="23" t="s">
        <v>10</v>
      </c>
      <c r="D449" s="24" t="s">
        <v>39</v>
      </c>
      <c r="E449" s="21" t="s">
        <v>38</v>
      </c>
      <c r="F449" s="23">
        <v>83</v>
      </c>
      <c r="G449" s="23">
        <v>0</v>
      </c>
      <c r="H449" s="22" t="s">
        <v>2</v>
      </c>
      <c r="I449" s="22" t="s">
        <v>197</v>
      </c>
      <c r="J449" s="385" t="s">
        <v>38</v>
      </c>
      <c r="K449" s="381" t="str">
        <f>VLOOKUP($L449,'прил. к реш.'!$A$11:$C$460,2,0)</f>
        <v>Обеспечение деятельности комитета городского хозяйства администрации города Ставрополя</v>
      </c>
      <c r="L449" s="9" t="str">
        <f t="shared" si="335"/>
        <v>83 0 00 00000</v>
      </c>
      <c r="M449" s="3" t="s">
        <v>0</v>
      </c>
      <c r="N449" s="342" t="s">
        <v>1400</v>
      </c>
      <c r="O449" s="8">
        <f t="shared" si="336"/>
        <v>0</v>
      </c>
      <c r="P449" s="8">
        <f t="shared" si="337"/>
        <v>0</v>
      </c>
    </row>
    <row r="450" spans="1:16" s="3" customFormat="1" ht="36">
      <c r="A450" s="18">
        <v>83</v>
      </c>
      <c r="B450" s="18" t="s">
        <v>3</v>
      </c>
      <c r="C450" s="20">
        <v>0</v>
      </c>
      <c r="D450" s="19" t="s">
        <v>37</v>
      </c>
      <c r="E450" s="16" t="s">
        <v>36</v>
      </c>
      <c r="F450" s="18">
        <v>83</v>
      </c>
      <c r="G450" s="18" t="s">
        <v>3</v>
      </c>
      <c r="H450" s="17" t="s">
        <v>2</v>
      </c>
      <c r="I450" s="17" t="s">
        <v>197</v>
      </c>
      <c r="J450" s="394" t="s">
        <v>36</v>
      </c>
      <c r="K450" s="381" t="str">
        <f>VLOOKUP($L450,'прил. к реш.'!$A$11:$C$460,2,0)</f>
        <v>Непрограммные расходы в рамках обеспечения деятельности комитета городского хозяйства администрации города Ставрополя</v>
      </c>
      <c r="L450" s="9" t="str">
        <f t="shared" ref="L450:L451" si="338">CONCATENATE(F450," ",G450," ",H450," ",I450)</f>
        <v>83 1 00 00000</v>
      </c>
      <c r="M450" s="3" t="s">
        <v>0</v>
      </c>
      <c r="N450" s="346" t="s">
        <v>1401</v>
      </c>
      <c r="O450" s="8">
        <f t="shared" ref="O450:O451" si="339">IF(L450=N450,0)</f>
        <v>0</v>
      </c>
      <c r="P450" s="8">
        <f t="shared" ref="P450:P451" si="340">IF(J450=K450,0)</f>
        <v>0</v>
      </c>
    </row>
    <row r="451" spans="1:16" s="3" customFormat="1" ht="36">
      <c r="A451" s="15">
        <v>83</v>
      </c>
      <c r="B451" s="15" t="s">
        <v>3</v>
      </c>
      <c r="C451" s="15" t="s">
        <v>8</v>
      </c>
      <c r="D451" s="15" t="s">
        <v>35</v>
      </c>
      <c r="E451" s="12" t="s">
        <v>6</v>
      </c>
      <c r="F451" s="15">
        <v>83</v>
      </c>
      <c r="G451" s="15" t="s">
        <v>3</v>
      </c>
      <c r="H451" s="14" t="s">
        <v>2</v>
      </c>
      <c r="I451" s="13">
        <v>10010</v>
      </c>
      <c r="J451" s="273" t="s">
        <v>6</v>
      </c>
      <c r="K451" s="381" t="str">
        <f>VLOOKUP($L451,'прил. к реш.'!$A$11:$C$460,2,0)</f>
        <v>Расходы на обеспечение функций органов местного самоуправления города Ставрополя</v>
      </c>
      <c r="L451" s="9" t="str">
        <f t="shared" si="338"/>
        <v>83 1 00 10010</v>
      </c>
      <c r="M451" s="3" t="s">
        <v>0</v>
      </c>
      <c r="N451" s="350" t="s">
        <v>1402</v>
      </c>
      <c r="O451" s="8">
        <f t="shared" si="339"/>
        <v>0</v>
      </c>
      <c r="P451" s="8">
        <f t="shared" si="340"/>
        <v>0</v>
      </c>
    </row>
    <row r="452" spans="1:16" s="3" customFormat="1" ht="38.25" customHeight="1">
      <c r="A452" s="15">
        <v>83</v>
      </c>
      <c r="B452" s="15" t="s">
        <v>3</v>
      </c>
      <c r="C452" s="15" t="s">
        <v>5</v>
      </c>
      <c r="D452" s="15" t="s">
        <v>34</v>
      </c>
      <c r="E452" s="12" t="s">
        <v>1</v>
      </c>
      <c r="F452" s="15">
        <v>83</v>
      </c>
      <c r="G452" s="15" t="s">
        <v>3</v>
      </c>
      <c r="H452" s="14" t="s">
        <v>2</v>
      </c>
      <c r="I452" s="13">
        <v>10020</v>
      </c>
      <c r="J452" s="273" t="s">
        <v>1</v>
      </c>
      <c r="K452" s="381" t="str">
        <f>VLOOKUP($L452,'прил. к реш.'!$A$11:$C$460,2,0)</f>
        <v>Расходы на выплаты по оплате труда работников органов местного самоуправления города Ставрополя</v>
      </c>
      <c r="L452" s="9" t="str">
        <f t="shared" ref="L452" si="341">CONCATENATE(F452," ",G452," ",H452," ",I452)</f>
        <v>83 1 00 10020</v>
      </c>
      <c r="M452" s="3" t="s">
        <v>0</v>
      </c>
      <c r="N452" s="377" t="s">
        <v>1403</v>
      </c>
      <c r="O452" s="8">
        <f t="shared" ref="O452" si="342">IF(L452=N452,0)</f>
        <v>0</v>
      </c>
      <c r="P452" s="8">
        <f t="shared" ref="P452" si="343">IF(J452=K452,0)</f>
        <v>0</v>
      </c>
    </row>
    <row r="453" spans="1:16" s="3" customFormat="1" ht="38.25" customHeight="1">
      <c r="A453" s="15" t="s">
        <v>32</v>
      </c>
      <c r="B453" s="15" t="s">
        <v>3</v>
      </c>
      <c r="C453" s="15" t="s">
        <v>1437</v>
      </c>
      <c r="D453" s="15" t="s">
        <v>1436</v>
      </c>
      <c r="E453" s="12" t="s">
        <v>357</v>
      </c>
      <c r="F453" s="15" t="s">
        <v>32</v>
      </c>
      <c r="G453" s="15" t="s">
        <v>3</v>
      </c>
      <c r="H453" s="14" t="s">
        <v>2</v>
      </c>
      <c r="I453" s="13">
        <v>20050</v>
      </c>
      <c r="J453" s="273" t="s">
        <v>357</v>
      </c>
      <c r="K453" s="381" t="str">
        <f>VLOOKUP($L453,'прил. к реш.'!$A$11:$C$460,2,0)</f>
        <v>Расходы на выплаты на основании исполнительных листов судебных органов</v>
      </c>
      <c r="L453" s="9" t="str">
        <f t="shared" ref="L453:L454" si="344">CONCATENATE(F453," ",G453," ",H453," ",I453)</f>
        <v>83 1 00 20050</v>
      </c>
      <c r="M453" s="3" t="s">
        <v>0</v>
      </c>
      <c r="N453" s="377" t="s">
        <v>1404</v>
      </c>
      <c r="O453" s="8">
        <f t="shared" ref="O453:O454" si="345">IF(L453=N453,0)</f>
        <v>0</v>
      </c>
      <c r="P453" s="8">
        <f t="shared" ref="P453:P454" si="346">IF(J453=K453,0)</f>
        <v>0</v>
      </c>
    </row>
    <row r="454" spans="1:16" s="3" customFormat="1" ht="33" customHeight="1">
      <c r="A454" s="18">
        <v>83</v>
      </c>
      <c r="B454" s="18" t="s">
        <v>15</v>
      </c>
      <c r="C454" s="20">
        <v>0</v>
      </c>
      <c r="D454" s="19" t="s">
        <v>33</v>
      </c>
      <c r="E454" s="16" t="s">
        <v>21</v>
      </c>
      <c r="F454" s="18">
        <v>83</v>
      </c>
      <c r="G454" s="18" t="s">
        <v>15</v>
      </c>
      <c r="H454" s="17" t="s">
        <v>2</v>
      </c>
      <c r="I454" s="17" t="s">
        <v>197</v>
      </c>
      <c r="J454" s="394" t="s">
        <v>21</v>
      </c>
      <c r="K454" s="381" t="str">
        <f>VLOOKUP($L454,'прил. к реш.'!$A$11:$C$460,2,0)</f>
        <v>Расходы, предусмотренные на иные цели</v>
      </c>
      <c r="L454" s="9" t="str">
        <f t="shared" si="344"/>
        <v>83 2 00 00000</v>
      </c>
      <c r="M454" s="3" t="s">
        <v>0</v>
      </c>
      <c r="N454" s="346" t="s">
        <v>1405</v>
      </c>
      <c r="O454" s="8">
        <f t="shared" si="345"/>
        <v>0</v>
      </c>
      <c r="P454" s="8">
        <f t="shared" si="346"/>
        <v>0</v>
      </c>
    </row>
    <row r="455" spans="1:16" s="3" customFormat="1" ht="54">
      <c r="A455" s="15">
        <v>83</v>
      </c>
      <c r="B455" s="15">
        <v>2</v>
      </c>
      <c r="C455" s="15">
        <v>2095</v>
      </c>
      <c r="D455" s="15" t="str">
        <f t="shared" ref="D455" si="347">CONCATENATE(TEXT(A455,"00")," ",B455," ",C455)</f>
        <v>83 2 2095</v>
      </c>
      <c r="E455" s="12" t="s">
        <v>1438</v>
      </c>
      <c r="F455" s="15" t="s">
        <v>32</v>
      </c>
      <c r="G455" s="15" t="s">
        <v>15</v>
      </c>
      <c r="H455" s="14" t="s">
        <v>2</v>
      </c>
      <c r="I455" s="13">
        <v>20950</v>
      </c>
      <c r="J455" s="273" t="s">
        <v>1443</v>
      </c>
      <c r="K455" s="381" t="str">
        <f>VLOOKUP($L455,'прил. к реш.'!$A$11:$C$460,2,0)</f>
        <v>Снос аварийных многоквартирных домов, включенных в программы по переселению граждан из аварийных многоквартирных домов, реализуемых в городе Ставрополе до 2014 года</v>
      </c>
      <c r="L455" s="9" t="str">
        <f t="shared" ref="L455" si="348">CONCATENATE(F455," ",G455," ",H455," ",I455)</f>
        <v>83 2 00 20950</v>
      </c>
      <c r="M455" s="3" t="s">
        <v>0</v>
      </c>
      <c r="N455" s="377" t="s">
        <v>1407</v>
      </c>
      <c r="O455" s="8">
        <f t="shared" ref="O455" si="349">IF(L455=N455,0)</f>
        <v>0</v>
      </c>
      <c r="P455" s="8" t="b">
        <f t="shared" ref="P455" si="350">IF(J455=K455,0)</f>
        <v>0</v>
      </c>
    </row>
    <row r="456" spans="1:16" s="3" customFormat="1" ht="90">
      <c r="A456" s="15"/>
      <c r="B456" s="15"/>
      <c r="C456" s="15"/>
      <c r="D456" s="15"/>
      <c r="E456" s="12"/>
      <c r="F456" s="15" t="s">
        <v>32</v>
      </c>
      <c r="G456" s="15" t="s">
        <v>15</v>
      </c>
      <c r="H456" s="14" t="s">
        <v>2</v>
      </c>
      <c r="I456" s="13">
        <v>21120</v>
      </c>
      <c r="J456" s="273" t="str">
        <f>VLOOKUP($L456,'прил. к реш.'!$A$11:$C$460,2,0)</f>
        <v>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2014 - 2043 годы»</v>
      </c>
      <c r="K456" s="381" t="str">
        <f>VLOOKUP($L456,'прил. к реш.'!$A$11:$C$460,2,0)</f>
        <v>Расходы на уплату взносов на капитальный ремонт общего имущества в многоквартирных домах в соответствии с постановлением Правительства Ставропольского края от 29 мая 2014 г. № 225-п «О региональной программе «Капитальный ремонт общего имущества в многоквартирных домах, расположенных на территории Ставропольского края на 2014 - 2043 годы»</v>
      </c>
      <c r="L456" s="9" t="str">
        <f t="shared" ref="L456:L457" si="351">CONCATENATE(F456," ",G456," ",H456," ",I456)</f>
        <v>83 2 00 21120</v>
      </c>
      <c r="M456" s="3" t="s">
        <v>0</v>
      </c>
      <c r="N456" s="350" t="s">
        <v>1409</v>
      </c>
      <c r="O456" s="8">
        <f t="shared" ref="O456:O457" si="352">IF(L456=N456,0)</f>
        <v>0</v>
      </c>
      <c r="P456" s="8">
        <f t="shared" ref="P456:P457" si="353">IF(J456=K456,0)</f>
        <v>0</v>
      </c>
    </row>
    <row r="457" spans="1:16" s="3" customFormat="1" ht="45.6">
      <c r="A457" s="23">
        <v>84</v>
      </c>
      <c r="B457" s="23">
        <v>0</v>
      </c>
      <c r="C457" s="23" t="s">
        <v>10</v>
      </c>
      <c r="D457" s="24" t="s">
        <v>31</v>
      </c>
      <c r="E457" s="21" t="s">
        <v>30</v>
      </c>
      <c r="F457" s="23">
        <v>84</v>
      </c>
      <c r="G457" s="23">
        <v>0</v>
      </c>
      <c r="H457" s="22" t="s">
        <v>2</v>
      </c>
      <c r="I457" s="22" t="s">
        <v>197</v>
      </c>
      <c r="J457" s="385" t="s">
        <v>30</v>
      </c>
      <c r="K457" s="381" t="str">
        <f>VLOOKUP($L457,'прил. к реш.'!$A$11:$C$460,2,0)</f>
        <v xml:space="preserve">Обеспечение деятельности комитета градостроительства администрации города Ставрополя </v>
      </c>
      <c r="L457" s="9" t="str">
        <f t="shared" si="351"/>
        <v>84 0 00 00000</v>
      </c>
      <c r="M457" s="3" t="s">
        <v>0</v>
      </c>
      <c r="N457" s="342" t="s">
        <v>1410</v>
      </c>
      <c r="O457" s="8">
        <f t="shared" si="352"/>
        <v>0</v>
      </c>
      <c r="P457" s="8">
        <f t="shared" si="353"/>
        <v>0</v>
      </c>
    </row>
    <row r="458" spans="1:16" s="3" customFormat="1" ht="36">
      <c r="A458" s="18">
        <v>84</v>
      </c>
      <c r="B458" s="18" t="s">
        <v>3</v>
      </c>
      <c r="C458" s="20">
        <v>0</v>
      </c>
      <c r="D458" s="19" t="s">
        <v>29</v>
      </c>
      <c r="E458" s="16" t="s">
        <v>28</v>
      </c>
      <c r="F458" s="18">
        <v>84</v>
      </c>
      <c r="G458" s="18" t="s">
        <v>3</v>
      </c>
      <c r="H458" s="17" t="s">
        <v>2</v>
      </c>
      <c r="I458" s="17" t="s">
        <v>197</v>
      </c>
      <c r="J458" s="394" t="s">
        <v>28</v>
      </c>
      <c r="K458" s="381" t="str">
        <f>VLOOKUP($L458,'прил. к реш.'!$A$11:$C$460,2,0)</f>
        <v xml:space="preserve">Непрограммные расходы в рамках обеспечения деятельности комитета градостроительства администрации города Ставрополя </v>
      </c>
      <c r="L458" s="9" t="str">
        <f t="shared" ref="L458:L462" si="354">CONCATENATE(F458," ",G458," ",H458," ",I458)</f>
        <v>84 1 00 00000</v>
      </c>
      <c r="M458" s="3" t="s">
        <v>0</v>
      </c>
      <c r="N458" s="346" t="s">
        <v>1411</v>
      </c>
      <c r="O458" s="8">
        <f t="shared" ref="O458:O462" si="355">IF(L458=N458,0)</f>
        <v>0</v>
      </c>
      <c r="P458" s="8">
        <f t="shared" ref="P458:P462" si="356">IF(J458=K458,0)</f>
        <v>0</v>
      </c>
    </row>
    <row r="459" spans="1:16" s="3" customFormat="1" ht="36">
      <c r="A459" s="15">
        <v>84</v>
      </c>
      <c r="B459" s="15" t="s">
        <v>3</v>
      </c>
      <c r="C459" s="15" t="s">
        <v>8</v>
      </c>
      <c r="D459" s="15" t="s">
        <v>27</v>
      </c>
      <c r="E459" s="12" t="s">
        <v>6</v>
      </c>
      <c r="F459" s="15">
        <v>84</v>
      </c>
      <c r="G459" s="15" t="s">
        <v>3</v>
      </c>
      <c r="H459" s="14" t="s">
        <v>2</v>
      </c>
      <c r="I459" s="13">
        <v>10010</v>
      </c>
      <c r="J459" s="273" t="s">
        <v>6</v>
      </c>
      <c r="K459" s="381" t="str">
        <f>VLOOKUP($L459,'прил. к реш.'!$A$11:$C$460,2,0)</f>
        <v>Расходы на обеспечение функций органов местного самоуправления города Ставрополя</v>
      </c>
      <c r="L459" s="9" t="str">
        <f t="shared" si="354"/>
        <v>84 1 00 10010</v>
      </c>
      <c r="M459" s="25"/>
      <c r="N459" s="350" t="s">
        <v>1412</v>
      </c>
      <c r="O459" s="8">
        <f t="shared" si="355"/>
        <v>0</v>
      </c>
      <c r="P459" s="8">
        <f t="shared" si="356"/>
        <v>0</v>
      </c>
    </row>
    <row r="460" spans="1:16" s="3" customFormat="1" ht="36">
      <c r="A460" s="15">
        <v>84</v>
      </c>
      <c r="B460" s="15" t="s">
        <v>3</v>
      </c>
      <c r="C460" s="15" t="s">
        <v>5</v>
      </c>
      <c r="D460" s="15" t="s">
        <v>26</v>
      </c>
      <c r="E460" s="12" t="s">
        <v>1</v>
      </c>
      <c r="F460" s="15">
        <v>84</v>
      </c>
      <c r="G460" s="15" t="s">
        <v>3</v>
      </c>
      <c r="H460" s="14" t="s">
        <v>2</v>
      </c>
      <c r="I460" s="13">
        <v>10020</v>
      </c>
      <c r="J460" s="273" t="s">
        <v>1</v>
      </c>
      <c r="K460" s="381" t="str">
        <f>VLOOKUP($L460,'прил. к реш.'!$A$11:$C$460,2,0)</f>
        <v>Расходы на выплаты по оплате труда работников органов местного самоуправления города Ставрополя</v>
      </c>
      <c r="L460" s="9" t="str">
        <f t="shared" si="354"/>
        <v>84 1 00 10020</v>
      </c>
      <c r="M460" s="3" t="s">
        <v>0</v>
      </c>
      <c r="N460" s="350" t="s">
        <v>1413</v>
      </c>
      <c r="O460" s="8">
        <f t="shared" si="355"/>
        <v>0</v>
      </c>
      <c r="P460" s="8">
        <f t="shared" si="356"/>
        <v>0</v>
      </c>
    </row>
    <row r="461" spans="1:16" s="3" customFormat="1" ht="36">
      <c r="A461" s="15">
        <v>84</v>
      </c>
      <c r="B461" s="15" t="s">
        <v>3</v>
      </c>
      <c r="C461" s="15" t="s">
        <v>25</v>
      </c>
      <c r="D461" s="15" t="s">
        <v>24</v>
      </c>
      <c r="E461" s="12" t="s">
        <v>23</v>
      </c>
      <c r="F461" s="15">
        <v>84</v>
      </c>
      <c r="G461" s="15" t="s">
        <v>3</v>
      </c>
      <c r="H461" s="14" t="s">
        <v>2</v>
      </c>
      <c r="I461" s="13">
        <v>20740</v>
      </c>
      <c r="J461" s="273" t="s">
        <v>23</v>
      </c>
      <c r="K461" s="381" t="str">
        <f>VLOOKUP($L461,'прил. к реш.'!$A$11:$C$460,2,0)</f>
        <v>Расходы на судебные издержки комитета градостроительства администрации города Ставрополя по искам о сносе самовольных построек</v>
      </c>
      <c r="L461" s="9" t="str">
        <f t="shared" si="354"/>
        <v>84 1 00 20740</v>
      </c>
      <c r="M461" s="3" t="s">
        <v>0</v>
      </c>
      <c r="N461" s="350" t="s">
        <v>1414</v>
      </c>
      <c r="O461" s="8">
        <f t="shared" si="355"/>
        <v>0</v>
      </c>
      <c r="P461" s="8">
        <f t="shared" si="356"/>
        <v>0</v>
      </c>
    </row>
    <row r="462" spans="1:16" s="3" customFormat="1">
      <c r="A462" s="18">
        <v>84</v>
      </c>
      <c r="B462" s="18" t="s">
        <v>15</v>
      </c>
      <c r="C462" s="20">
        <v>0</v>
      </c>
      <c r="D462" s="19" t="s">
        <v>22</v>
      </c>
      <c r="E462" s="16" t="s">
        <v>21</v>
      </c>
      <c r="F462" s="18">
        <v>84</v>
      </c>
      <c r="G462" s="18" t="s">
        <v>15</v>
      </c>
      <c r="H462" s="17" t="s">
        <v>2</v>
      </c>
      <c r="I462" s="17" t="s">
        <v>197</v>
      </c>
      <c r="J462" s="394" t="s">
        <v>21</v>
      </c>
      <c r="K462" s="381" t="str">
        <f>VLOOKUP($L462,'прил. к реш.'!$A$11:$C$460,2,0)</f>
        <v>Расходы, предусмотренные на иные цели</v>
      </c>
      <c r="L462" s="9" t="str">
        <f t="shared" si="354"/>
        <v>84 2 00 00000</v>
      </c>
      <c r="M462" s="3" t="s">
        <v>0</v>
      </c>
      <c r="N462" s="346" t="s">
        <v>1415</v>
      </c>
      <c r="O462" s="8">
        <f t="shared" si="355"/>
        <v>0</v>
      </c>
      <c r="P462" s="8">
        <f t="shared" si="356"/>
        <v>0</v>
      </c>
    </row>
    <row r="463" spans="1:16" s="3" customFormat="1" ht="45.75" customHeight="1">
      <c r="A463" s="15">
        <v>84</v>
      </c>
      <c r="B463" s="15" t="s">
        <v>15</v>
      </c>
      <c r="C463" s="15" t="s">
        <v>20</v>
      </c>
      <c r="D463" s="15" t="s">
        <v>19</v>
      </c>
      <c r="E463" s="12" t="s">
        <v>18</v>
      </c>
      <c r="F463" s="15">
        <v>84</v>
      </c>
      <c r="G463" s="15" t="s">
        <v>15</v>
      </c>
      <c r="H463" s="14" t="s">
        <v>2</v>
      </c>
      <c r="I463" s="13">
        <v>21100</v>
      </c>
      <c r="J463" s="273" t="str">
        <f>VLOOKUP($L463,'прил. к реш.'!$A$11:$C$460,2,0)</f>
        <v>Расходы за счет средств местного бюджета на демонтаж рекламных конструкций, их хранение или в необходимых случаях уничтожение</v>
      </c>
      <c r="K463" s="381" t="str">
        <f>VLOOKUP($L463,'прил. к реш.'!$A$11:$C$460,2,0)</f>
        <v>Расходы за счет средств местного бюджета на демонтаж рекламных конструкций, их хранение или в необходимых случаях уничтожение</v>
      </c>
      <c r="L463" s="9" t="str">
        <f t="shared" ref="L463" si="357">CONCATENATE(F463," ",G463," ",H463," ",I463)</f>
        <v>84 2 00 21100</v>
      </c>
      <c r="M463" s="3" t="s">
        <v>0</v>
      </c>
      <c r="N463" s="350" t="s">
        <v>1417</v>
      </c>
      <c r="O463" s="8">
        <f t="shared" ref="O463:O464" si="358">IF(L463=N463,0)</f>
        <v>0</v>
      </c>
      <c r="P463" s="8">
        <f t="shared" ref="P463:P464" si="359">IF(J463=K463,0)</f>
        <v>0</v>
      </c>
    </row>
    <row r="464" spans="1:16" s="3" customFormat="1">
      <c r="A464" s="15">
        <v>84</v>
      </c>
      <c r="B464" s="15" t="s">
        <v>15</v>
      </c>
      <c r="C464" s="15" t="s">
        <v>17</v>
      </c>
      <c r="D464" s="15" t="s">
        <v>16</v>
      </c>
      <c r="E464" s="12" t="s">
        <v>14</v>
      </c>
      <c r="F464" s="15">
        <v>84</v>
      </c>
      <c r="G464" s="15" t="s">
        <v>15</v>
      </c>
      <c r="H464" s="14" t="s">
        <v>2</v>
      </c>
      <c r="I464" s="13">
        <v>21210</v>
      </c>
      <c r="J464" s="273" t="s">
        <v>14</v>
      </c>
      <c r="K464" s="381" t="str">
        <f>VLOOKUP($L464,'прил. к реш.'!$A$11:$C$460,2,0)</f>
        <v>Снос самовольных построек</v>
      </c>
      <c r="L464" s="9" t="str">
        <f t="shared" ref="L464:L468" si="360">CONCATENATE(F464," ",G464," ",H464," ",I464)</f>
        <v>84 2 00 21210</v>
      </c>
      <c r="M464" s="3" t="s">
        <v>0</v>
      </c>
      <c r="N464" s="350" t="s">
        <v>1418</v>
      </c>
      <c r="O464" s="8">
        <f t="shared" si="358"/>
        <v>0</v>
      </c>
      <c r="P464" s="8">
        <f t="shared" si="359"/>
        <v>0</v>
      </c>
    </row>
    <row r="465" spans="1:16" s="3" customFormat="1" ht="68.400000000000006">
      <c r="A465" s="23">
        <v>85</v>
      </c>
      <c r="B465" s="23">
        <v>0</v>
      </c>
      <c r="C465" s="23" t="s">
        <v>10</v>
      </c>
      <c r="D465" s="24" t="s">
        <v>13</v>
      </c>
      <c r="E465" s="21" t="s">
        <v>12</v>
      </c>
      <c r="F465" s="23">
        <v>85</v>
      </c>
      <c r="G465" s="23">
        <v>0</v>
      </c>
      <c r="H465" s="22" t="s">
        <v>2</v>
      </c>
      <c r="I465" s="22" t="s">
        <v>197</v>
      </c>
      <c r="J465" s="385" t="s">
        <v>12</v>
      </c>
      <c r="K465" s="381" t="str">
        <f>VLOOKUP($L465,'прил. к реш.'!$A$11:$C$460,2,0)</f>
        <v>Обеспечение деятельности комитета по делам гражданской обороны и чрезвычайным ситуациям администрации города Ставрополя</v>
      </c>
      <c r="L465" s="9" t="str">
        <f t="shared" si="360"/>
        <v>85 0 00 00000</v>
      </c>
      <c r="M465" s="3" t="s">
        <v>0</v>
      </c>
      <c r="N465" s="342" t="s">
        <v>1419</v>
      </c>
      <c r="O465" s="8">
        <f t="shared" ref="O465:O468" si="361">IF(L465=N465,0)</f>
        <v>0</v>
      </c>
      <c r="P465" s="8">
        <f t="shared" ref="P465:P468" si="362">IF(J465=K465,0)</f>
        <v>0</v>
      </c>
    </row>
    <row r="466" spans="1:16" s="3" customFormat="1" ht="52.2">
      <c r="A466" s="18">
        <v>85</v>
      </c>
      <c r="B466" s="18" t="s">
        <v>3</v>
      </c>
      <c r="C466" s="20">
        <v>0</v>
      </c>
      <c r="D466" s="19" t="s">
        <v>11</v>
      </c>
      <c r="E466" s="16" t="s">
        <v>9</v>
      </c>
      <c r="F466" s="18">
        <v>85</v>
      </c>
      <c r="G466" s="18" t="s">
        <v>3</v>
      </c>
      <c r="H466" s="17" t="s">
        <v>2</v>
      </c>
      <c r="I466" s="17" t="s">
        <v>197</v>
      </c>
      <c r="J466" s="394" t="s">
        <v>9</v>
      </c>
      <c r="K466" s="381" t="str">
        <f>VLOOKUP($L466,'прил. к реш.'!$A$11:$C$460,2,0)</f>
        <v>Непрограммные расходы в рамках обеспечения деятельности комитета по делам гражданской обороны и чрезвычайным ситуациям администрации города Ставрополя</v>
      </c>
      <c r="L466" s="9" t="str">
        <f t="shared" si="360"/>
        <v>85 1 00 00000</v>
      </c>
      <c r="M466" s="3" t="s">
        <v>0</v>
      </c>
      <c r="N466" s="346" t="s">
        <v>1420</v>
      </c>
      <c r="O466" s="8">
        <f t="shared" si="361"/>
        <v>0</v>
      </c>
      <c r="P466" s="8">
        <f t="shared" si="362"/>
        <v>0</v>
      </c>
    </row>
    <row r="467" spans="1:16" s="3" customFormat="1" ht="36">
      <c r="A467" s="15">
        <v>85</v>
      </c>
      <c r="B467" s="15" t="s">
        <v>3</v>
      </c>
      <c r="C467" s="15" t="s">
        <v>8</v>
      </c>
      <c r="D467" s="15" t="s">
        <v>7</v>
      </c>
      <c r="E467" s="12" t="s">
        <v>6</v>
      </c>
      <c r="F467" s="15">
        <v>85</v>
      </c>
      <c r="G467" s="15" t="s">
        <v>3</v>
      </c>
      <c r="H467" s="14" t="s">
        <v>2</v>
      </c>
      <c r="I467" s="13">
        <v>10010</v>
      </c>
      <c r="J467" s="273" t="s">
        <v>6</v>
      </c>
      <c r="K467" s="381" t="str">
        <f>VLOOKUP($L467,'прил. к реш.'!$A$11:$C$460,2,0)</f>
        <v>Расходы на обеспечение функций органов местного самоуправления города Ставрополя</v>
      </c>
      <c r="L467" s="9" t="str">
        <f t="shared" si="360"/>
        <v>85 1 00 10010</v>
      </c>
      <c r="M467" s="3" t="s">
        <v>0</v>
      </c>
      <c r="N467" s="339" t="s">
        <v>1421</v>
      </c>
      <c r="O467" s="8">
        <f t="shared" si="361"/>
        <v>0</v>
      </c>
      <c r="P467" s="8">
        <f t="shared" si="362"/>
        <v>0</v>
      </c>
    </row>
    <row r="468" spans="1:16" ht="36">
      <c r="A468" s="15">
        <v>85</v>
      </c>
      <c r="B468" s="15" t="s">
        <v>3</v>
      </c>
      <c r="C468" s="15" t="s">
        <v>5</v>
      </c>
      <c r="D468" s="15" t="s">
        <v>4</v>
      </c>
      <c r="E468" s="12" t="s">
        <v>1</v>
      </c>
      <c r="F468" s="15">
        <v>85</v>
      </c>
      <c r="G468" s="15" t="s">
        <v>3</v>
      </c>
      <c r="H468" s="14" t="s">
        <v>2</v>
      </c>
      <c r="I468" s="13">
        <v>10020</v>
      </c>
      <c r="J468" s="273" t="s">
        <v>1</v>
      </c>
      <c r="K468" s="381" t="str">
        <f>VLOOKUP($L468,'прил. к реш.'!$A$11:$C$460,2,0)</f>
        <v>Расходы на выплаты по оплате труда работников органов местного самоуправления города Ставрополя</v>
      </c>
      <c r="L468" s="9" t="str">
        <f t="shared" si="360"/>
        <v>85 1 00 10020</v>
      </c>
      <c r="M468" s="3" t="s">
        <v>0</v>
      </c>
      <c r="N468" s="339" t="s">
        <v>1422</v>
      </c>
      <c r="O468" s="8">
        <f t="shared" si="361"/>
        <v>0</v>
      </c>
      <c r="P468" s="8">
        <f t="shared" si="362"/>
        <v>0</v>
      </c>
    </row>
    <row r="469" spans="1:16">
      <c r="E469" s="10"/>
      <c r="J469" s="11"/>
    </row>
    <row r="470" spans="1:16">
      <c r="E470" s="10"/>
      <c r="J470" s="11"/>
    </row>
    <row r="471" spans="1:16">
      <c r="E471" s="10"/>
      <c r="J471" s="11"/>
    </row>
    <row r="472" spans="1:16">
      <c r="E472" s="10"/>
      <c r="J472" s="11"/>
    </row>
    <row r="473" spans="1:16">
      <c r="E473" s="10"/>
      <c r="J473" s="11"/>
    </row>
    <row r="474" spans="1:16">
      <c r="E474" s="10"/>
      <c r="J474" s="11"/>
    </row>
    <row r="475" spans="1:16">
      <c r="E475" s="10"/>
      <c r="J475" s="11"/>
    </row>
    <row r="476" spans="1:16">
      <c r="E476" s="10"/>
      <c r="J476" s="11"/>
    </row>
    <row r="477" spans="1:16" s="2" customFormat="1">
      <c r="A477" s="7"/>
      <c r="B477" s="7"/>
      <c r="C477" s="6"/>
      <c r="D477" s="5"/>
      <c r="E477" s="10"/>
      <c r="F477" s="3"/>
      <c r="G477" s="3"/>
      <c r="H477" s="3"/>
      <c r="I477" s="3"/>
      <c r="J477" s="11"/>
      <c r="K477" s="381"/>
      <c r="L477" s="9"/>
      <c r="M477" s="1"/>
      <c r="N477" s="9"/>
      <c r="O477" s="8"/>
      <c r="P477" s="3"/>
    </row>
    <row r="478" spans="1:16" s="2" customFormat="1">
      <c r="A478" s="7"/>
      <c r="B478" s="7"/>
      <c r="C478" s="6"/>
      <c r="D478" s="5"/>
      <c r="E478" s="10"/>
      <c r="F478" s="3"/>
      <c r="G478" s="3"/>
      <c r="H478" s="3"/>
      <c r="I478" s="3"/>
      <c r="J478" s="11"/>
      <c r="K478" s="381"/>
      <c r="L478" s="9"/>
      <c r="M478" s="1"/>
      <c r="N478" s="9"/>
      <c r="O478" s="8"/>
      <c r="P478" s="3"/>
    </row>
    <row r="479" spans="1:16" s="2" customFormat="1">
      <c r="A479" s="7"/>
      <c r="B479" s="7"/>
      <c r="C479" s="6"/>
      <c r="D479" s="5"/>
      <c r="E479" s="10"/>
      <c r="F479" s="3"/>
      <c r="G479" s="3"/>
      <c r="H479" s="3"/>
      <c r="I479" s="3"/>
      <c r="J479" s="11"/>
      <c r="K479" s="381"/>
      <c r="L479" s="9"/>
      <c r="M479" s="1"/>
      <c r="N479" s="9"/>
      <c r="O479" s="8"/>
      <c r="P479" s="3"/>
    </row>
    <row r="480" spans="1:16" s="2" customFormat="1">
      <c r="A480" s="7"/>
      <c r="B480" s="7"/>
      <c r="C480" s="6"/>
      <c r="D480" s="5"/>
      <c r="E480" s="10"/>
      <c r="F480" s="3"/>
      <c r="G480" s="3"/>
      <c r="H480" s="3"/>
      <c r="I480" s="3"/>
      <c r="J480" s="11"/>
      <c r="K480" s="381"/>
      <c r="L480" s="9"/>
      <c r="M480" s="1"/>
      <c r="N480" s="9"/>
      <c r="O480" s="8"/>
      <c r="P480" s="3"/>
    </row>
    <row r="481" spans="1:16" s="2" customFormat="1">
      <c r="A481" s="7"/>
      <c r="B481" s="7"/>
      <c r="C481" s="6"/>
      <c r="D481" s="5"/>
      <c r="E481" s="10"/>
      <c r="F481" s="3"/>
      <c r="G481" s="3"/>
      <c r="H481" s="3"/>
      <c r="I481" s="3"/>
      <c r="J481" s="11"/>
      <c r="K481" s="381"/>
      <c r="L481" s="9"/>
      <c r="M481" s="1"/>
      <c r="N481" s="9"/>
      <c r="O481" s="8"/>
      <c r="P481" s="3"/>
    </row>
    <row r="482" spans="1:16" s="2" customFormat="1">
      <c r="A482" s="7"/>
      <c r="B482" s="7"/>
      <c r="C482" s="6"/>
      <c r="D482" s="5"/>
      <c r="E482" s="10"/>
      <c r="F482" s="3"/>
      <c r="G482" s="3"/>
      <c r="H482" s="3"/>
      <c r="I482" s="3"/>
      <c r="J482" s="11"/>
      <c r="K482" s="381"/>
      <c r="L482" s="9"/>
      <c r="M482" s="1"/>
      <c r="N482" s="9"/>
      <c r="O482" s="8"/>
      <c r="P482" s="3"/>
    </row>
    <row r="483" spans="1:16" s="2" customFormat="1">
      <c r="A483" s="7"/>
      <c r="B483" s="7"/>
      <c r="C483" s="6"/>
      <c r="D483" s="5"/>
      <c r="E483" s="10"/>
      <c r="F483" s="3"/>
      <c r="G483" s="3"/>
      <c r="H483" s="3"/>
      <c r="I483" s="3"/>
      <c r="J483" s="11"/>
      <c r="K483" s="381"/>
      <c r="L483" s="9"/>
      <c r="M483" s="1"/>
      <c r="N483" s="9"/>
      <c r="O483" s="8"/>
      <c r="P483" s="3"/>
    </row>
    <row r="484" spans="1:16" s="2" customFormat="1">
      <c r="A484" s="7"/>
      <c r="B484" s="7"/>
      <c r="C484" s="6"/>
      <c r="D484" s="5"/>
      <c r="E484" s="10"/>
      <c r="F484" s="3"/>
      <c r="G484" s="3"/>
      <c r="H484" s="3"/>
      <c r="I484" s="3"/>
      <c r="J484" s="11"/>
      <c r="K484" s="381"/>
      <c r="L484" s="9"/>
      <c r="M484" s="1"/>
      <c r="N484" s="9"/>
      <c r="O484" s="8"/>
      <c r="P484" s="3"/>
    </row>
    <row r="485" spans="1:16" s="2" customFormat="1">
      <c r="A485" s="7"/>
      <c r="B485" s="7"/>
      <c r="C485" s="6"/>
      <c r="D485" s="5"/>
      <c r="E485" s="10"/>
      <c r="F485" s="3"/>
      <c r="G485" s="3"/>
      <c r="H485" s="3"/>
      <c r="I485" s="3"/>
      <c r="J485" s="11"/>
      <c r="K485" s="381"/>
      <c r="L485" s="9"/>
      <c r="M485" s="1"/>
      <c r="N485" s="9"/>
      <c r="O485" s="8"/>
      <c r="P485" s="3"/>
    </row>
    <row r="486" spans="1:16" s="2" customFormat="1">
      <c r="A486" s="7"/>
      <c r="B486" s="7"/>
      <c r="C486" s="6"/>
      <c r="D486" s="5"/>
      <c r="E486" s="10"/>
      <c r="F486" s="3"/>
      <c r="G486" s="3"/>
      <c r="H486" s="3"/>
      <c r="I486" s="3"/>
      <c r="J486" s="11"/>
      <c r="K486" s="381"/>
      <c r="L486" s="9"/>
      <c r="M486" s="1"/>
      <c r="N486" s="9"/>
      <c r="O486" s="8"/>
      <c r="P486" s="3"/>
    </row>
    <row r="487" spans="1:16" s="2" customFormat="1">
      <c r="A487" s="7"/>
      <c r="B487" s="7"/>
      <c r="C487" s="6"/>
      <c r="D487" s="5"/>
      <c r="E487" s="10"/>
      <c r="F487" s="3"/>
      <c r="G487" s="3"/>
      <c r="H487" s="3"/>
      <c r="I487" s="3"/>
      <c r="J487" s="11"/>
      <c r="K487" s="381"/>
      <c r="L487" s="9"/>
      <c r="M487" s="1"/>
      <c r="N487" s="9"/>
      <c r="O487" s="8"/>
      <c r="P487" s="3"/>
    </row>
    <row r="488" spans="1:16" s="2" customFormat="1">
      <c r="A488" s="7"/>
      <c r="B488" s="7"/>
      <c r="C488" s="6"/>
      <c r="D488" s="5"/>
      <c r="E488" s="10"/>
      <c r="F488" s="3"/>
      <c r="G488" s="3"/>
      <c r="H488" s="3"/>
      <c r="I488" s="3"/>
      <c r="J488" s="11"/>
      <c r="K488" s="381"/>
      <c r="L488" s="9"/>
      <c r="M488" s="1"/>
      <c r="N488" s="9"/>
      <c r="O488" s="8"/>
      <c r="P488" s="3"/>
    </row>
    <row r="489" spans="1:16" s="2" customFormat="1">
      <c r="A489" s="7"/>
      <c r="B489" s="7"/>
      <c r="C489" s="6"/>
      <c r="D489" s="5"/>
      <c r="E489" s="10"/>
      <c r="F489" s="3"/>
      <c r="G489" s="3"/>
      <c r="H489" s="3"/>
      <c r="I489" s="3"/>
      <c r="J489" s="11"/>
      <c r="K489" s="381"/>
      <c r="L489" s="9"/>
      <c r="M489" s="1"/>
      <c r="N489" s="9"/>
      <c r="O489" s="8"/>
      <c r="P489" s="3"/>
    </row>
    <row r="490" spans="1:16" s="2" customFormat="1">
      <c r="A490" s="7"/>
      <c r="B490" s="7"/>
      <c r="C490" s="6"/>
      <c r="D490" s="5"/>
      <c r="E490" s="10"/>
      <c r="F490" s="3"/>
      <c r="G490" s="3"/>
      <c r="H490" s="3"/>
      <c r="I490" s="3"/>
      <c r="J490" s="11"/>
      <c r="K490" s="381"/>
      <c r="L490" s="9"/>
      <c r="M490" s="1"/>
      <c r="N490" s="9"/>
      <c r="O490" s="8"/>
      <c r="P490" s="3"/>
    </row>
    <row r="491" spans="1:16" s="2" customFormat="1">
      <c r="A491" s="7"/>
      <c r="B491" s="7"/>
      <c r="C491" s="6"/>
      <c r="D491" s="5"/>
      <c r="E491" s="10"/>
      <c r="F491" s="3"/>
      <c r="G491" s="3"/>
      <c r="H491" s="3"/>
      <c r="I491" s="3"/>
      <c r="J491" s="11"/>
      <c r="K491" s="381"/>
      <c r="L491" s="9"/>
      <c r="M491" s="1"/>
      <c r="N491" s="9"/>
      <c r="O491" s="8"/>
      <c r="P491" s="3"/>
    </row>
    <row r="492" spans="1:16" s="2" customFormat="1">
      <c r="A492" s="7"/>
      <c r="B492" s="7"/>
      <c r="C492" s="6"/>
      <c r="D492" s="5"/>
      <c r="E492" s="10"/>
      <c r="F492" s="3"/>
      <c r="G492" s="3"/>
      <c r="H492" s="3"/>
      <c r="I492" s="3"/>
      <c r="J492" s="11"/>
      <c r="K492" s="381"/>
      <c r="L492" s="9"/>
      <c r="M492" s="1"/>
      <c r="N492" s="9"/>
      <c r="O492" s="8"/>
      <c r="P492" s="3"/>
    </row>
    <row r="493" spans="1:16">
      <c r="E493" s="10"/>
      <c r="J493" s="11"/>
    </row>
    <row r="494" spans="1:16">
      <c r="E494" s="10"/>
    </row>
    <row r="495" spans="1:16">
      <c r="E495" s="10"/>
    </row>
    <row r="496" spans="1:16">
      <c r="E496" s="10"/>
    </row>
    <row r="497" spans="1:15">
      <c r="E497" s="10"/>
    </row>
    <row r="498" spans="1:15">
      <c r="E498" s="10"/>
    </row>
    <row r="499" spans="1:15">
      <c r="E499" s="10"/>
    </row>
    <row r="500" spans="1:15">
      <c r="E500" s="10"/>
    </row>
    <row r="501" spans="1:15">
      <c r="E501" s="10"/>
    </row>
    <row r="502" spans="1:15">
      <c r="E502" s="10"/>
    </row>
    <row r="503" spans="1:15">
      <c r="E503" s="10"/>
    </row>
    <row r="504" spans="1:15">
      <c r="E504" s="10"/>
    </row>
    <row r="505" spans="1:15">
      <c r="E505" s="10"/>
    </row>
    <row r="506" spans="1:15">
      <c r="E506" s="10"/>
    </row>
    <row r="507" spans="1:15">
      <c r="E507" s="10"/>
    </row>
    <row r="508" spans="1:15" s="3" customFormat="1">
      <c r="A508" s="7"/>
      <c r="B508" s="7"/>
      <c r="C508" s="6"/>
      <c r="D508" s="5"/>
      <c r="E508" s="10"/>
      <c r="K508" s="381"/>
      <c r="L508" s="9"/>
      <c r="M508" s="1"/>
      <c r="N508" s="9"/>
      <c r="O508" s="8"/>
    </row>
    <row r="509" spans="1:15" s="3" customFormat="1">
      <c r="A509" s="7"/>
      <c r="B509" s="7"/>
      <c r="C509" s="6"/>
      <c r="D509" s="5"/>
      <c r="E509" s="10"/>
      <c r="K509" s="381"/>
      <c r="L509" s="9"/>
      <c r="M509" s="1"/>
      <c r="N509" s="9"/>
      <c r="O509" s="8"/>
    </row>
    <row r="510" spans="1:15" s="3" customFormat="1">
      <c r="A510" s="7"/>
      <c r="B510" s="7"/>
      <c r="C510" s="6"/>
      <c r="D510" s="5"/>
      <c r="E510" s="10"/>
      <c r="K510" s="381"/>
      <c r="L510" s="9"/>
      <c r="M510" s="1"/>
      <c r="N510" s="9"/>
      <c r="O510" s="8"/>
    </row>
    <row r="511" spans="1:15" s="3" customFormat="1">
      <c r="A511" s="7"/>
      <c r="B511" s="7"/>
      <c r="C511" s="6"/>
      <c r="D511" s="5"/>
      <c r="E511" s="10"/>
      <c r="K511" s="381"/>
      <c r="L511" s="9"/>
      <c r="M511" s="1"/>
      <c r="N511" s="9"/>
      <c r="O511" s="8"/>
    </row>
    <row r="512" spans="1:15" s="3" customFormat="1">
      <c r="A512" s="7"/>
      <c r="B512" s="7"/>
      <c r="C512" s="6"/>
      <c r="D512" s="5"/>
      <c r="E512" s="10"/>
      <c r="K512" s="381"/>
      <c r="L512" s="9"/>
      <c r="M512" s="1"/>
      <c r="N512" s="9"/>
      <c r="O512" s="8"/>
    </row>
    <row r="513" spans="1:15" s="3" customFormat="1">
      <c r="A513" s="7"/>
      <c r="B513" s="7"/>
      <c r="C513" s="6"/>
      <c r="D513" s="5"/>
      <c r="E513" s="10"/>
      <c r="K513" s="381"/>
      <c r="L513" s="9"/>
      <c r="M513" s="1"/>
      <c r="N513" s="9"/>
      <c r="O513" s="8"/>
    </row>
    <row r="514" spans="1:15" s="3" customFormat="1">
      <c r="A514" s="7"/>
      <c r="B514" s="7"/>
      <c r="C514" s="6"/>
      <c r="D514" s="5"/>
      <c r="E514" s="10"/>
      <c r="K514" s="381"/>
      <c r="L514" s="9"/>
      <c r="M514" s="1"/>
      <c r="N514" s="9"/>
      <c r="O514" s="8"/>
    </row>
    <row r="515" spans="1:15" s="3" customFormat="1">
      <c r="A515" s="7"/>
      <c r="B515" s="7"/>
      <c r="C515" s="6"/>
      <c r="D515" s="5"/>
      <c r="E515" s="10"/>
      <c r="K515" s="381"/>
      <c r="L515" s="9"/>
      <c r="M515" s="1"/>
      <c r="N515" s="9"/>
      <c r="O515" s="8"/>
    </row>
    <row r="516" spans="1:15" s="3" customFormat="1">
      <c r="A516" s="7"/>
      <c r="B516" s="7"/>
      <c r="C516" s="6"/>
      <c r="D516" s="5"/>
      <c r="E516" s="10"/>
      <c r="K516" s="381"/>
      <c r="L516" s="9"/>
      <c r="M516" s="1"/>
      <c r="N516" s="9"/>
      <c r="O516" s="8"/>
    </row>
    <row r="517" spans="1:15" s="3" customFormat="1">
      <c r="A517" s="7"/>
      <c r="B517" s="7"/>
      <c r="C517" s="6"/>
      <c r="D517" s="5"/>
      <c r="E517" s="10"/>
      <c r="K517" s="381"/>
      <c r="L517" s="9"/>
      <c r="M517" s="1"/>
      <c r="N517" s="9"/>
      <c r="O517" s="8"/>
    </row>
    <row r="518" spans="1:15" s="3" customFormat="1">
      <c r="A518" s="7"/>
      <c r="B518" s="7"/>
      <c r="C518" s="6"/>
      <c r="D518" s="5"/>
      <c r="E518" s="10"/>
      <c r="K518" s="381"/>
      <c r="L518" s="9"/>
      <c r="M518" s="1"/>
      <c r="N518" s="9"/>
      <c r="O518" s="8"/>
    </row>
    <row r="519" spans="1:15" s="3" customFormat="1">
      <c r="A519" s="7"/>
      <c r="B519" s="7"/>
      <c r="C519" s="6"/>
      <c r="D519" s="5"/>
      <c r="E519" s="10"/>
      <c r="K519" s="381"/>
      <c r="L519" s="9"/>
      <c r="M519" s="1"/>
      <c r="N519" s="9"/>
      <c r="O519" s="8"/>
    </row>
    <row r="520" spans="1:15" s="3" customFormat="1">
      <c r="A520" s="7"/>
      <c r="B520" s="7"/>
      <c r="C520" s="6"/>
      <c r="D520" s="5"/>
      <c r="E520" s="10"/>
      <c r="K520" s="381"/>
      <c r="L520" s="9"/>
      <c r="M520" s="1"/>
      <c r="N520" s="9"/>
      <c r="O520" s="8"/>
    </row>
    <row r="521" spans="1:15" s="3" customFormat="1">
      <c r="A521" s="7"/>
      <c r="B521" s="7"/>
      <c r="C521" s="6"/>
      <c r="D521" s="5"/>
      <c r="E521" s="10"/>
      <c r="K521" s="381"/>
      <c r="L521" s="9"/>
      <c r="M521" s="1"/>
      <c r="N521" s="9"/>
      <c r="O521" s="8"/>
    </row>
    <row r="522" spans="1:15" s="3" customFormat="1">
      <c r="A522" s="7"/>
      <c r="B522" s="7"/>
      <c r="C522" s="6"/>
      <c r="D522" s="5"/>
      <c r="E522" s="10"/>
      <c r="K522" s="381"/>
      <c r="L522" s="9"/>
      <c r="M522" s="1"/>
      <c r="N522" s="9"/>
      <c r="O522" s="8"/>
    </row>
    <row r="523" spans="1:15" s="3" customFormat="1">
      <c r="A523" s="7"/>
      <c r="B523" s="7"/>
      <c r="C523" s="6"/>
      <c r="D523" s="5"/>
      <c r="E523" s="10"/>
      <c r="K523" s="381"/>
      <c r="L523" s="9"/>
      <c r="M523" s="1"/>
      <c r="N523" s="9"/>
      <c r="O523" s="8"/>
    </row>
    <row r="524" spans="1:15" s="3" customFormat="1">
      <c r="A524" s="7"/>
      <c r="B524" s="7"/>
      <c r="C524" s="6"/>
      <c r="D524" s="5"/>
      <c r="E524" s="10"/>
      <c r="K524" s="381"/>
      <c r="L524" s="9"/>
      <c r="M524" s="1"/>
      <c r="N524" s="9"/>
      <c r="O524" s="8"/>
    </row>
    <row r="525" spans="1:15" s="3" customFormat="1">
      <c r="A525" s="7"/>
      <c r="B525" s="7"/>
      <c r="C525" s="6"/>
      <c r="D525" s="5"/>
      <c r="E525" s="10"/>
      <c r="K525" s="381"/>
      <c r="L525" s="9"/>
      <c r="M525" s="1"/>
      <c r="N525" s="9"/>
      <c r="O525" s="8"/>
    </row>
    <row r="526" spans="1:15" s="3" customFormat="1">
      <c r="A526" s="7"/>
      <c r="B526" s="7"/>
      <c r="C526" s="6"/>
      <c r="D526" s="5"/>
      <c r="E526" s="10"/>
      <c r="K526" s="381"/>
      <c r="L526" s="9"/>
      <c r="M526" s="1"/>
      <c r="N526" s="9"/>
      <c r="O526" s="8"/>
    </row>
    <row r="527" spans="1:15" s="3" customFormat="1">
      <c r="A527" s="7"/>
      <c r="B527" s="7"/>
      <c r="C527" s="6"/>
      <c r="D527" s="5"/>
      <c r="E527" s="10"/>
      <c r="K527" s="381"/>
      <c r="L527" s="9"/>
      <c r="M527" s="1"/>
      <c r="N527" s="9"/>
      <c r="O527" s="8"/>
    </row>
    <row r="528" spans="1:15" s="3" customFormat="1">
      <c r="A528" s="7"/>
      <c r="B528" s="7"/>
      <c r="C528" s="6"/>
      <c r="D528" s="5"/>
      <c r="E528" s="10"/>
      <c r="K528" s="381"/>
      <c r="L528" s="9"/>
      <c r="M528" s="1"/>
      <c r="N528" s="9"/>
      <c r="O528" s="8"/>
    </row>
    <row r="529" spans="1:15" s="3" customFormat="1">
      <c r="A529" s="7"/>
      <c r="B529" s="7"/>
      <c r="C529" s="6"/>
      <c r="D529" s="5"/>
      <c r="E529" s="10"/>
      <c r="K529" s="381"/>
      <c r="L529" s="9"/>
      <c r="M529" s="1"/>
      <c r="N529" s="9"/>
      <c r="O529" s="8"/>
    </row>
    <row r="530" spans="1:15" s="3" customFormat="1">
      <c r="A530" s="7"/>
      <c r="B530" s="7"/>
      <c r="C530" s="6"/>
      <c r="D530" s="5"/>
      <c r="E530" s="10"/>
      <c r="K530" s="381"/>
      <c r="L530" s="9"/>
      <c r="M530" s="1"/>
      <c r="N530" s="9"/>
      <c r="O530" s="8"/>
    </row>
    <row r="531" spans="1:15" s="3" customFormat="1">
      <c r="A531" s="7"/>
      <c r="B531" s="7"/>
      <c r="C531" s="6"/>
      <c r="D531" s="5"/>
      <c r="E531" s="10"/>
      <c r="K531" s="381"/>
      <c r="L531" s="9"/>
      <c r="M531" s="1"/>
      <c r="N531" s="9"/>
      <c r="O531" s="8"/>
    </row>
    <row r="532" spans="1:15" s="3" customFormat="1">
      <c r="A532" s="7"/>
      <c r="B532" s="7"/>
      <c r="C532" s="6"/>
      <c r="D532" s="5"/>
      <c r="E532" s="10"/>
      <c r="K532" s="381"/>
      <c r="L532" s="9"/>
      <c r="M532" s="1"/>
      <c r="N532" s="9"/>
      <c r="O532" s="8"/>
    </row>
    <row r="533" spans="1:15" s="3" customFormat="1">
      <c r="A533" s="7"/>
      <c r="B533" s="7"/>
      <c r="C533" s="6"/>
      <c r="D533" s="5"/>
      <c r="E533" s="10"/>
      <c r="K533" s="381"/>
      <c r="L533" s="9"/>
      <c r="M533" s="1"/>
      <c r="N533" s="9"/>
      <c r="O533" s="8"/>
    </row>
    <row r="534" spans="1:15" s="3" customFormat="1">
      <c r="A534" s="7"/>
      <c r="B534" s="7"/>
      <c r="C534" s="6"/>
      <c r="D534" s="5"/>
      <c r="E534" s="10"/>
      <c r="K534" s="381"/>
      <c r="L534" s="9"/>
      <c r="M534" s="1"/>
      <c r="N534" s="9"/>
      <c r="O534" s="8"/>
    </row>
    <row r="535" spans="1:15" s="3" customFormat="1">
      <c r="A535" s="7"/>
      <c r="B535" s="7"/>
      <c r="C535" s="6"/>
      <c r="D535" s="5"/>
      <c r="E535" s="10"/>
      <c r="K535" s="381"/>
      <c r="L535" s="9"/>
      <c r="M535" s="1"/>
      <c r="N535" s="9"/>
      <c r="O535" s="8"/>
    </row>
    <row r="536" spans="1:15" s="3" customFormat="1">
      <c r="A536" s="7"/>
      <c r="B536" s="7"/>
      <c r="C536" s="6"/>
      <c r="D536" s="5"/>
      <c r="E536" s="10"/>
      <c r="K536" s="381"/>
      <c r="L536" s="9"/>
      <c r="M536" s="1"/>
      <c r="N536" s="9"/>
      <c r="O536" s="8"/>
    </row>
    <row r="537" spans="1:15" s="3" customFormat="1">
      <c r="A537" s="7"/>
      <c r="B537" s="7"/>
      <c r="C537" s="6"/>
      <c r="D537" s="5"/>
      <c r="E537" s="10"/>
      <c r="K537" s="381"/>
      <c r="L537" s="9"/>
      <c r="M537" s="1"/>
      <c r="N537" s="9"/>
      <c r="O537" s="8"/>
    </row>
    <row r="538" spans="1:15" s="3" customFormat="1">
      <c r="A538" s="7"/>
      <c r="B538" s="7"/>
      <c r="C538" s="6"/>
      <c r="D538" s="5"/>
      <c r="E538" s="10"/>
      <c r="K538" s="381"/>
      <c r="L538" s="9"/>
      <c r="M538" s="1"/>
      <c r="N538" s="9"/>
      <c r="O538" s="8"/>
    </row>
    <row r="539" spans="1:15" s="3" customFormat="1">
      <c r="A539" s="7"/>
      <c r="B539" s="7"/>
      <c r="C539" s="6"/>
      <c r="D539" s="5"/>
      <c r="E539" s="10"/>
      <c r="K539" s="381"/>
      <c r="L539" s="9"/>
      <c r="M539" s="1"/>
      <c r="N539" s="9"/>
      <c r="O539" s="8"/>
    </row>
    <row r="540" spans="1:15" s="3" customFormat="1">
      <c r="A540" s="7"/>
      <c r="B540" s="7"/>
      <c r="C540" s="6"/>
      <c r="D540" s="5"/>
      <c r="E540" s="10"/>
      <c r="K540" s="381"/>
      <c r="L540" s="9"/>
      <c r="M540" s="1"/>
      <c r="N540" s="9"/>
      <c r="O540" s="8"/>
    </row>
    <row r="541" spans="1:15" s="3" customFormat="1">
      <c r="A541" s="7"/>
      <c r="B541" s="7"/>
      <c r="C541" s="6"/>
      <c r="D541" s="5"/>
      <c r="E541" s="10"/>
      <c r="K541" s="381"/>
      <c r="L541" s="9"/>
      <c r="M541" s="1"/>
      <c r="N541" s="9"/>
      <c r="O541" s="8"/>
    </row>
    <row r="542" spans="1:15" s="3" customFormat="1">
      <c r="A542" s="7"/>
      <c r="B542" s="7"/>
      <c r="C542" s="6"/>
      <c r="D542" s="5"/>
      <c r="E542" s="10"/>
      <c r="K542" s="381"/>
      <c r="L542" s="9"/>
      <c r="M542" s="1"/>
      <c r="N542" s="9"/>
      <c r="O542" s="8"/>
    </row>
    <row r="543" spans="1:15" s="3" customFormat="1">
      <c r="A543" s="7"/>
      <c r="B543" s="7"/>
      <c r="C543" s="6"/>
      <c r="D543" s="5"/>
      <c r="E543" s="10"/>
      <c r="K543" s="381"/>
      <c r="L543" s="9"/>
      <c r="M543" s="1"/>
      <c r="N543" s="9"/>
      <c r="O543" s="8"/>
    </row>
    <row r="544" spans="1:15" s="3" customFormat="1">
      <c r="A544" s="7"/>
      <c r="B544" s="7"/>
      <c r="C544" s="6"/>
      <c r="D544" s="5"/>
      <c r="E544" s="10"/>
      <c r="K544" s="381"/>
      <c r="L544" s="9"/>
      <c r="M544" s="1"/>
      <c r="N544" s="9"/>
      <c r="O544" s="8"/>
    </row>
    <row r="545" spans="1:15" s="3" customFormat="1">
      <c r="A545" s="7"/>
      <c r="B545" s="7"/>
      <c r="C545" s="6"/>
      <c r="D545" s="5"/>
      <c r="E545" s="10"/>
      <c r="K545" s="381"/>
      <c r="L545" s="9"/>
      <c r="M545" s="1"/>
      <c r="N545" s="9"/>
      <c r="O545" s="8"/>
    </row>
    <row r="546" spans="1:15" s="3" customFormat="1">
      <c r="A546" s="7"/>
      <c r="B546" s="7"/>
      <c r="C546" s="6"/>
      <c r="D546" s="5"/>
      <c r="E546" s="10"/>
      <c r="K546" s="381"/>
      <c r="L546" s="9"/>
      <c r="M546" s="1"/>
      <c r="N546" s="9"/>
      <c r="O546" s="8"/>
    </row>
    <row r="547" spans="1:15" s="3" customFormat="1">
      <c r="A547" s="7"/>
      <c r="B547" s="7"/>
      <c r="C547" s="6"/>
      <c r="D547" s="5"/>
      <c r="E547" s="10"/>
      <c r="K547" s="381"/>
      <c r="L547" s="9"/>
      <c r="M547" s="1"/>
      <c r="N547" s="9"/>
      <c r="O547" s="8"/>
    </row>
    <row r="548" spans="1:15" s="3" customFormat="1">
      <c r="A548" s="7"/>
      <c r="B548" s="7"/>
      <c r="C548" s="6"/>
      <c r="D548" s="5"/>
      <c r="E548" s="10"/>
      <c r="K548" s="381"/>
      <c r="L548" s="9"/>
      <c r="M548" s="1"/>
      <c r="N548" s="9"/>
      <c r="O548" s="8"/>
    </row>
    <row r="549" spans="1:15" s="3" customFormat="1">
      <c r="A549" s="7"/>
      <c r="B549" s="7"/>
      <c r="C549" s="6"/>
      <c r="D549" s="5"/>
      <c r="E549" s="10"/>
      <c r="K549" s="381"/>
      <c r="L549" s="9"/>
      <c r="M549" s="1"/>
      <c r="N549" s="9"/>
      <c r="O549" s="8"/>
    </row>
    <row r="550" spans="1:15" s="3" customFormat="1">
      <c r="A550" s="7"/>
      <c r="B550" s="7"/>
      <c r="C550" s="6"/>
      <c r="D550" s="5"/>
      <c r="E550" s="10"/>
      <c r="K550" s="381"/>
      <c r="L550" s="9"/>
      <c r="M550" s="1"/>
      <c r="N550" s="9"/>
      <c r="O550" s="8"/>
    </row>
    <row r="551" spans="1:15" s="3" customFormat="1">
      <c r="A551" s="7"/>
      <c r="B551" s="7"/>
      <c r="C551" s="6"/>
      <c r="D551" s="5"/>
      <c r="E551" s="10"/>
      <c r="K551" s="381"/>
      <c r="L551" s="9"/>
      <c r="M551" s="1"/>
      <c r="N551" s="9"/>
      <c r="O551" s="8"/>
    </row>
    <row r="552" spans="1:15" s="3" customFormat="1">
      <c r="A552" s="7"/>
      <c r="B552" s="7"/>
      <c r="C552" s="6"/>
      <c r="D552" s="5"/>
      <c r="E552" s="10"/>
      <c r="K552" s="381"/>
      <c r="L552" s="9"/>
      <c r="M552" s="1"/>
      <c r="N552" s="9"/>
      <c r="O552" s="8"/>
    </row>
    <row r="553" spans="1:15" s="3" customFormat="1">
      <c r="A553" s="7"/>
      <c r="B553" s="7"/>
      <c r="C553" s="6"/>
      <c r="D553" s="5"/>
      <c r="E553" s="10"/>
      <c r="K553" s="381"/>
      <c r="L553" s="9"/>
      <c r="M553" s="1"/>
      <c r="N553" s="9"/>
      <c r="O553" s="8"/>
    </row>
    <row r="554" spans="1:15" s="3" customFormat="1">
      <c r="A554" s="7"/>
      <c r="B554" s="7"/>
      <c r="C554" s="6"/>
      <c r="D554" s="5"/>
      <c r="E554" s="10"/>
      <c r="K554" s="381"/>
      <c r="L554" s="9"/>
      <c r="M554" s="1"/>
      <c r="N554" s="9"/>
      <c r="O554" s="8"/>
    </row>
    <row r="555" spans="1:15" s="3" customFormat="1">
      <c r="A555" s="7"/>
      <c r="B555" s="7"/>
      <c r="C555" s="6"/>
      <c r="D555" s="5"/>
      <c r="E555" s="10"/>
      <c r="K555" s="381"/>
      <c r="L555" s="9"/>
      <c r="M555" s="1"/>
      <c r="N555" s="9"/>
      <c r="O555" s="8"/>
    </row>
    <row r="556" spans="1:15" s="3" customFormat="1">
      <c r="A556" s="7"/>
      <c r="B556" s="7"/>
      <c r="C556" s="6"/>
      <c r="D556" s="5"/>
      <c r="E556" s="10"/>
      <c r="K556" s="381"/>
      <c r="L556" s="9"/>
      <c r="M556" s="1"/>
      <c r="N556" s="9"/>
      <c r="O556" s="8"/>
    </row>
    <row r="557" spans="1:15" s="3" customFormat="1">
      <c r="A557" s="7"/>
      <c r="B557" s="7"/>
      <c r="C557" s="6"/>
      <c r="D557" s="5"/>
      <c r="E557" s="10"/>
      <c r="K557" s="381"/>
      <c r="L557" s="9"/>
      <c r="M557" s="1"/>
      <c r="N557" s="9"/>
      <c r="O557" s="8"/>
    </row>
    <row r="558" spans="1:15" s="3" customFormat="1">
      <c r="A558" s="7"/>
      <c r="B558" s="7"/>
      <c r="C558" s="6"/>
      <c r="D558" s="5"/>
      <c r="E558" s="10"/>
      <c r="K558" s="381"/>
      <c r="L558" s="9"/>
      <c r="M558" s="1"/>
      <c r="N558" s="9"/>
      <c r="O558" s="8"/>
    </row>
    <row r="559" spans="1:15" s="3" customFormat="1">
      <c r="A559" s="7"/>
      <c r="B559" s="7"/>
      <c r="C559" s="6"/>
      <c r="D559" s="5"/>
      <c r="E559" s="10"/>
      <c r="K559" s="381"/>
      <c r="L559" s="9"/>
      <c r="M559" s="1"/>
      <c r="N559" s="9"/>
      <c r="O559" s="8"/>
    </row>
    <row r="560" spans="1:15" s="3" customFormat="1">
      <c r="A560" s="7"/>
      <c r="B560" s="7"/>
      <c r="C560" s="6"/>
      <c r="D560" s="5"/>
      <c r="E560" s="10"/>
      <c r="K560" s="381"/>
      <c r="L560" s="9"/>
      <c r="M560" s="1"/>
      <c r="N560" s="9"/>
      <c r="O560" s="8"/>
    </row>
    <row r="561" spans="1:15" s="3" customFormat="1">
      <c r="A561" s="7"/>
      <c r="B561" s="7"/>
      <c r="C561" s="6"/>
      <c r="D561" s="5"/>
      <c r="E561" s="10"/>
      <c r="K561" s="381"/>
      <c r="L561" s="9"/>
      <c r="M561" s="1"/>
      <c r="N561" s="9"/>
      <c r="O561" s="8"/>
    </row>
    <row r="562" spans="1:15" s="3" customFormat="1">
      <c r="A562" s="7"/>
      <c r="B562" s="7"/>
      <c r="C562" s="6"/>
      <c r="D562" s="5"/>
      <c r="E562" s="10"/>
      <c r="K562" s="381"/>
      <c r="L562" s="9"/>
      <c r="M562" s="1"/>
      <c r="N562" s="9"/>
      <c r="O562" s="8"/>
    </row>
    <row r="563" spans="1:15" s="3" customFormat="1">
      <c r="A563" s="7"/>
      <c r="B563" s="7"/>
      <c r="C563" s="6"/>
      <c r="D563" s="5"/>
      <c r="E563" s="10"/>
      <c r="K563" s="381"/>
      <c r="L563" s="9"/>
      <c r="M563" s="1"/>
      <c r="N563" s="9"/>
      <c r="O563" s="8"/>
    </row>
    <row r="564" spans="1:15" s="3" customFormat="1">
      <c r="A564" s="7"/>
      <c r="B564" s="7"/>
      <c r="C564" s="6"/>
      <c r="D564" s="5"/>
      <c r="E564" s="10"/>
      <c r="K564" s="381"/>
      <c r="L564" s="9"/>
      <c r="M564" s="1"/>
      <c r="N564" s="9"/>
      <c r="O564" s="8"/>
    </row>
    <row r="565" spans="1:15" s="3" customFormat="1">
      <c r="A565" s="7"/>
      <c r="B565" s="7"/>
      <c r="C565" s="6"/>
      <c r="D565" s="5"/>
      <c r="E565" s="10"/>
      <c r="K565" s="381"/>
      <c r="L565" s="9"/>
      <c r="M565" s="1"/>
      <c r="N565" s="9"/>
      <c r="O565" s="8"/>
    </row>
    <row r="566" spans="1:15" s="3" customFormat="1">
      <c r="A566" s="7"/>
      <c r="B566" s="7"/>
      <c r="C566" s="6"/>
      <c r="D566" s="5"/>
      <c r="E566" s="10"/>
      <c r="K566" s="381"/>
      <c r="L566" s="9"/>
      <c r="M566" s="1"/>
      <c r="N566" s="9"/>
      <c r="O566" s="8"/>
    </row>
    <row r="567" spans="1:15" s="3" customFormat="1">
      <c r="A567" s="7"/>
      <c r="B567" s="7"/>
      <c r="C567" s="6"/>
      <c r="D567" s="5"/>
      <c r="E567" s="10"/>
      <c r="K567" s="381"/>
      <c r="L567" s="9"/>
      <c r="M567" s="1"/>
      <c r="N567" s="9"/>
      <c r="O567" s="8"/>
    </row>
    <row r="568" spans="1:15" s="3" customFormat="1">
      <c r="A568" s="7"/>
      <c r="B568" s="7"/>
      <c r="C568" s="6"/>
      <c r="D568" s="5"/>
      <c r="E568" s="10"/>
      <c r="K568" s="381"/>
      <c r="L568" s="9"/>
      <c r="M568" s="1"/>
      <c r="N568" s="9"/>
      <c r="O568" s="8"/>
    </row>
    <row r="569" spans="1:15" s="3" customFormat="1">
      <c r="A569" s="7"/>
      <c r="B569" s="7"/>
      <c r="C569" s="6"/>
      <c r="D569" s="5"/>
      <c r="E569" s="10"/>
      <c r="K569" s="381"/>
      <c r="L569" s="9"/>
      <c r="M569" s="1"/>
      <c r="N569" s="9"/>
      <c r="O569" s="8"/>
    </row>
    <row r="570" spans="1:15" s="3" customFormat="1">
      <c r="A570" s="7"/>
      <c r="B570" s="7"/>
      <c r="C570" s="6"/>
      <c r="D570" s="5"/>
      <c r="E570" s="10"/>
      <c r="K570" s="381"/>
      <c r="L570" s="9"/>
      <c r="M570" s="1"/>
      <c r="N570" s="9"/>
      <c r="O570" s="8"/>
    </row>
    <row r="571" spans="1:15" s="3" customFormat="1">
      <c r="A571" s="7"/>
      <c r="B571" s="7"/>
      <c r="C571" s="6"/>
      <c r="D571" s="5"/>
      <c r="E571" s="10"/>
      <c r="K571" s="381"/>
      <c r="L571" s="9"/>
      <c r="M571" s="1"/>
      <c r="N571" s="9"/>
      <c r="O571" s="8"/>
    </row>
    <row r="572" spans="1:15" s="3" customFormat="1">
      <c r="A572" s="7"/>
      <c r="B572" s="7"/>
      <c r="C572" s="6"/>
      <c r="D572" s="5"/>
      <c r="E572" s="10"/>
      <c r="K572" s="381"/>
      <c r="L572" s="9"/>
      <c r="M572" s="1"/>
      <c r="N572" s="9"/>
      <c r="O572" s="8"/>
    </row>
    <row r="573" spans="1:15" s="3" customFormat="1">
      <c r="A573" s="7"/>
      <c r="B573" s="7"/>
      <c r="C573" s="6"/>
      <c r="D573" s="5"/>
      <c r="E573" s="10"/>
      <c r="K573" s="381"/>
      <c r="L573" s="9"/>
      <c r="M573" s="1"/>
      <c r="N573" s="9"/>
      <c r="O573" s="8"/>
    </row>
    <row r="574" spans="1:15" s="3" customFormat="1">
      <c r="A574" s="7"/>
      <c r="B574" s="7"/>
      <c r="C574" s="6"/>
      <c r="D574" s="5"/>
      <c r="E574" s="10"/>
      <c r="K574" s="381"/>
      <c r="L574" s="9"/>
      <c r="M574" s="1"/>
      <c r="N574" s="9"/>
      <c r="O574" s="8"/>
    </row>
    <row r="575" spans="1:15" s="3" customFormat="1">
      <c r="A575" s="7"/>
      <c r="B575" s="7"/>
      <c r="C575" s="6"/>
      <c r="D575" s="5"/>
      <c r="E575" s="10"/>
      <c r="K575" s="381"/>
      <c r="L575" s="9"/>
      <c r="M575" s="1"/>
      <c r="N575" s="9"/>
      <c r="O575" s="8"/>
    </row>
    <row r="576" spans="1:15" s="3" customFormat="1">
      <c r="A576" s="7"/>
      <c r="B576" s="7"/>
      <c r="C576" s="6"/>
      <c r="D576" s="5"/>
      <c r="E576" s="10"/>
      <c r="K576" s="381"/>
      <c r="L576" s="9"/>
      <c r="M576" s="1"/>
      <c r="N576" s="9"/>
      <c r="O576" s="8"/>
    </row>
    <row r="577" spans="1:15" s="3" customFormat="1">
      <c r="A577" s="7"/>
      <c r="B577" s="7"/>
      <c r="C577" s="6"/>
      <c r="D577" s="5"/>
      <c r="E577" s="10"/>
      <c r="K577" s="381"/>
      <c r="L577" s="9"/>
      <c r="M577" s="1"/>
      <c r="N577" s="9"/>
      <c r="O577" s="8"/>
    </row>
    <row r="578" spans="1:15" s="3" customFormat="1">
      <c r="A578" s="7"/>
      <c r="B578" s="7"/>
      <c r="C578" s="6"/>
      <c r="D578" s="5"/>
      <c r="E578" s="10"/>
      <c r="K578" s="381"/>
      <c r="L578" s="9"/>
      <c r="M578" s="1"/>
      <c r="N578" s="9"/>
      <c r="O578" s="8"/>
    </row>
    <row r="579" spans="1:15" s="3" customFormat="1">
      <c r="A579" s="7"/>
      <c r="B579" s="7"/>
      <c r="C579" s="6"/>
      <c r="D579" s="5"/>
      <c r="E579" s="10"/>
      <c r="K579" s="381"/>
      <c r="L579" s="9"/>
      <c r="M579" s="1"/>
      <c r="N579" s="9"/>
      <c r="O579" s="8"/>
    </row>
    <row r="580" spans="1:15" s="3" customFormat="1">
      <c r="A580" s="7"/>
      <c r="B580" s="7"/>
      <c r="C580" s="6"/>
      <c r="D580" s="5"/>
      <c r="E580" s="10"/>
      <c r="K580" s="381"/>
      <c r="L580" s="9"/>
      <c r="M580" s="1"/>
      <c r="N580" s="9"/>
      <c r="O580" s="8"/>
    </row>
    <row r="581" spans="1:15" s="3" customFormat="1">
      <c r="A581" s="7"/>
      <c r="B581" s="7"/>
      <c r="C581" s="6"/>
      <c r="D581" s="5"/>
      <c r="E581" s="10"/>
      <c r="K581" s="381"/>
      <c r="L581" s="9"/>
      <c r="M581" s="1"/>
      <c r="N581" s="9"/>
      <c r="O581" s="8"/>
    </row>
    <row r="582" spans="1:15" s="3" customFormat="1">
      <c r="A582" s="7"/>
      <c r="B582" s="7"/>
      <c r="C582" s="6"/>
      <c r="D582" s="5"/>
      <c r="E582" s="10"/>
      <c r="K582" s="381"/>
      <c r="L582" s="9"/>
      <c r="M582" s="1"/>
      <c r="N582" s="9"/>
      <c r="O582" s="8"/>
    </row>
    <row r="583" spans="1:15" s="3" customFormat="1">
      <c r="A583" s="7"/>
      <c r="B583" s="7"/>
      <c r="C583" s="6"/>
      <c r="D583" s="5"/>
      <c r="E583" s="10"/>
      <c r="K583" s="381"/>
      <c r="L583" s="9"/>
      <c r="M583" s="1"/>
      <c r="N583" s="9"/>
      <c r="O583" s="8"/>
    </row>
    <row r="584" spans="1:15" s="3" customFormat="1">
      <c r="A584" s="7"/>
      <c r="B584" s="7"/>
      <c r="C584" s="6"/>
      <c r="D584" s="5"/>
      <c r="E584" s="10"/>
      <c r="K584" s="381"/>
      <c r="L584" s="9"/>
      <c r="M584" s="1"/>
      <c r="N584" s="9"/>
      <c r="O584" s="8"/>
    </row>
    <row r="585" spans="1:15" s="3" customFormat="1">
      <c r="A585" s="7"/>
      <c r="B585" s="7"/>
      <c r="C585" s="6"/>
      <c r="D585" s="5"/>
      <c r="E585" s="10"/>
      <c r="K585" s="381"/>
      <c r="L585" s="9"/>
      <c r="M585" s="1"/>
      <c r="N585" s="9"/>
      <c r="O585" s="8"/>
    </row>
    <row r="586" spans="1:15" s="3" customFormat="1">
      <c r="A586" s="7"/>
      <c r="B586" s="7"/>
      <c r="C586" s="6"/>
      <c r="D586" s="5"/>
      <c r="E586" s="10"/>
      <c r="K586" s="381"/>
      <c r="L586" s="9"/>
      <c r="M586" s="1"/>
      <c r="N586" s="9"/>
      <c r="O586" s="8"/>
    </row>
    <row r="587" spans="1:15" s="3" customFormat="1">
      <c r="A587" s="7"/>
      <c r="B587" s="7"/>
      <c r="C587" s="6"/>
      <c r="D587" s="5"/>
      <c r="E587" s="10"/>
      <c r="K587" s="381"/>
      <c r="L587" s="9"/>
      <c r="M587" s="1"/>
      <c r="N587" s="9"/>
      <c r="O587" s="8"/>
    </row>
    <row r="588" spans="1:15" s="3" customFormat="1">
      <c r="A588" s="7"/>
      <c r="B588" s="7"/>
      <c r="C588" s="6"/>
      <c r="D588" s="5"/>
      <c r="E588" s="10"/>
      <c r="K588" s="381"/>
      <c r="L588" s="9"/>
      <c r="M588" s="1"/>
      <c r="N588" s="9"/>
      <c r="O588" s="8"/>
    </row>
    <row r="589" spans="1:15" s="3" customFormat="1">
      <c r="A589" s="7"/>
      <c r="B589" s="7"/>
      <c r="C589" s="6"/>
      <c r="D589" s="5"/>
      <c r="E589" s="10"/>
      <c r="K589" s="381"/>
      <c r="L589" s="9"/>
      <c r="M589" s="1"/>
      <c r="N589" s="9"/>
      <c r="O589" s="8"/>
    </row>
    <row r="590" spans="1:15" s="3" customFormat="1">
      <c r="A590" s="7"/>
      <c r="B590" s="7"/>
      <c r="C590" s="6"/>
      <c r="D590" s="5"/>
      <c r="E590" s="10"/>
      <c r="K590" s="381"/>
      <c r="L590" s="9"/>
      <c r="M590" s="1"/>
      <c r="N590" s="9"/>
      <c r="O590" s="8"/>
    </row>
    <row r="591" spans="1:15" s="3" customFormat="1">
      <c r="A591" s="7"/>
      <c r="B591" s="7"/>
      <c r="C591" s="6"/>
      <c r="D591" s="5"/>
      <c r="E591" s="10"/>
      <c r="K591" s="381"/>
      <c r="L591" s="9"/>
      <c r="M591" s="1"/>
      <c r="N591" s="9"/>
      <c r="O591" s="8"/>
    </row>
    <row r="592" spans="1:15" s="3" customFormat="1">
      <c r="A592" s="7"/>
      <c r="B592" s="7"/>
      <c r="C592" s="6"/>
      <c r="D592" s="5"/>
      <c r="E592" s="10"/>
      <c r="K592" s="381"/>
      <c r="L592" s="9"/>
      <c r="M592" s="1"/>
      <c r="N592" s="9"/>
      <c r="O592" s="8"/>
    </row>
    <row r="593" spans="1:15" s="3" customFormat="1">
      <c r="A593" s="7"/>
      <c r="B593" s="7"/>
      <c r="C593" s="6"/>
      <c r="D593" s="5"/>
      <c r="E593" s="10"/>
      <c r="K593" s="381"/>
      <c r="L593" s="9"/>
      <c r="M593" s="1"/>
      <c r="N593" s="9"/>
      <c r="O593" s="8"/>
    </row>
    <row r="594" spans="1:15" s="3" customFormat="1">
      <c r="A594" s="7"/>
      <c r="B594" s="7"/>
      <c r="C594" s="6"/>
      <c r="D594" s="5"/>
      <c r="E594" s="10"/>
      <c r="K594" s="381"/>
      <c r="L594" s="9"/>
      <c r="M594" s="1"/>
      <c r="N594" s="9"/>
      <c r="O594" s="8"/>
    </row>
    <row r="595" spans="1:15" s="3" customFormat="1">
      <c r="A595" s="7"/>
      <c r="B595" s="7"/>
      <c r="C595" s="6"/>
      <c r="D595" s="5"/>
      <c r="E595" s="10"/>
      <c r="K595" s="381"/>
      <c r="L595" s="9"/>
      <c r="M595" s="1"/>
      <c r="N595" s="9"/>
      <c r="O595" s="8"/>
    </row>
    <row r="596" spans="1:15" s="3" customFormat="1">
      <c r="A596" s="7"/>
      <c r="B596" s="7"/>
      <c r="C596" s="6"/>
      <c r="D596" s="5"/>
      <c r="E596" s="10"/>
      <c r="K596" s="381"/>
      <c r="L596" s="9"/>
      <c r="M596" s="1"/>
      <c r="N596" s="9"/>
      <c r="O596" s="8"/>
    </row>
    <row r="597" spans="1:15" s="3" customFormat="1">
      <c r="A597" s="7"/>
      <c r="B597" s="7"/>
      <c r="C597" s="6"/>
      <c r="D597" s="5"/>
      <c r="E597" s="10"/>
      <c r="K597" s="381"/>
      <c r="L597" s="9"/>
      <c r="M597" s="1"/>
      <c r="N597" s="9"/>
      <c r="O597" s="8"/>
    </row>
    <row r="598" spans="1:15" s="3" customFormat="1">
      <c r="A598" s="7"/>
      <c r="B598" s="7"/>
      <c r="C598" s="6"/>
      <c r="D598" s="5"/>
      <c r="E598" s="10"/>
      <c r="K598" s="381"/>
      <c r="L598" s="9"/>
      <c r="M598" s="1"/>
      <c r="N598" s="9"/>
      <c r="O598" s="8"/>
    </row>
    <row r="599" spans="1:15" s="3" customFormat="1">
      <c r="A599" s="7"/>
      <c r="B599" s="7"/>
      <c r="C599" s="6"/>
      <c r="D599" s="5"/>
      <c r="E599" s="10"/>
      <c r="K599" s="381"/>
      <c r="L599" s="9"/>
      <c r="M599" s="1"/>
      <c r="N599" s="9"/>
      <c r="O599" s="8"/>
    </row>
    <row r="600" spans="1:15" s="3" customFormat="1">
      <c r="A600" s="7"/>
      <c r="B600" s="7"/>
      <c r="C600" s="6"/>
      <c r="D600" s="5"/>
      <c r="E600" s="10"/>
      <c r="K600" s="381"/>
      <c r="L600" s="9"/>
      <c r="M600" s="1"/>
      <c r="N600" s="9"/>
      <c r="O600" s="8"/>
    </row>
    <row r="601" spans="1:15" s="3" customFormat="1">
      <c r="A601" s="7"/>
      <c r="B601" s="7"/>
      <c r="C601" s="6"/>
      <c r="D601" s="5"/>
      <c r="E601" s="10"/>
      <c r="K601" s="381"/>
      <c r="L601" s="9"/>
      <c r="M601" s="1"/>
      <c r="N601" s="9"/>
      <c r="O601" s="8"/>
    </row>
    <row r="602" spans="1:15" s="3" customFormat="1">
      <c r="A602" s="7"/>
      <c r="B602" s="7"/>
      <c r="C602" s="6"/>
      <c r="D602" s="5"/>
      <c r="E602" s="10"/>
      <c r="K602" s="381"/>
      <c r="L602" s="9"/>
      <c r="M602" s="1"/>
      <c r="N602" s="9"/>
      <c r="O602" s="8"/>
    </row>
    <row r="603" spans="1:15" s="3" customFormat="1">
      <c r="A603" s="7"/>
      <c r="B603" s="7"/>
      <c r="C603" s="6"/>
      <c r="D603" s="5"/>
      <c r="E603" s="10"/>
      <c r="K603" s="381"/>
      <c r="L603" s="9"/>
      <c r="M603" s="1"/>
      <c r="N603" s="9"/>
      <c r="O603" s="8"/>
    </row>
    <row r="604" spans="1:15" s="3" customFormat="1">
      <c r="A604" s="7"/>
      <c r="B604" s="7"/>
      <c r="C604" s="6"/>
      <c r="D604" s="5"/>
      <c r="E604" s="10"/>
      <c r="K604" s="381"/>
      <c r="L604" s="9"/>
      <c r="M604" s="1"/>
      <c r="N604" s="9"/>
      <c r="O604" s="8"/>
    </row>
    <row r="605" spans="1:15" s="3" customFormat="1">
      <c r="A605" s="7"/>
      <c r="B605" s="7"/>
      <c r="C605" s="6"/>
      <c r="D605" s="5"/>
      <c r="E605" s="10"/>
      <c r="K605" s="381"/>
      <c r="L605" s="9"/>
      <c r="M605" s="1"/>
      <c r="N605" s="9"/>
      <c r="O605" s="8"/>
    </row>
    <row r="606" spans="1:15" s="3" customFormat="1">
      <c r="A606" s="7"/>
      <c r="B606" s="7"/>
      <c r="C606" s="6"/>
      <c r="D606" s="5"/>
      <c r="E606" s="10"/>
      <c r="K606" s="381"/>
      <c r="L606" s="9"/>
      <c r="M606" s="1"/>
      <c r="N606" s="9"/>
      <c r="O606" s="8"/>
    </row>
    <row r="607" spans="1:15" s="3" customFormat="1">
      <c r="A607" s="7"/>
      <c r="B607" s="7"/>
      <c r="C607" s="6"/>
      <c r="D607" s="5"/>
      <c r="E607" s="10"/>
      <c r="K607" s="381"/>
      <c r="L607" s="9"/>
      <c r="M607" s="1"/>
      <c r="N607" s="9"/>
      <c r="O607" s="8"/>
    </row>
    <row r="608" spans="1:15" s="3" customFormat="1">
      <c r="A608" s="7"/>
      <c r="B608" s="7"/>
      <c r="C608" s="6"/>
      <c r="D608" s="5"/>
      <c r="E608" s="10"/>
      <c r="K608" s="381"/>
      <c r="L608" s="9"/>
      <c r="M608" s="1"/>
      <c r="N608" s="9"/>
      <c r="O608" s="8"/>
    </row>
    <row r="609" spans="1:15" s="3" customFormat="1">
      <c r="A609" s="7"/>
      <c r="B609" s="7"/>
      <c r="C609" s="6"/>
      <c r="D609" s="5"/>
      <c r="E609" s="10"/>
      <c r="K609" s="381"/>
      <c r="L609" s="9"/>
      <c r="M609" s="1"/>
      <c r="N609" s="9"/>
      <c r="O609" s="8"/>
    </row>
    <row r="610" spans="1:15" s="3" customFormat="1">
      <c r="A610" s="7"/>
      <c r="B610" s="7"/>
      <c r="C610" s="6"/>
      <c r="D610" s="5"/>
      <c r="E610" s="10"/>
      <c r="K610" s="381"/>
      <c r="L610" s="9"/>
      <c r="M610" s="1"/>
      <c r="N610" s="9"/>
      <c r="O610" s="8"/>
    </row>
    <row r="611" spans="1:15" s="3" customFormat="1">
      <c r="A611" s="7"/>
      <c r="B611" s="7"/>
      <c r="C611" s="6"/>
      <c r="D611" s="5"/>
      <c r="E611" s="10"/>
      <c r="K611" s="381"/>
      <c r="L611" s="9"/>
      <c r="M611" s="1"/>
      <c r="N611" s="9"/>
      <c r="O611" s="8"/>
    </row>
    <row r="612" spans="1:15" s="3" customFormat="1">
      <c r="A612" s="7"/>
      <c r="B612" s="7"/>
      <c r="C612" s="6"/>
      <c r="D612" s="5"/>
      <c r="E612" s="10"/>
      <c r="K612" s="381"/>
      <c r="L612" s="9"/>
      <c r="M612" s="1"/>
      <c r="N612" s="9"/>
      <c r="O612" s="8"/>
    </row>
    <row r="613" spans="1:15" s="3" customFormat="1">
      <c r="A613" s="7"/>
      <c r="B613" s="7"/>
      <c r="C613" s="6"/>
      <c r="D613" s="5"/>
      <c r="E613" s="10"/>
      <c r="K613" s="381"/>
      <c r="L613" s="9"/>
      <c r="M613" s="1"/>
      <c r="N613" s="9"/>
      <c r="O613" s="8"/>
    </row>
    <row r="614" spans="1:15" s="3" customFormat="1">
      <c r="A614" s="7"/>
      <c r="B614" s="7"/>
      <c r="C614" s="6"/>
      <c r="D614" s="5"/>
      <c r="E614" s="10"/>
      <c r="K614" s="381"/>
      <c r="L614" s="9"/>
      <c r="M614" s="1"/>
      <c r="N614" s="9"/>
      <c r="O614" s="8"/>
    </row>
    <row r="615" spans="1:15" s="3" customFormat="1">
      <c r="A615" s="7"/>
      <c r="B615" s="7"/>
      <c r="C615" s="6"/>
      <c r="D615" s="5"/>
      <c r="E615" s="10"/>
      <c r="K615" s="381"/>
      <c r="L615" s="9"/>
      <c r="M615" s="1"/>
      <c r="N615" s="9"/>
      <c r="O615" s="8"/>
    </row>
    <row r="616" spans="1:15" s="3" customFormat="1">
      <c r="A616" s="7"/>
      <c r="B616" s="7"/>
      <c r="C616" s="6"/>
      <c r="D616" s="5"/>
      <c r="E616" s="10"/>
      <c r="K616" s="381"/>
      <c r="L616" s="9"/>
      <c r="M616" s="1"/>
      <c r="N616" s="9"/>
      <c r="O616" s="8"/>
    </row>
    <row r="617" spans="1:15" s="3" customFormat="1">
      <c r="A617" s="7"/>
      <c r="B617" s="7"/>
      <c r="C617" s="6"/>
      <c r="D617" s="5"/>
      <c r="E617" s="10"/>
      <c r="K617" s="381"/>
      <c r="L617" s="9"/>
      <c r="M617" s="1"/>
      <c r="N617" s="9"/>
      <c r="O617" s="8"/>
    </row>
    <row r="618" spans="1:15" s="3" customFormat="1">
      <c r="A618" s="7"/>
      <c r="B618" s="7"/>
      <c r="C618" s="6"/>
      <c r="D618" s="5"/>
      <c r="E618" s="10"/>
      <c r="K618" s="381"/>
      <c r="L618" s="9"/>
      <c r="M618" s="1"/>
      <c r="N618" s="9"/>
      <c r="O618" s="8"/>
    </row>
    <row r="619" spans="1:15" s="3" customFormat="1">
      <c r="A619" s="7"/>
      <c r="B619" s="7"/>
      <c r="C619" s="6"/>
      <c r="D619" s="5"/>
      <c r="E619" s="10"/>
      <c r="K619" s="381"/>
      <c r="L619" s="9"/>
      <c r="M619" s="1"/>
      <c r="N619" s="9"/>
      <c r="O619" s="8"/>
    </row>
    <row r="620" spans="1:15" s="3" customFormat="1">
      <c r="A620" s="7"/>
      <c r="B620" s="7"/>
      <c r="C620" s="6"/>
      <c r="D620" s="5"/>
      <c r="E620" s="10"/>
      <c r="K620" s="381"/>
      <c r="L620" s="9"/>
      <c r="M620" s="1"/>
      <c r="N620" s="9"/>
      <c r="O620" s="8"/>
    </row>
    <row r="621" spans="1:15" s="3" customFormat="1">
      <c r="A621" s="7"/>
      <c r="B621" s="7"/>
      <c r="C621" s="6"/>
      <c r="D621" s="5"/>
      <c r="E621" s="10"/>
      <c r="K621" s="381"/>
      <c r="L621" s="9"/>
      <c r="M621" s="1"/>
      <c r="N621" s="9"/>
      <c r="O621" s="8"/>
    </row>
    <row r="622" spans="1:15" s="3" customFormat="1">
      <c r="A622" s="7"/>
      <c r="B622" s="7"/>
      <c r="C622" s="6"/>
      <c r="D622" s="5"/>
      <c r="E622" s="10"/>
      <c r="K622" s="381"/>
      <c r="L622" s="9"/>
      <c r="M622" s="1"/>
      <c r="N622" s="9"/>
      <c r="O622" s="8"/>
    </row>
    <row r="623" spans="1:15" s="3" customFormat="1">
      <c r="A623" s="7"/>
      <c r="B623" s="7"/>
      <c r="C623" s="6"/>
      <c r="D623" s="5"/>
      <c r="E623" s="10"/>
      <c r="K623" s="381"/>
      <c r="L623" s="9"/>
      <c r="M623" s="1"/>
      <c r="N623" s="9"/>
      <c r="O623" s="8"/>
    </row>
    <row r="624" spans="1:15" s="3" customFormat="1">
      <c r="A624" s="7"/>
      <c r="B624" s="7"/>
      <c r="C624" s="6"/>
      <c r="D624" s="5"/>
      <c r="E624" s="10"/>
      <c r="K624" s="381"/>
      <c r="L624" s="9"/>
      <c r="M624" s="1"/>
      <c r="N624" s="9"/>
      <c r="O624" s="8"/>
    </row>
    <row r="625" spans="1:15" s="3" customFormat="1">
      <c r="A625" s="7"/>
      <c r="B625" s="7"/>
      <c r="C625" s="6"/>
      <c r="D625" s="5"/>
      <c r="E625" s="10"/>
      <c r="K625" s="381"/>
      <c r="L625" s="9"/>
      <c r="M625" s="1"/>
      <c r="N625" s="9"/>
      <c r="O625" s="8"/>
    </row>
    <row r="626" spans="1:15" s="3" customFormat="1">
      <c r="A626" s="7"/>
      <c r="B626" s="7"/>
      <c r="C626" s="6"/>
      <c r="D626" s="5"/>
      <c r="E626" s="10"/>
      <c r="K626" s="381"/>
      <c r="L626" s="9"/>
      <c r="M626" s="1"/>
      <c r="N626" s="9"/>
      <c r="O626" s="8"/>
    </row>
    <row r="627" spans="1:15" s="3" customFormat="1">
      <c r="A627" s="7"/>
      <c r="B627" s="7"/>
      <c r="C627" s="6"/>
      <c r="D627" s="5"/>
      <c r="E627" s="10"/>
      <c r="K627" s="381"/>
      <c r="L627" s="9"/>
      <c r="M627" s="1"/>
      <c r="N627" s="9"/>
      <c r="O627" s="8"/>
    </row>
    <row r="628" spans="1:15" s="3" customFormat="1">
      <c r="A628" s="7"/>
      <c r="B628" s="7"/>
      <c r="C628" s="6"/>
      <c r="D628" s="5"/>
      <c r="E628" s="10"/>
      <c r="K628" s="381"/>
      <c r="L628" s="9"/>
      <c r="M628" s="1"/>
      <c r="N628" s="9"/>
      <c r="O628" s="8"/>
    </row>
    <row r="629" spans="1:15" s="3" customFormat="1">
      <c r="A629" s="7"/>
      <c r="B629" s="7"/>
      <c r="C629" s="6"/>
      <c r="D629" s="5"/>
      <c r="E629" s="10"/>
      <c r="K629" s="381"/>
      <c r="L629" s="9"/>
      <c r="M629" s="1"/>
      <c r="N629" s="9"/>
      <c r="O629" s="8"/>
    </row>
    <row r="630" spans="1:15" s="3" customFormat="1">
      <c r="A630" s="7"/>
      <c r="B630" s="7"/>
      <c r="C630" s="6"/>
      <c r="D630" s="5"/>
      <c r="E630" s="10"/>
      <c r="K630" s="381"/>
      <c r="L630" s="9"/>
      <c r="M630" s="1"/>
      <c r="N630" s="9"/>
      <c r="O630" s="8"/>
    </row>
    <row r="631" spans="1:15" s="3" customFormat="1">
      <c r="A631" s="7"/>
      <c r="B631" s="7"/>
      <c r="C631" s="6"/>
      <c r="D631" s="5"/>
      <c r="E631" s="10"/>
      <c r="K631" s="381"/>
      <c r="L631" s="9"/>
      <c r="M631" s="1"/>
      <c r="N631" s="9"/>
      <c r="O631" s="8"/>
    </row>
    <row r="632" spans="1:15" s="3" customFormat="1">
      <c r="A632" s="7"/>
      <c r="B632" s="7"/>
      <c r="C632" s="6"/>
      <c r="D632" s="5"/>
      <c r="E632" s="10"/>
      <c r="K632" s="381"/>
      <c r="L632" s="9"/>
      <c r="M632" s="1"/>
      <c r="N632" s="9"/>
      <c r="O632" s="8"/>
    </row>
    <row r="633" spans="1:15" s="3" customFormat="1">
      <c r="A633" s="7"/>
      <c r="B633" s="7"/>
      <c r="C633" s="6"/>
      <c r="D633" s="5"/>
      <c r="E633" s="10"/>
      <c r="K633" s="381"/>
      <c r="L633" s="9"/>
      <c r="M633" s="1"/>
      <c r="N633" s="9"/>
      <c r="O633" s="8"/>
    </row>
    <row r="634" spans="1:15" s="3" customFormat="1">
      <c r="A634" s="7"/>
      <c r="B634" s="7"/>
      <c r="C634" s="6"/>
      <c r="D634" s="5"/>
      <c r="E634" s="10"/>
      <c r="K634" s="381"/>
      <c r="L634" s="9"/>
      <c r="M634" s="1"/>
      <c r="N634" s="9"/>
      <c r="O634" s="8"/>
    </row>
    <row r="635" spans="1:15" s="3" customFormat="1">
      <c r="A635" s="7"/>
      <c r="B635" s="7"/>
      <c r="C635" s="6"/>
      <c r="D635" s="5"/>
      <c r="E635" s="10"/>
      <c r="K635" s="381"/>
      <c r="L635" s="9"/>
      <c r="M635" s="1"/>
      <c r="N635" s="9"/>
      <c r="O635" s="8"/>
    </row>
    <row r="636" spans="1:15" s="3" customFormat="1">
      <c r="A636" s="7"/>
      <c r="B636" s="7"/>
      <c r="C636" s="6"/>
      <c r="D636" s="5"/>
      <c r="E636" s="10"/>
      <c r="K636" s="381"/>
      <c r="L636" s="9"/>
      <c r="M636" s="1"/>
      <c r="N636" s="9"/>
      <c r="O636" s="8"/>
    </row>
    <row r="637" spans="1:15" s="3" customFormat="1">
      <c r="A637" s="7"/>
      <c r="B637" s="7"/>
      <c r="C637" s="6"/>
      <c r="D637" s="5"/>
      <c r="E637" s="10"/>
      <c r="K637" s="381"/>
      <c r="L637" s="9"/>
      <c r="M637" s="1"/>
      <c r="N637" s="9"/>
      <c r="O637" s="8"/>
    </row>
    <row r="638" spans="1:15" s="3" customFormat="1">
      <c r="A638" s="7"/>
      <c r="B638" s="7"/>
      <c r="C638" s="6"/>
      <c r="D638" s="5"/>
      <c r="E638" s="10"/>
      <c r="K638" s="381"/>
      <c r="L638" s="9"/>
      <c r="M638" s="1"/>
      <c r="N638" s="9"/>
      <c r="O638" s="8"/>
    </row>
    <row r="639" spans="1:15" s="3" customFormat="1">
      <c r="A639" s="7"/>
      <c r="B639" s="7"/>
      <c r="C639" s="6"/>
      <c r="D639" s="5"/>
      <c r="E639" s="10"/>
      <c r="K639" s="381"/>
      <c r="L639" s="9"/>
      <c r="M639" s="1"/>
      <c r="N639" s="9"/>
      <c r="O639" s="8"/>
    </row>
    <row r="640" spans="1:15" s="3" customFormat="1">
      <c r="A640" s="7"/>
      <c r="B640" s="7"/>
      <c r="C640" s="6"/>
      <c r="D640" s="5"/>
      <c r="E640" s="10"/>
      <c r="K640" s="381"/>
      <c r="L640" s="9"/>
      <c r="M640" s="1"/>
      <c r="N640" s="9"/>
      <c r="O640" s="8"/>
    </row>
    <row r="641" spans="1:15" s="3" customFormat="1">
      <c r="A641" s="7"/>
      <c r="B641" s="7"/>
      <c r="C641" s="6"/>
      <c r="D641" s="5"/>
      <c r="E641" s="10"/>
      <c r="K641" s="381"/>
      <c r="L641" s="9"/>
      <c r="M641" s="1"/>
      <c r="N641" s="9"/>
      <c r="O641" s="8"/>
    </row>
    <row r="642" spans="1:15" s="3" customFormat="1">
      <c r="A642" s="7"/>
      <c r="B642" s="7"/>
      <c r="C642" s="6"/>
      <c r="D642" s="5"/>
      <c r="E642" s="10"/>
      <c r="K642" s="381"/>
      <c r="L642" s="9"/>
      <c r="M642" s="1"/>
      <c r="N642" s="9"/>
      <c r="O642" s="8"/>
    </row>
    <row r="643" spans="1:15" s="3" customFormat="1">
      <c r="A643" s="7"/>
      <c r="B643" s="7"/>
      <c r="C643" s="6"/>
      <c r="D643" s="5"/>
      <c r="E643" s="10"/>
      <c r="K643" s="381"/>
      <c r="L643" s="9"/>
      <c r="M643" s="1"/>
      <c r="N643" s="9"/>
      <c r="O643" s="8"/>
    </row>
    <row r="644" spans="1:15" s="3" customFormat="1">
      <c r="A644" s="7"/>
      <c r="B644" s="7"/>
      <c r="C644" s="6"/>
      <c r="D644" s="5"/>
      <c r="E644" s="10"/>
      <c r="K644" s="381"/>
      <c r="L644" s="9"/>
      <c r="M644" s="1"/>
      <c r="N644" s="9"/>
      <c r="O644" s="8"/>
    </row>
    <row r="645" spans="1:15" s="3" customFormat="1">
      <c r="A645" s="7"/>
      <c r="B645" s="7"/>
      <c r="C645" s="6"/>
      <c r="D645" s="5"/>
      <c r="E645" s="10"/>
      <c r="K645" s="381"/>
      <c r="L645" s="9"/>
      <c r="M645" s="1"/>
      <c r="N645" s="9"/>
      <c r="O645" s="8"/>
    </row>
    <row r="646" spans="1:15" s="3" customFormat="1">
      <c r="A646" s="7"/>
      <c r="B646" s="7"/>
      <c r="C646" s="6"/>
      <c r="D646" s="5"/>
      <c r="E646" s="10"/>
      <c r="K646" s="381"/>
      <c r="L646" s="9"/>
      <c r="M646" s="1"/>
      <c r="N646" s="9"/>
      <c r="O646" s="8"/>
    </row>
    <row r="647" spans="1:15" s="3" customFormat="1">
      <c r="A647" s="7"/>
      <c r="B647" s="7"/>
      <c r="C647" s="6"/>
      <c r="D647" s="5"/>
      <c r="E647" s="10"/>
      <c r="K647" s="381"/>
      <c r="L647" s="9"/>
      <c r="M647" s="1"/>
      <c r="N647" s="9"/>
      <c r="O647" s="8"/>
    </row>
    <row r="648" spans="1:15" s="3" customFormat="1">
      <c r="A648" s="7"/>
      <c r="B648" s="7"/>
      <c r="C648" s="6"/>
      <c r="D648" s="5"/>
      <c r="E648" s="10"/>
      <c r="K648" s="381"/>
      <c r="L648" s="9"/>
      <c r="M648" s="1"/>
      <c r="N648" s="9"/>
      <c r="O648" s="8"/>
    </row>
    <row r="649" spans="1:15" s="3" customFormat="1">
      <c r="A649" s="7"/>
      <c r="B649" s="7"/>
      <c r="C649" s="6"/>
      <c r="D649" s="5"/>
      <c r="E649" s="10"/>
      <c r="K649" s="381"/>
      <c r="L649" s="9"/>
      <c r="M649" s="1"/>
      <c r="N649" s="9"/>
      <c r="O649" s="8"/>
    </row>
    <row r="650" spans="1:15">
      <c r="E650" s="10"/>
    </row>
  </sheetData>
  <autoFilter ref="N7:P12"/>
  <mergeCells count="2">
    <mergeCell ref="A2:J2"/>
    <mergeCell ref="A4:E4"/>
  </mergeCells>
  <pageMargins left="0.31" right="0.19685039370078741" top="0.4" bottom="0.19" header="0.22" footer="0.15"/>
  <pageSetup paperSize="9" scale="50" fitToHeight="0" orientation="landscape" r:id="rId1"/>
  <headerFooter alignWithMargins="0">
    <oddHeader>&amp;R&amp;P</oddHeader>
  </headerFooter>
  <colBreaks count="1" manualBreakCount="1">
    <brk id="5" max="453" man="1"/>
  </colBreaks>
  <legacyDrawing r:id="rId2"/>
</worksheet>
</file>

<file path=xl/worksheets/sheet2.xml><?xml version="1.0" encoding="utf-8"?>
<worksheet xmlns="http://schemas.openxmlformats.org/spreadsheetml/2006/main" xmlns:r="http://schemas.openxmlformats.org/officeDocument/2006/relationships">
  <dimension ref="A1:F460"/>
  <sheetViews>
    <sheetView topLeftCell="A437" workbookViewId="0">
      <selection activeCell="B445" sqref="B445"/>
    </sheetView>
  </sheetViews>
  <sheetFormatPr defaultColWidth="13.6640625" defaultRowHeight="15.6"/>
  <cols>
    <col min="1" max="1" width="16.109375" style="335" customWidth="1"/>
    <col min="2" max="2" width="70.6640625" style="335" customWidth="1"/>
    <col min="3" max="3" width="16.109375" style="335" customWidth="1"/>
    <col min="4" max="4" width="12.6640625" style="378" customWidth="1"/>
    <col min="5" max="16384" width="13.6640625" style="335"/>
  </cols>
  <sheetData>
    <row r="1" spans="1:6" s="333" customFormat="1">
      <c r="A1" s="332"/>
      <c r="B1" s="331"/>
      <c r="C1" s="332"/>
      <c r="E1" s="334"/>
      <c r="F1" s="334"/>
    </row>
    <row r="2" spans="1:6" s="333" customFormat="1">
      <c r="A2" s="332"/>
      <c r="B2" s="331"/>
      <c r="C2" s="332"/>
      <c r="E2" s="334"/>
      <c r="F2" s="334"/>
    </row>
    <row r="3" spans="1:6" s="333" customFormat="1"/>
    <row r="4" spans="1:6" s="333" customFormat="1"/>
    <row r="5" spans="1:6">
      <c r="B5" s="433" t="s">
        <v>822</v>
      </c>
      <c r="C5" s="433"/>
      <c r="D5" s="433"/>
    </row>
    <row r="6" spans="1:6">
      <c r="B6" s="434" t="s">
        <v>823</v>
      </c>
      <c r="C6" s="434"/>
      <c r="D6" s="434"/>
    </row>
    <row r="7" spans="1:6">
      <c r="B7" s="434" t="s">
        <v>824</v>
      </c>
      <c r="C7" s="434"/>
      <c r="D7" s="434"/>
    </row>
    <row r="8" spans="1:6">
      <c r="A8" s="337"/>
      <c r="B8" s="336"/>
      <c r="C8" s="337"/>
      <c r="D8" s="338"/>
    </row>
    <row r="9" spans="1:6">
      <c r="A9" s="339" t="s">
        <v>825</v>
      </c>
      <c r="B9" s="339" t="s">
        <v>814</v>
      </c>
      <c r="C9" s="339" t="s">
        <v>825</v>
      </c>
      <c r="D9" s="340" t="s">
        <v>826</v>
      </c>
    </row>
    <row r="10" spans="1:6">
      <c r="A10" s="339">
        <v>2</v>
      </c>
      <c r="B10" s="339">
        <v>1</v>
      </c>
      <c r="C10" s="339">
        <v>2</v>
      </c>
      <c r="D10" s="340">
        <v>3</v>
      </c>
    </row>
    <row r="11" spans="1:6" s="344" customFormat="1" ht="31.2">
      <c r="A11" s="342" t="s">
        <v>827</v>
      </c>
      <c r="B11" s="341" t="s">
        <v>812</v>
      </c>
      <c r="C11" s="342" t="s">
        <v>827</v>
      </c>
      <c r="D11" s="342" t="s">
        <v>828</v>
      </c>
      <c r="E11" s="343"/>
    </row>
    <row r="12" spans="1:6" s="347" customFormat="1" ht="31.2">
      <c r="A12" s="346" t="s">
        <v>829</v>
      </c>
      <c r="B12" s="345" t="s">
        <v>810</v>
      </c>
      <c r="C12" s="346" t="s">
        <v>829</v>
      </c>
      <c r="D12" s="346" t="s">
        <v>828</v>
      </c>
    </row>
    <row r="13" spans="1:6" ht="31.2">
      <c r="A13" s="349" t="s">
        <v>831</v>
      </c>
      <c r="B13" s="348" t="s">
        <v>830</v>
      </c>
      <c r="C13" s="349" t="s">
        <v>831</v>
      </c>
      <c r="D13" s="350" t="s">
        <v>828</v>
      </c>
    </row>
    <row r="14" spans="1:6" ht="31.2">
      <c r="A14" s="349" t="s">
        <v>833</v>
      </c>
      <c r="B14" s="348" t="s">
        <v>832</v>
      </c>
      <c r="C14" s="349" t="s">
        <v>833</v>
      </c>
      <c r="D14" s="350" t="s">
        <v>828</v>
      </c>
    </row>
    <row r="15" spans="1:6" s="351" customFormat="1" ht="62.4">
      <c r="A15" s="349" t="s">
        <v>834</v>
      </c>
      <c r="B15" s="348" t="s">
        <v>801</v>
      </c>
      <c r="C15" s="349" t="s">
        <v>834</v>
      </c>
      <c r="D15" s="350" t="s">
        <v>828</v>
      </c>
    </row>
    <row r="16" spans="1:6" s="351" customFormat="1" ht="93.6">
      <c r="A16" s="349" t="s">
        <v>835</v>
      </c>
      <c r="B16" s="348" t="s">
        <v>805</v>
      </c>
      <c r="C16" s="349" t="s">
        <v>835</v>
      </c>
      <c r="D16" s="350" t="s">
        <v>828</v>
      </c>
    </row>
    <row r="17" spans="1:4" ht="46.8">
      <c r="A17" s="349" t="s">
        <v>837</v>
      </c>
      <c r="B17" s="348" t="s">
        <v>836</v>
      </c>
      <c r="C17" s="349" t="s">
        <v>837</v>
      </c>
      <c r="D17" s="350" t="s">
        <v>828</v>
      </c>
    </row>
    <row r="18" spans="1:4" ht="31.2">
      <c r="A18" s="349" t="s">
        <v>838</v>
      </c>
      <c r="B18" s="348" t="s">
        <v>832</v>
      </c>
      <c r="C18" s="349" t="s">
        <v>838</v>
      </c>
      <c r="D18" s="350" t="s">
        <v>828</v>
      </c>
    </row>
    <row r="19" spans="1:4" s="351" customFormat="1" ht="124.8">
      <c r="A19" s="349" t="s">
        <v>839</v>
      </c>
      <c r="B19" s="348" t="s">
        <v>789</v>
      </c>
      <c r="C19" s="349" t="s">
        <v>839</v>
      </c>
      <c r="D19" s="350" t="s">
        <v>828</v>
      </c>
    </row>
    <row r="20" spans="1:4" s="351" customFormat="1" ht="46.8">
      <c r="A20" s="349" t="s">
        <v>841</v>
      </c>
      <c r="B20" s="348" t="s">
        <v>840</v>
      </c>
      <c r="C20" s="349" t="s">
        <v>841</v>
      </c>
      <c r="D20" s="350" t="s">
        <v>828</v>
      </c>
    </row>
    <row r="21" spans="1:4" s="351" customFormat="1" ht="31.2">
      <c r="A21" s="349" t="s">
        <v>842</v>
      </c>
      <c r="B21" s="348" t="s">
        <v>832</v>
      </c>
      <c r="C21" s="349" t="s">
        <v>842</v>
      </c>
      <c r="D21" s="350" t="s">
        <v>828</v>
      </c>
    </row>
    <row r="22" spans="1:4" s="351" customFormat="1" ht="31.2">
      <c r="A22" s="349" t="s">
        <v>844</v>
      </c>
      <c r="B22" s="348" t="s">
        <v>843</v>
      </c>
      <c r="C22" s="349" t="s">
        <v>844</v>
      </c>
      <c r="D22" s="350" t="s">
        <v>828</v>
      </c>
    </row>
    <row r="23" spans="1:4" s="351" customFormat="1" ht="31.2">
      <c r="A23" s="349" t="s">
        <v>845</v>
      </c>
      <c r="B23" s="348" t="s">
        <v>832</v>
      </c>
      <c r="C23" s="349" t="s">
        <v>845</v>
      </c>
      <c r="D23" s="350" t="s">
        <v>828</v>
      </c>
    </row>
    <row r="24" spans="1:4" s="351" customFormat="1">
      <c r="A24" s="349" t="s">
        <v>846</v>
      </c>
      <c r="B24" s="348" t="s">
        <v>776</v>
      </c>
      <c r="C24" s="349" t="s">
        <v>846</v>
      </c>
      <c r="D24" s="350" t="s">
        <v>828</v>
      </c>
    </row>
    <row r="25" spans="1:4" s="351" customFormat="1" ht="46.8">
      <c r="A25" s="349" t="s">
        <v>848</v>
      </c>
      <c r="B25" s="348" t="s">
        <v>847</v>
      </c>
      <c r="C25" s="349" t="s">
        <v>848</v>
      </c>
      <c r="D25" s="350" t="s">
        <v>828</v>
      </c>
    </row>
    <row r="26" spans="1:4" s="351" customFormat="1">
      <c r="A26" s="349" t="s">
        <v>849</v>
      </c>
      <c r="B26" s="348" t="s">
        <v>782</v>
      </c>
      <c r="C26" s="349" t="s">
        <v>849</v>
      </c>
      <c r="D26" s="350" t="s">
        <v>828</v>
      </c>
    </row>
    <row r="27" spans="1:4" s="351" customFormat="1" ht="62.4">
      <c r="A27" s="349" t="s">
        <v>851</v>
      </c>
      <c r="B27" s="348" t="s">
        <v>850</v>
      </c>
      <c r="C27" s="349" t="s">
        <v>851</v>
      </c>
      <c r="D27" s="350" t="s">
        <v>828</v>
      </c>
    </row>
    <row r="28" spans="1:4" s="351" customFormat="1" ht="31.2">
      <c r="A28" s="349" t="s">
        <v>852</v>
      </c>
      <c r="B28" s="348" t="s">
        <v>832</v>
      </c>
      <c r="C28" s="349" t="s">
        <v>852</v>
      </c>
      <c r="D28" s="350" t="s">
        <v>828</v>
      </c>
    </row>
    <row r="29" spans="1:4" s="351" customFormat="1" ht="31.2">
      <c r="A29" s="349" t="s">
        <v>854</v>
      </c>
      <c r="B29" s="348" t="s">
        <v>853</v>
      </c>
      <c r="C29" s="349" t="s">
        <v>854</v>
      </c>
      <c r="D29" s="350" t="s">
        <v>828</v>
      </c>
    </row>
    <row r="30" spans="1:4" s="351" customFormat="1" ht="31.2">
      <c r="A30" s="349" t="s">
        <v>855</v>
      </c>
      <c r="B30" s="348" t="s">
        <v>772</v>
      </c>
      <c r="C30" s="349" t="s">
        <v>855</v>
      </c>
      <c r="D30" s="350" t="s">
        <v>828</v>
      </c>
    </row>
    <row r="31" spans="1:4" s="351" customFormat="1" ht="62.4">
      <c r="A31" s="349" t="s">
        <v>857</v>
      </c>
      <c r="B31" s="348" t="s">
        <v>856</v>
      </c>
      <c r="C31" s="349" t="s">
        <v>857</v>
      </c>
      <c r="D31" s="350" t="s">
        <v>828</v>
      </c>
    </row>
    <row r="32" spans="1:4" s="351" customFormat="1" ht="46.8">
      <c r="A32" s="349" t="s">
        <v>858</v>
      </c>
      <c r="B32" s="348" t="s">
        <v>765</v>
      </c>
      <c r="C32" s="349" t="s">
        <v>858</v>
      </c>
      <c r="D32" s="350" t="s">
        <v>828</v>
      </c>
    </row>
    <row r="33" spans="1:4" s="351" customFormat="1">
      <c r="A33" s="349" t="s">
        <v>859</v>
      </c>
      <c r="B33" s="348" t="s">
        <v>761</v>
      </c>
      <c r="C33" s="349" t="s">
        <v>859</v>
      </c>
      <c r="D33" s="350" t="s">
        <v>828</v>
      </c>
    </row>
    <row r="34" spans="1:4" s="347" customFormat="1" ht="46.8">
      <c r="A34" s="346" t="s">
        <v>860</v>
      </c>
      <c r="B34" s="345" t="s">
        <v>759</v>
      </c>
      <c r="C34" s="346" t="s">
        <v>860</v>
      </c>
      <c r="D34" s="346" t="s">
        <v>828</v>
      </c>
    </row>
    <row r="35" spans="1:4" ht="46.8">
      <c r="A35" s="350" t="s">
        <v>862</v>
      </c>
      <c r="B35" s="352" t="s">
        <v>861</v>
      </c>
      <c r="C35" s="350" t="s">
        <v>862</v>
      </c>
      <c r="D35" s="350" t="s">
        <v>828</v>
      </c>
    </row>
    <row r="36" spans="1:4" ht="46.8">
      <c r="A36" s="350" t="s">
        <v>863</v>
      </c>
      <c r="B36" s="352" t="s">
        <v>415</v>
      </c>
      <c r="C36" s="350" t="s">
        <v>863</v>
      </c>
      <c r="D36" s="350" t="s">
        <v>828</v>
      </c>
    </row>
    <row r="37" spans="1:4" s="347" customFormat="1" ht="62.4">
      <c r="A37" s="342" t="s">
        <v>864</v>
      </c>
      <c r="B37" s="341" t="s">
        <v>757</v>
      </c>
      <c r="C37" s="342" t="s">
        <v>864</v>
      </c>
      <c r="D37" s="342" t="s">
        <v>828</v>
      </c>
    </row>
    <row r="38" spans="1:4" s="347" customFormat="1" ht="62.4">
      <c r="A38" s="350" t="s">
        <v>865</v>
      </c>
      <c r="B38" s="345" t="s">
        <v>755</v>
      </c>
      <c r="C38" s="346" t="s">
        <v>865</v>
      </c>
      <c r="D38" s="346" t="s">
        <v>828</v>
      </c>
    </row>
    <row r="39" spans="1:4" s="347" customFormat="1" ht="62.4">
      <c r="A39" s="350" t="s">
        <v>867</v>
      </c>
      <c r="B39" s="353" t="s">
        <v>866</v>
      </c>
      <c r="C39" s="354" t="s">
        <v>867</v>
      </c>
      <c r="D39" s="354" t="s">
        <v>828</v>
      </c>
    </row>
    <row r="40" spans="1:4" s="347" customFormat="1" ht="62.4">
      <c r="A40" s="350" t="s">
        <v>868</v>
      </c>
      <c r="B40" s="352" t="s">
        <v>752</v>
      </c>
      <c r="C40" s="350" t="s">
        <v>868</v>
      </c>
      <c r="D40" s="350" t="s">
        <v>828</v>
      </c>
    </row>
    <row r="41" spans="1:4" s="347" customFormat="1" ht="62.4">
      <c r="A41" s="350" t="s">
        <v>870</v>
      </c>
      <c r="B41" s="352" t="s">
        <v>869</v>
      </c>
      <c r="C41" s="350" t="s">
        <v>870</v>
      </c>
      <c r="D41" s="350" t="s">
        <v>828</v>
      </c>
    </row>
    <row r="42" spans="1:4" s="347" customFormat="1" ht="62.4">
      <c r="A42" s="350" t="s">
        <v>871</v>
      </c>
      <c r="B42" s="352" t="s">
        <v>747</v>
      </c>
      <c r="C42" s="350" t="s">
        <v>871</v>
      </c>
      <c r="D42" s="350" t="s">
        <v>828</v>
      </c>
    </row>
    <row r="43" spans="1:4" ht="46.8">
      <c r="A43" s="350" t="s">
        <v>872</v>
      </c>
      <c r="B43" s="352" t="s">
        <v>744</v>
      </c>
      <c r="C43" s="349" t="s">
        <v>872</v>
      </c>
      <c r="D43" s="350" t="s">
        <v>828</v>
      </c>
    </row>
    <row r="44" spans="1:4" ht="109.2">
      <c r="A44" s="350" t="s">
        <v>874</v>
      </c>
      <c r="B44" s="353" t="s">
        <v>873</v>
      </c>
      <c r="C44" s="354" t="s">
        <v>874</v>
      </c>
      <c r="D44" s="354" t="s">
        <v>828</v>
      </c>
    </row>
    <row r="45" spans="1:4" ht="62.4">
      <c r="A45" s="350" t="s">
        <v>875</v>
      </c>
      <c r="B45" s="355" t="s">
        <v>749</v>
      </c>
      <c r="C45" s="350" t="s">
        <v>875</v>
      </c>
      <c r="D45" s="350" t="s">
        <v>828</v>
      </c>
    </row>
    <row r="46" spans="1:4" s="351" customFormat="1" ht="31.2">
      <c r="A46" s="342" t="s">
        <v>876</v>
      </c>
      <c r="B46" s="341" t="s">
        <v>741</v>
      </c>
      <c r="C46" s="342" t="s">
        <v>876</v>
      </c>
      <c r="D46" s="342" t="s">
        <v>828</v>
      </c>
    </row>
    <row r="47" spans="1:4" s="351" customFormat="1" ht="46.8">
      <c r="A47" s="346" t="s">
        <v>1425</v>
      </c>
      <c r="B47" s="345" t="s">
        <v>739</v>
      </c>
      <c r="C47" s="346" t="s">
        <v>877</v>
      </c>
      <c r="D47" s="346" t="s">
        <v>828</v>
      </c>
    </row>
    <row r="48" spans="1:4" s="351" customFormat="1" ht="31.2">
      <c r="A48" s="349" t="s">
        <v>1426</v>
      </c>
      <c r="B48" s="348" t="s">
        <v>878</v>
      </c>
      <c r="C48" s="349" t="s">
        <v>879</v>
      </c>
      <c r="D48" s="350" t="s">
        <v>828</v>
      </c>
    </row>
    <row r="49" spans="1:4" s="351" customFormat="1" ht="31.2">
      <c r="A49" s="349" t="s">
        <v>881</v>
      </c>
      <c r="B49" s="348" t="s">
        <v>880</v>
      </c>
      <c r="C49" s="349" t="s">
        <v>881</v>
      </c>
      <c r="D49" s="350" t="s">
        <v>828</v>
      </c>
    </row>
    <row r="50" spans="1:4" s="351" customFormat="1" ht="31.2">
      <c r="A50" s="349" t="s">
        <v>882</v>
      </c>
      <c r="B50" s="348" t="s">
        <v>730</v>
      </c>
      <c r="C50" s="349" t="s">
        <v>882</v>
      </c>
      <c r="D50" s="350" t="s">
        <v>828</v>
      </c>
    </row>
    <row r="51" spans="1:4" s="351" customFormat="1" ht="78">
      <c r="A51" s="349" t="s">
        <v>883</v>
      </c>
      <c r="B51" s="348" t="s">
        <v>725</v>
      </c>
      <c r="C51" s="349" t="s">
        <v>883</v>
      </c>
      <c r="D51" s="350" t="s">
        <v>828</v>
      </c>
    </row>
    <row r="52" spans="1:4" s="351" customFormat="1" ht="46.8">
      <c r="A52" s="349" t="s">
        <v>884</v>
      </c>
      <c r="B52" s="348" t="s">
        <v>720</v>
      </c>
      <c r="C52" s="349" t="s">
        <v>884</v>
      </c>
      <c r="D52" s="350" t="s">
        <v>828</v>
      </c>
    </row>
    <row r="53" spans="1:4" s="351" customFormat="1" ht="46.8">
      <c r="A53" s="349" t="s">
        <v>885</v>
      </c>
      <c r="B53" s="348" t="s">
        <v>715</v>
      </c>
      <c r="C53" s="349" t="s">
        <v>885</v>
      </c>
      <c r="D53" s="350" t="s">
        <v>828</v>
      </c>
    </row>
    <row r="54" spans="1:4" s="351" customFormat="1" ht="31.2">
      <c r="A54" s="349" t="s">
        <v>886</v>
      </c>
      <c r="B54" s="348" t="s">
        <v>710</v>
      </c>
      <c r="C54" s="349" t="s">
        <v>886</v>
      </c>
      <c r="D54" s="350" t="s">
        <v>828</v>
      </c>
    </row>
    <row r="55" spans="1:4" s="351" customFormat="1" ht="31.2">
      <c r="A55" s="349" t="s">
        <v>887</v>
      </c>
      <c r="B55" s="348" t="s">
        <v>705</v>
      </c>
      <c r="C55" s="349" t="s">
        <v>887</v>
      </c>
      <c r="D55" s="350" t="s">
        <v>828</v>
      </c>
    </row>
    <row r="56" spans="1:4" s="351" customFormat="1" ht="93.6">
      <c r="A56" s="349" t="s">
        <v>889</v>
      </c>
      <c r="B56" s="348" t="s">
        <v>888</v>
      </c>
      <c r="C56" s="349" t="s">
        <v>889</v>
      </c>
      <c r="D56" s="350" t="s">
        <v>828</v>
      </c>
    </row>
    <row r="57" spans="1:4" s="351" customFormat="1" ht="31.2">
      <c r="A57" s="349" t="s">
        <v>890</v>
      </c>
      <c r="B57" s="348" t="s">
        <v>696</v>
      </c>
      <c r="C57" s="349" t="s">
        <v>890</v>
      </c>
      <c r="D57" s="350" t="s">
        <v>828</v>
      </c>
    </row>
    <row r="58" spans="1:4" s="351" customFormat="1" ht="31.2">
      <c r="A58" s="349" t="s">
        <v>891</v>
      </c>
      <c r="B58" s="348" t="s">
        <v>691</v>
      </c>
      <c r="C58" s="349" t="s">
        <v>891</v>
      </c>
      <c r="D58" s="350" t="s">
        <v>828</v>
      </c>
    </row>
    <row r="59" spans="1:4" s="351" customFormat="1" ht="31.2">
      <c r="A59" s="349" t="s">
        <v>893</v>
      </c>
      <c r="B59" s="348" t="s">
        <v>892</v>
      </c>
      <c r="C59" s="349" t="s">
        <v>893</v>
      </c>
      <c r="D59" s="350" t="s">
        <v>828</v>
      </c>
    </row>
    <row r="60" spans="1:4" s="351" customFormat="1" ht="78">
      <c r="A60" s="349" t="s">
        <v>894</v>
      </c>
      <c r="B60" s="348" t="s">
        <v>666</v>
      </c>
      <c r="C60" s="349" t="s">
        <v>894</v>
      </c>
      <c r="D60" s="350" t="s">
        <v>828</v>
      </c>
    </row>
    <row r="61" spans="1:4" s="351" customFormat="1" ht="78">
      <c r="A61" s="349" t="s">
        <v>895</v>
      </c>
      <c r="B61" s="348" t="s">
        <v>661</v>
      </c>
      <c r="C61" s="349" t="s">
        <v>895</v>
      </c>
      <c r="D61" s="350" t="s">
        <v>828</v>
      </c>
    </row>
    <row r="62" spans="1:4" s="351" customFormat="1" ht="62.4">
      <c r="A62" s="349" t="s">
        <v>896</v>
      </c>
      <c r="B62" s="348" t="s">
        <v>656</v>
      </c>
      <c r="C62" s="349" t="s">
        <v>896</v>
      </c>
      <c r="D62" s="350" t="s">
        <v>828</v>
      </c>
    </row>
    <row r="63" spans="1:4" s="351" customFormat="1" ht="78">
      <c r="A63" s="349" t="s">
        <v>897</v>
      </c>
      <c r="B63" s="348" t="s">
        <v>686</v>
      </c>
      <c r="C63" s="349" t="s">
        <v>897</v>
      </c>
      <c r="D63" s="350" t="s">
        <v>828</v>
      </c>
    </row>
    <row r="64" spans="1:4" s="351" customFormat="1">
      <c r="A64" s="349" t="s">
        <v>898</v>
      </c>
      <c r="B64" s="348" t="s">
        <v>681</v>
      </c>
      <c r="C64" s="349" t="s">
        <v>898</v>
      </c>
      <c r="D64" s="350" t="s">
        <v>828</v>
      </c>
    </row>
    <row r="65" spans="1:4" s="351" customFormat="1">
      <c r="A65" s="349" t="s">
        <v>899</v>
      </c>
      <c r="B65" s="348" t="s">
        <v>676</v>
      </c>
      <c r="C65" s="349" t="s">
        <v>899</v>
      </c>
      <c r="D65" s="350" t="s">
        <v>828</v>
      </c>
    </row>
    <row r="66" spans="1:4" s="351" customFormat="1">
      <c r="A66" s="349" t="s">
        <v>900</v>
      </c>
      <c r="B66" s="348" t="s">
        <v>671</v>
      </c>
      <c r="C66" s="349" t="s">
        <v>900</v>
      </c>
      <c r="D66" s="350" t="s">
        <v>828</v>
      </c>
    </row>
    <row r="67" spans="1:4" s="351" customFormat="1" ht="31.2">
      <c r="A67" s="346" t="s">
        <v>901</v>
      </c>
      <c r="B67" s="345" t="s">
        <v>653</v>
      </c>
      <c r="C67" s="346" t="s">
        <v>901</v>
      </c>
      <c r="D67" s="346" t="s">
        <v>828</v>
      </c>
    </row>
    <row r="68" spans="1:4" s="351" customFormat="1" ht="31.2">
      <c r="A68" s="349" t="s">
        <v>903</v>
      </c>
      <c r="B68" s="348" t="s">
        <v>902</v>
      </c>
      <c r="C68" s="349" t="s">
        <v>903</v>
      </c>
      <c r="D68" s="350" t="s">
        <v>828</v>
      </c>
    </row>
    <row r="69" spans="1:4" s="351" customFormat="1" ht="46.8">
      <c r="A69" s="349" t="s">
        <v>904</v>
      </c>
      <c r="B69" s="348" t="s">
        <v>647</v>
      </c>
      <c r="C69" s="349" t="s">
        <v>904</v>
      </c>
      <c r="D69" s="350" t="s">
        <v>828</v>
      </c>
    </row>
    <row r="70" spans="1:4" s="351" customFormat="1" ht="46.8">
      <c r="A70" s="349" t="s">
        <v>905</v>
      </c>
      <c r="B70" s="348" t="s">
        <v>635</v>
      </c>
      <c r="C70" s="349" t="s">
        <v>905</v>
      </c>
      <c r="D70" s="350" t="s">
        <v>828</v>
      </c>
    </row>
    <row r="71" spans="1:4" s="351" customFormat="1" ht="31.2">
      <c r="A71" s="349" t="s">
        <v>906</v>
      </c>
      <c r="B71" s="348" t="s">
        <v>632</v>
      </c>
      <c r="C71" s="349" t="s">
        <v>906</v>
      </c>
      <c r="D71" s="350" t="s">
        <v>828</v>
      </c>
    </row>
    <row r="72" spans="1:4" s="351" customFormat="1" ht="31.2">
      <c r="A72" s="349" t="s">
        <v>907</v>
      </c>
      <c r="B72" s="348" t="s">
        <v>626</v>
      </c>
      <c r="C72" s="349" t="s">
        <v>907</v>
      </c>
      <c r="D72" s="350" t="s">
        <v>828</v>
      </c>
    </row>
    <row r="73" spans="1:4" s="351" customFormat="1" ht="31.2">
      <c r="A73" s="349" t="s">
        <v>908</v>
      </c>
      <c r="B73" s="348" t="s">
        <v>623</v>
      </c>
      <c r="C73" s="349" t="s">
        <v>908</v>
      </c>
      <c r="D73" s="350" t="s">
        <v>828</v>
      </c>
    </row>
    <row r="74" spans="1:4" s="351" customFormat="1" ht="124.8">
      <c r="A74" s="349" t="s">
        <v>909</v>
      </c>
      <c r="B74" s="348" t="s">
        <v>620</v>
      </c>
      <c r="C74" s="349" t="s">
        <v>909</v>
      </c>
      <c r="D74" s="350" t="s">
        <v>828</v>
      </c>
    </row>
    <row r="75" spans="1:4" s="351" customFormat="1" ht="31.2">
      <c r="A75" s="349" t="s">
        <v>910</v>
      </c>
      <c r="B75" s="348" t="s">
        <v>614</v>
      </c>
      <c r="C75" s="349" t="s">
        <v>910</v>
      </c>
      <c r="D75" s="350" t="s">
        <v>828</v>
      </c>
    </row>
    <row r="76" spans="1:4" s="351" customFormat="1" ht="62.4">
      <c r="A76" s="349" t="s">
        <v>911</v>
      </c>
      <c r="B76" s="348" t="s">
        <v>611</v>
      </c>
      <c r="C76" s="349" t="s">
        <v>911</v>
      </c>
      <c r="D76" s="350" t="s">
        <v>828</v>
      </c>
    </row>
    <row r="77" spans="1:4" s="351" customFormat="1" ht="31.2">
      <c r="A77" s="349" t="s">
        <v>912</v>
      </c>
      <c r="B77" s="348" t="s">
        <v>608</v>
      </c>
      <c r="C77" s="349" t="s">
        <v>912</v>
      </c>
      <c r="D77" s="350" t="s">
        <v>828</v>
      </c>
    </row>
    <row r="78" spans="1:4" s="356" customFormat="1" ht="46.8">
      <c r="A78" s="349" t="s">
        <v>913</v>
      </c>
      <c r="B78" s="348" t="s">
        <v>605</v>
      </c>
      <c r="C78" s="349" t="s">
        <v>913</v>
      </c>
      <c r="D78" s="350" t="s">
        <v>828</v>
      </c>
    </row>
    <row r="79" spans="1:4" s="356" customFormat="1" ht="31.2">
      <c r="A79" s="349" t="s">
        <v>915</v>
      </c>
      <c r="B79" s="348" t="s">
        <v>914</v>
      </c>
      <c r="C79" s="349" t="s">
        <v>915</v>
      </c>
      <c r="D79" s="350" t="s">
        <v>828</v>
      </c>
    </row>
    <row r="80" spans="1:4" s="356" customFormat="1" ht="31.2">
      <c r="A80" s="349" t="s">
        <v>917</v>
      </c>
      <c r="B80" s="348" t="s">
        <v>916</v>
      </c>
      <c r="C80" s="349" t="s">
        <v>917</v>
      </c>
      <c r="D80" s="350" t="s">
        <v>828</v>
      </c>
    </row>
    <row r="81" spans="1:4" s="357" customFormat="1" ht="62.4">
      <c r="A81" s="349" t="s">
        <v>918</v>
      </c>
      <c r="B81" s="348" t="s">
        <v>595</v>
      </c>
      <c r="C81" s="349" t="s">
        <v>918</v>
      </c>
      <c r="D81" s="350" t="s">
        <v>828</v>
      </c>
    </row>
    <row r="82" spans="1:4" s="357" customFormat="1" ht="31.2">
      <c r="A82" s="349" t="s">
        <v>920</v>
      </c>
      <c r="B82" s="352" t="s">
        <v>919</v>
      </c>
      <c r="C82" s="349" t="s">
        <v>920</v>
      </c>
      <c r="D82" s="350" t="s">
        <v>828</v>
      </c>
    </row>
    <row r="83" spans="1:4" s="357" customFormat="1" ht="31.2">
      <c r="A83" s="349" t="s">
        <v>921</v>
      </c>
      <c r="B83" s="348" t="s">
        <v>586</v>
      </c>
      <c r="C83" s="349" t="s">
        <v>921</v>
      </c>
      <c r="D83" s="350" t="s">
        <v>828</v>
      </c>
    </row>
    <row r="84" spans="1:4" s="357" customFormat="1" ht="46.8">
      <c r="A84" s="349" t="s">
        <v>923</v>
      </c>
      <c r="B84" s="348" t="s">
        <v>922</v>
      </c>
      <c r="C84" s="349" t="s">
        <v>923</v>
      </c>
      <c r="D84" s="350" t="s">
        <v>828</v>
      </c>
    </row>
    <row r="85" spans="1:4" s="357" customFormat="1" ht="46.8">
      <c r="A85" s="349" t="s">
        <v>924</v>
      </c>
      <c r="B85" s="348" t="s">
        <v>592</v>
      </c>
      <c r="C85" s="349" t="s">
        <v>924</v>
      </c>
      <c r="D85" s="350" t="s">
        <v>828</v>
      </c>
    </row>
    <row r="86" spans="1:4" s="357" customFormat="1" ht="62.4">
      <c r="A86" s="349" t="s">
        <v>926</v>
      </c>
      <c r="B86" s="348" t="s">
        <v>925</v>
      </c>
      <c r="C86" s="349" t="s">
        <v>926</v>
      </c>
      <c r="D86" s="350" t="s">
        <v>828</v>
      </c>
    </row>
    <row r="87" spans="1:4" s="356" customFormat="1" ht="46.8">
      <c r="A87" s="349" t="s">
        <v>927</v>
      </c>
      <c r="B87" s="348" t="s">
        <v>589</v>
      </c>
      <c r="C87" s="349" t="s">
        <v>927</v>
      </c>
      <c r="D87" s="350" t="s">
        <v>828</v>
      </c>
    </row>
    <row r="88" spans="1:4" s="356" customFormat="1" ht="31.2">
      <c r="A88" s="346" t="s">
        <v>928</v>
      </c>
      <c r="B88" s="345" t="s">
        <v>584</v>
      </c>
      <c r="C88" s="346" t="s">
        <v>928</v>
      </c>
      <c r="D88" s="346" t="s">
        <v>828</v>
      </c>
    </row>
    <row r="89" spans="1:4" s="356" customFormat="1" ht="46.8">
      <c r="A89" s="349" t="s">
        <v>930</v>
      </c>
      <c r="B89" s="348" t="s">
        <v>929</v>
      </c>
      <c r="C89" s="349" t="s">
        <v>930</v>
      </c>
      <c r="D89" s="350" t="s">
        <v>828</v>
      </c>
    </row>
    <row r="90" spans="1:4" s="356" customFormat="1" ht="31.2">
      <c r="A90" s="349" t="s">
        <v>931</v>
      </c>
      <c r="B90" s="348" t="s">
        <v>572</v>
      </c>
      <c r="C90" s="349" t="s">
        <v>931</v>
      </c>
      <c r="D90" s="350" t="s">
        <v>828</v>
      </c>
    </row>
    <row r="91" spans="1:4" s="356" customFormat="1">
      <c r="A91" s="349" t="s">
        <v>933</v>
      </c>
      <c r="B91" s="348" t="s">
        <v>932</v>
      </c>
      <c r="C91" s="349" t="s">
        <v>933</v>
      </c>
      <c r="D91" s="350" t="s">
        <v>828</v>
      </c>
    </row>
    <row r="92" spans="1:4" s="356" customFormat="1" ht="31.2">
      <c r="A92" s="349" t="s">
        <v>934</v>
      </c>
      <c r="B92" s="348" t="s">
        <v>572</v>
      </c>
      <c r="C92" s="349" t="s">
        <v>934</v>
      </c>
      <c r="D92" s="350" t="s">
        <v>828</v>
      </c>
    </row>
    <row r="93" spans="1:4" s="356" customFormat="1" ht="31.2">
      <c r="A93" s="346" t="s">
        <v>935</v>
      </c>
      <c r="B93" s="345" t="s">
        <v>582</v>
      </c>
      <c r="C93" s="346" t="s">
        <v>935</v>
      </c>
      <c r="D93" s="346" t="s">
        <v>828</v>
      </c>
    </row>
    <row r="94" spans="1:4" s="356" customFormat="1" ht="46.8">
      <c r="A94" s="349" t="s">
        <v>937</v>
      </c>
      <c r="B94" s="348" t="s">
        <v>936</v>
      </c>
      <c r="C94" s="349" t="s">
        <v>937</v>
      </c>
      <c r="D94" s="350" t="s">
        <v>828</v>
      </c>
    </row>
    <row r="95" spans="1:4" s="356" customFormat="1" ht="46.8">
      <c r="A95" s="349" t="s">
        <v>938</v>
      </c>
      <c r="B95" s="348" t="s">
        <v>580</v>
      </c>
      <c r="C95" s="349" t="s">
        <v>938</v>
      </c>
      <c r="D95" s="350" t="s">
        <v>828</v>
      </c>
    </row>
    <row r="96" spans="1:4" s="356" customFormat="1" ht="31.2">
      <c r="A96" s="349" t="s">
        <v>940</v>
      </c>
      <c r="B96" s="348" t="s">
        <v>939</v>
      </c>
      <c r="C96" s="349" t="s">
        <v>940</v>
      </c>
      <c r="D96" s="350" t="s">
        <v>828</v>
      </c>
    </row>
    <row r="97" spans="1:4" s="356" customFormat="1">
      <c r="A97" s="349" t="s">
        <v>941</v>
      </c>
      <c r="B97" s="348" t="s">
        <v>579</v>
      </c>
      <c r="C97" s="349" t="s">
        <v>941</v>
      </c>
      <c r="D97" s="350" t="s">
        <v>828</v>
      </c>
    </row>
    <row r="98" spans="1:4" s="356" customFormat="1">
      <c r="A98" s="346" t="s">
        <v>942</v>
      </c>
      <c r="B98" s="345" t="s">
        <v>577</v>
      </c>
      <c r="C98" s="346" t="s">
        <v>942</v>
      </c>
      <c r="D98" s="346" t="s">
        <v>828</v>
      </c>
    </row>
    <row r="99" spans="1:4" s="356" customFormat="1" ht="46.8">
      <c r="A99" s="349" t="s">
        <v>944</v>
      </c>
      <c r="B99" s="348" t="s">
        <v>943</v>
      </c>
      <c r="C99" s="349" t="s">
        <v>944</v>
      </c>
      <c r="D99" s="350" t="s">
        <v>828</v>
      </c>
    </row>
    <row r="100" spans="1:4" s="356" customFormat="1" ht="46.8">
      <c r="A100" s="349" t="s">
        <v>945</v>
      </c>
      <c r="B100" s="348" t="s">
        <v>575</v>
      </c>
      <c r="C100" s="349" t="s">
        <v>945</v>
      </c>
      <c r="D100" s="350" t="s">
        <v>828</v>
      </c>
    </row>
    <row r="101" spans="1:4" s="356" customFormat="1" ht="46.8">
      <c r="A101" s="349" t="s">
        <v>946</v>
      </c>
      <c r="B101" s="348" t="s">
        <v>575</v>
      </c>
      <c r="C101" s="349" t="s">
        <v>946</v>
      </c>
      <c r="D101" s="350" t="s">
        <v>828</v>
      </c>
    </row>
    <row r="102" spans="1:4" s="356" customFormat="1" ht="31.2">
      <c r="A102" s="346" t="s">
        <v>947</v>
      </c>
      <c r="B102" s="345" t="s">
        <v>569</v>
      </c>
      <c r="C102" s="346" t="s">
        <v>947</v>
      </c>
      <c r="D102" s="346" t="s">
        <v>828</v>
      </c>
    </row>
    <row r="103" spans="1:4" s="356" customFormat="1" ht="31.2">
      <c r="A103" s="349" t="s">
        <v>949</v>
      </c>
      <c r="B103" s="348" t="s">
        <v>948</v>
      </c>
      <c r="C103" s="349" t="s">
        <v>949</v>
      </c>
      <c r="D103" s="350" t="s">
        <v>828</v>
      </c>
    </row>
    <row r="104" spans="1:4" s="356" customFormat="1" ht="31.2">
      <c r="A104" s="349" t="s">
        <v>951</v>
      </c>
      <c r="B104" s="348" t="s">
        <v>950</v>
      </c>
      <c r="C104" s="349" t="s">
        <v>951</v>
      </c>
      <c r="D104" s="350" t="s">
        <v>828</v>
      </c>
    </row>
    <row r="105" spans="1:4" s="356" customFormat="1" ht="31.2">
      <c r="A105" s="346" t="s">
        <v>952</v>
      </c>
      <c r="B105" s="345" t="s">
        <v>563</v>
      </c>
      <c r="C105" s="346" t="s">
        <v>952</v>
      </c>
      <c r="D105" s="346" t="s">
        <v>828</v>
      </c>
    </row>
    <row r="106" spans="1:4" s="356" customFormat="1" ht="31.2">
      <c r="A106" s="349" t="s">
        <v>954</v>
      </c>
      <c r="B106" s="348" t="s">
        <v>953</v>
      </c>
      <c r="C106" s="349" t="s">
        <v>954</v>
      </c>
      <c r="D106" s="350" t="s">
        <v>828</v>
      </c>
    </row>
    <row r="107" spans="1:4" s="344" customFormat="1" ht="46.8">
      <c r="A107" s="349" t="s">
        <v>955</v>
      </c>
      <c r="B107" s="348" t="s">
        <v>561</v>
      </c>
      <c r="C107" s="349" t="s">
        <v>955</v>
      </c>
      <c r="D107" s="350" t="s">
        <v>828</v>
      </c>
    </row>
    <row r="108" spans="1:4" s="357" customFormat="1" ht="62.4">
      <c r="A108" s="359" t="s">
        <v>956</v>
      </c>
      <c r="B108" s="358" t="s">
        <v>557</v>
      </c>
      <c r="C108" s="359" t="s">
        <v>956</v>
      </c>
      <c r="D108" s="360" t="s">
        <v>828</v>
      </c>
    </row>
    <row r="109" spans="1:4" s="357" customFormat="1" ht="31.2">
      <c r="A109" s="362" t="s">
        <v>957</v>
      </c>
      <c r="B109" s="361" t="s">
        <v>555</v>
      </c>
      <c r="C109" s="362" t="s">
        <v>957</v>
      </c>
      <c r="D109" s="363" t="s">
        <v>828</v>
      </c>
    </row>
    <row r="110" spans="1:4" s="351" customFormat="1" ht="31.2">
      <c r="A110" s="349" t="s">
        <v>959</v>
      </c>
      <c r="B110" s="348" t="s">
        <v>958</v>
      </c>
      <c r="C110" s="349" t="s">
        <v>959</v>
      </c>
      <c r="D110" s="350" t="s">
        <v>828</v>
      </c>
    </row>
    <row r="111" spans="1:4" s="351" customFormat="1" ht="31.2">
      <c r="A111" s="349" t="s">
        <v>960</v>
      </c>
      <c r="B111" s="348" t="s">
        <v>551</v>
      </c>
      <c r="C111" s="349" t="s">
        <v>960</v>
      </c>
      <c r="D111" s="350" t="s">
        <v>828</v>
      </c>
    </row>
    <row r="112" spans="1:4" s="351" customFormat="1">
      <c r="A112" s="349" t="s">
        <v>961</v>
      </c>
      <c r="B112" s="348" t="s">
        <v>547</v>
      </c>
      <c r="C112" s="349" t="s">
        <v>961</v>
      </c>
      <c r="D112" s="350" t="s">
        <v>828</v>
      </c>
    </row>
    <row r="113" spans="1:4" s="351" customFormat="1" ht="78">
      <c r="A113" s="349" t="s">
        <v>962</v>
      </c>
      <c r="B113" s="348" t="s">
        <v>543</v>
      </c>
      <c r="C113" s="349" t="s">
        <v>962</v>
      </c>
      <c r="D113" s="350" t="s">
        <v>828</v>
      </c>
    </row>
    <row r="114" spans="1:4" s="351" customFormat="1" ht="31.2">
      <c r="A114" s="349" t="s">
        <v>963</v>
      </c>
      <c r="B114" s="348" t="s">
        <v>540</v>
      </c>
      <c r="C114" s="349" t="s">
        <v>963</v>
      </c>
      <c r="D114" s="350" t="s">
        <v>828</v>
      </c>
    </row>
    <row r="115" spans="1:4" s="351" customFormat="1" ht="31.2">
      <c r="A115" s="349" t="s">
        <v>965</v>
      </c>
      <c r="B115" s="348" t="s">
        <v>964</v>
      </c>
      <c r="C115" s="349" t="s">
        <v>965</v>
      </c>
      <c r="D115" s="350" t="s">
        <v>828</v>
      </c>
    </row>
    <row r="116" spans="1:4" s="364" customFormat="1" ht="31.2">
      <c r="A116" s="349" t="s">
        <v>966</v>
      </c>
      <c r="B116" s="348" t="s">
        <v>555</v>
      </c>
      <c r="C116" s="349" t="s">
        <v>966</v>
      </c>
      <c r="D116" s="350" t="s">
        <v>828</v>
      </c>
    </row>
    <row r="117" spans="1:4" s="351" customFormat="1" ht="46.8">
      <c r="A117" s="363" t="s">
        <v>967</v>
      </c>
      <c r="B117" s="365" t="s">
        <v>534</v>
      </c>
      <c r="C117" s="363" t="s">
        <v>967</v>
      </c>
      <c r="D117" s="363" t="s">
        <v>828</v>
      </c>
    </row>
    <row r="118" spans="1:4" s="351" customFormat="1" ht="46.8">
      <c r="A118" s="350" t="s">
        <v>969</v>
      </c>
      <c r="B118" s="352" t="s">
        <v>968</v>
      </c>
      <c r="C118" s="350" t="s">
        <v>969</v>
      </c>
      <c r="D118" s="350" t="s">
        <v>828</v>
      </c>
    </row>
    <row r="119" spans="1:4" s="351" customFormat="1" ht="31.2">
      <c r="A119" s="350" t="s">
        <v>970</v>
      </c>
      <c r="B119" s="352" t="s">
        <v>832</v>
      </c>
      <c r="C119" s="350" t="s">
        <v>970</v>
      </c>
      <c r="D119" s="350" t="s">
        <v>828</v>
      </c>
    </row>
    <row r="120" spans="1:4" s="351" customFormat="1" ht="78">
      <c r="A120" s="350" t="s">
        <v>972</v>
      </c>
      <c r="B120" s="352" t="s">
        <v>971</v>
      </c>
      <c r="C120" s="350" t="s">
        <v>972</v>
      </c>
      <c r="D120" s="350" t="s">
        <v>828</v>
      </c>
    </row>
    <row r="121" spans="1:4" s="351" customFormat="1" ht="31.2">
      <c r="A121" s="350" t="s">
        <v>973</v>
      </c>
      <c r="B121" s="352" t="s">
        <v>527</v>
      </c>
      <c r="C121" s="350" t="s">
        <v>973</v>
      </c>
      <c r="D121" s="350" t="s">
        <v>828</v>
      </c>
    </row>
    <row r="122" spans="1:4" s="351" customFormat="1" ht="46.8">
      <c r="A122" s="350" t="s">
        <v>975</v>
      </c>
      <c r="B122" s="352" t="s">
        <v>974</v>
      </c>
      <c r="C122" s="350" t="s">
        <v>975</v>
      </c>
      <c r="D122" s="350" t="s">
        <v>828</v>
      </c>
    </row>
    <row r="123" spans="1:4" s="351" customFormat="1" ht="31.2">
      <c r="A123" s="350" t="s">
        <v>977</v>
      </c>
      <c r="B123" s="352" t="s">
        <v>976</v>
      </c>
      <c r="C123" s="350" t="s">
        <v>977</v>
      </c>
      <c r="D123" s="350" t="s">
        <v>828</v>
      </c>
    </row>
    <row r="124" spans="1:4" s="351" customFormat="1" ht="62.4">
      <c r="A124" s="350" t="s">
        <v>979</v>
      </c>
      <c r="B124" s="352" t="s">
        <v>978</v>
      </c>
      <c r="C124" s="350" t="s">
        <v>979</v>
      </c>
      <c r="D124" s="350" t="s">
        <v>828</v>
      </c>
    </row>
    <row r="125" spans="1:4" s="351" customFormat="1" ht="31.2">
      <c r="A125" s="350" t="s">
        <v>980</v>
      </c>
      <c r="B125" s="352" t="s">
        <v>507</v>
      </c>
      <c r="C125" s="350" t="s">
        <v>980</v>
      </c>
      <c r="D125" s="350" t="s">
        <v>828</v>
      </c>
    </row>
    <row r="126" spans="1:4" s="351" customFormat="1">
      <c r="A126" s="350" t="s">
        <v>981</v>
      </c>
      <c r="B126" s="352" t="s">
        <v>503</v>
      </c>
      <c r="C126" s="350" t="s">
        <v>981</v>
      </c>
      <c r="D126" s="350" t="s">
        <v>828</v>
      </c>
    </row>
    <row r="127" spans="1:4" s="351" customFormat="1" ht="31.2">
      <c r="A127" s="350" t="s">
        <v>983</v>
      </c>
      <c r="B127" s="352" t="s">
        <v>982</v>
      </c>
      <c r="C127" s="350" t="s">
        <v>983</v>
      </c>
      <c r="D127" s="350" t="s">
        <v>828</v>
      </c>
    </row>
    <row r="128" spans="1:4" s="351" customFormat="1" ht="93.6">
      <c r="A128" s="350" t="s">
        <v>985</v>
      </c>
      <c r="B128" s="352" t="s">
        <v>984</v>
      </c>
      <c r="C128" s="350" t="s">
        <v>985</v>
      </c>
      <c r="D128" s="350" t="s">
        <v>828</v>
      </c>
    </row>
    <row r="129" spans="1:4" s="351" customFormat="1" ht="62.4">
      <c r="A129" s="350" t="s">
        <v>987</v>
      </c>
      <c r="B129" s="352" t="s">
        <v>986</v>
      </c>
      <c r="C129" s="350" t="s">
        <v>987</v>
      </c>
      <c r="D129" s="350" t="s">
        <v>828</v>
      </c>
    </row>
    <row r="130" spans="1:4" s="351" customFormat="1" ht="31.2">
      <c r="A130" s="350" t="s">
        <v>989</v>
      </c>
      <c r="B130" s="352" t="s">
        <v>988</v>
      </c>
      <c r="C130" s="350" t="s">
        <v>989</v>
      </c>
      <c r="D130" s="350" t="s">
        <v>828</v>
      </c>
    </row>
    <row r="131" spans="1:4" s="351" customFormat="1" ht="46.8">
      <c r="A131" s="350" t="s">
        <v>991</v>
      </c>
      <c r="B131" s="348" t="s">
        <v>990</v>
      </c>
      <c r="C131" s="350" t="s">
        <v>991</v>
      </c>
      <c r="D131" s="350" t="s">
        <v>828</v>
      </c>
    </row>
    <row r="132" spans="1:4" s="347" customFormat="1" ht="93.6">
      <c r="A132" s="350" t="s">
        <v>993</v>
      </c>
      <c r="B132" s="348" t="s">
        <v>992</v>
      </c>
      <c r="C132" s="350" t="s">
        <v>993</v>
      </c>
      <c r="D132" s="350" t="s">
        <v>828</v>
      </c>
    </row>
    <row r="133" spans="1:4" s="347" customFormat="1">
      <c r="A133" s="367" t="s">
        <v>994</v>
      </c>
      <c r="B133" s="366" t="s">
        <v>493</v>
      </c>
      <c r="C133" s="367" t="s">
        <v>994</v>
      </c>
      <c r="D133" s="363" t="s">
        <v>828</v>
      </c>
    </row>
    <row r="134" spans="1:4" s="347" customFormat="1" ht="31.2">
      <c r="A134" s="350" t="s">
        <v>996</v>
      </c>
      <c r="B134" s="352" t="s">
        <v>995</v>
      </c>
      <c r="C134" s="350" t="s">
        <v>996</v>
      </c>
      <c r="D134" s="350" t="s">
        <v>828</v>
      </c>
    </row>
    <row r="135" spans="1:4" s="347" customFormat="1" ht="31.2">
      <c r="A135" s="350" t="s">
        <v>997</v>
      </c>
      <c r="B135" s="352" t="s">
        <v>832</v>
      </c>
      <c r="C135" s="350" t="s">
        <v>997</v>
      </c>
      <c r="D135" s="350" t="s">
        <v>828</v>
      </c>
    </row>
    <row r="136" spans="1:4" s="347" customFormat="1" ht="31.2">
      <c r="A136" s="350" t="s">
        <v>999</v>
      </c>
      <c r="B136" s="352" t="s">
        <v>998</v>
      </c>
      <c r="C136" s="350" t="s">
        <v>999</v>
      </c>
      <c r="D136" s="350" t="s">
        <v>828</v>
      </c>
    </row>
    <row r="137" spans="1:4" s="347" customFormat="1" ht="31.2">
      <c r="A137" s="350" t="s">
        <v>1000</v>
      </c>
      <c r="B137" s="352" t="s">
        <v>483</v>
      </c>
      <c r="C137" s="350" t="s">
        <v>1000</v>
      </c>
      <c r="D137" s="350" t="s">
        <v>828</v>
      </c>
    </row>
    <row r="138" spans="1:4" s="351" customFormat="1" ht="46.8">
      <c r="A138" s="350" t="s">
        <v>1002</v>
      </c>
      <c r="B138" s="352" t="s">
        <v>1001</v>
      </c>
      <c r="C138" s="350" t="s">
        <v>1002</v>
      </c>
      <c r="D138" s="350" t="s">
        <v>828</v>
      </c>
    </row>
    <row r="139" spans="1:4" s="351" customFormat="1" ht="31.2">
      <c r="A139" s="350" t="s">
        <v>1004</v>
      </c>
      <c r="B139" s="352" t="s">
        <v>1003</v>
      </c>
      <c r="C139" s="350" t="s">
        <v>1004</v>
      </c>
      <c r="D139" s="350" t="s">
        <v>828</v>
      </c>
    </row>
    <row r="140" spans="1:4" s="351" customFormat="1" ht="31.2">
      <c r="A140" s="350" t="s">
        <v>1006</v>
      </c>
      <c r="B140" s="352" t="s">
        <v>1005</v>
      </c>
      <c r="C140" s="350" t="s">
        <v>1006</v>
      </c>
      <c r="D140" s="350" t="s">
        <v>828</v>
      </c>
    </row>
    <row r="141" spans="1:4" s="351" customFormat="1" ht="31.2">
      <c r="A141" s="350" t="s">
        <v>1007</v>
      </c>
      <c r="B141" s="352" t="s">
        <v>832</v>
      </c>
      <c r="C141" s="350" t="s">
        <v>1007</v>
      </c>
      <c r="D141" s="350" t="s">
        <v>828</v>
      </c>
    </row>
    <row r="142" spans="1:4" s="351" customFormat="1">
      <c r="A142" s="350" t="s">
        <v>1008</v>
      </c>
      <c r="B142" s="352" t="s">
        <v>487</v>
      </c>
      <c r="C142" s="350" t="s">
        <v>1008</v>
      </c>
      <c r="D142" s="350" t="s">
        <v>828</v>
      </c>
    </row>
    <row r="143" spans="1:4" s="351" customFormat="1" ht="31.2">
      <c r="A143" s="350" t="s">
        <v>1009</v>
      </c>
      <c r="B143" s="352" t="s">
        <v>479</v>
      </c>
      <c r="C143" s="350" t="s">
        <v>1009</v>
      </c>
      <c r="D143" s="350" t="s">
        <v>828</v>
      </c>
    </row>
    <row r="144" spans="1:4" s="351" customFormat="1" ht="31.2">
      <c r="A144" s="350" t="s">
        <v>1010</v>
      </c>
      <c r="B144" s="352" t="s">
        <v>475</v>
      </c>
      <c r="C144" s="350" t="s">
        <v>1010</v>
      </c>
      <c r="D144" s="350" t="s">
        <v>828</v>
      </c>
    </row>
    <row r="145" spans="1:4" s="351" customFormat="1" ht="78">
      <c r="A145" s="350" t="s">
        <v>1012</v>
      </c>
      <c r="B145" s="352" t="s">
        <v>1011</v>
      </c>
      <c r="C145" s="350" t="s">
        <v>1012</v>
      </c>
      <c r="D145" s="350" t="s">
        <v>828</v>
      </c>
    </row>
    <row r="146" spans="1:4" s="347" customFormat="1" ht="62.4">
      <c r="A146" s="350" t="s">
        <v>1014</v>
      </c>
      <c r="B146" s="352" t="s">
        <v>1013</v>
      </c>
      <c r="C146" s="350" t="s">
        <v>1014</v>
      </c>
      <c r="D146" s="350" t="s">
        <v>828</v>
      </c>
    </row>
    <row r="147" spans="1:4" ht="31.2">
      <c r="A147" s="342" t="s">
        <v>1015</v>
      </c>
      <c r="B147" s="341" t="s">
        <v>465</v>
      </c>
      <c r="C147" s="342" t="s">
        <v>1015</v>
      </c>
      <c r="D147" s="342" t="s">
        <v>828</v>
      </c>
    </row>
    <row r="148" spans="1:4" s="351" customFormat="1">
      <c r="A148" s="346" t="s">
        <v>1016</v>
      </c>
      <c r="B148" s="345" t="s">
        <v>463</v>
      </c>
      <c r="C148" s="346" t="s">
        <v>1016</v>
      </c>
      <c r="D148" s="346" t="s">
        <v>828</v>
      </c>
    </row>
    <row r="149" spans="1:4" ht="62.4">
      <c r="A149" s="350" t="s">
        <v>1018</v>
      </c>
      <c r="B149" s="352" t="s">
        <v>1017</v>
      </c>
      <c r="C149" s="350" t="s">
        <v>1018</v>
      </c>
      <c r="D149" s="350" t="s">
        <v>828</v>
      </c>
    </row>
    <row r="150" spans="1:4">
      <c r="A150" s="350" t="s">
        <v>1019</v>
      </c>
      <c r="B150" s="352" t="s">
        <v>460</v>
      </c>
      <c r="C150" s="350" t="s">
        <v>1019</v>
      </c>
      <c r="D150" s="350" t="s">
        <v>828</v>
      </c>
    </row>
    <row r="151" spans="1:4" s="347" customFormat="1" ht="62.4">
      <c r="A151" s="350" t="s">
        <v>1021</v>
      </c>
      <c r="B151" s="352" t="s">
        <v>1020</v>
      </c>
      <c r="C151" s="350" t="s">
        <v>1021</v>
      </c>
      <c r="D151" s="350" t="s">
        <v>828</v>
      </c>
    </row>
    <row r="152" spans="1:4" s="351" customFormat="1">
      <c r="A152" s="350" t="s">
        <v>1022</v>
      </c>
      <c r="B152" s="352" t="s">
        <v>460</v>
      </c>
      <c r="C152" s="350" t="s">
        <v>1022</v>
      </c>
      <c r="D152" s="350" t="s">
        <v>828</v>
      </c>
    </row>
    <row r="153" spans="1:4" s="347" customFormat="1" ht="31.2">
      <c r="A153" s="342" t="s">
        <v>1023</v>
      </c>
      <c r="B153" s="341" t="s">
        <v>458</v>
      </c>
      <c r="C153" s="342" t="s">
        <v>1023</v>
      </c>
      <c r="D153" s="342" t="s">
        <v>828</v>
      </c>
    </row>
    <row r="154" spans="1:4" s="351" customFormat="1" ht="31.2">
      <c r="A154" s="346" t="s">
        <v>1024</v>
      </c>
      <c r="B154" s="345" t="s">
        <v>455</v>
      </c>
      <c r="C154" s="346" t="s">
        <v>1024</v>
      </c>
      <c r="D154" s="346" t="s">
        <v>828</v>
      </c>
    </row>
    <row r="155" spans="1:4" ht="31.2">
      <c r="A155" s="350" t="s">
        <v>1026</v>
      </c>
      <c r="B155" s="352" t="s">
        <v>1025</v>
      </c>
      <c r="C155" s="350" t="s">
        <v>1026</v>
      </c>
      <c r="D155" s="350" t="s">
        <v>828</v>
      </c>
    </row>
    <row r="156" spans="1:4" ht="31.2">
      <c r="A156" s="339" t="s">
        <v>1027</v>
      </c>
      <c r="B156" s="352" t="s">
        <v>451</v>
      </c>
      <c r="C156" s="339" t="s">
        <v>1027</v>
      </c>
      <c r="D156" s="339" t="s">
        <v>828</v>
      </c>
    </row>
    <row r="157" spans="1:4" s="347" customFormat="1" ht="31.2">
      <c r="A157" s="346" t="s">
        <v>1029</v>
      </c>
      <c r="B157" s="345" t="s">
        <v>1028</v>
      </c>
      <c r="C157" s="346" t="s">
        <v>1029</v>
      </c>
      <c r="D157" s="346" t="s">
        <v>828</v>
      </c>
    </row>
    <row r="158" spans="1:4" s="351" customFormat="1" ht="46.8">
      <c r="A158" s="350" t="s">
        <v>1029</v>
      </c>
      <c r="B158" s="352" t="s">
        <v>1030</v>
      </c>
      <c r="C158" s="350" t="s">
        <v>1029</v>
      </c>
      <c r="D158" s="350" t="s">
        <v>828</v>
      </c>
    </row>
    <row r="159" spans="1:4" s="351" customFormat="1" ht="59.25" customHeight="1">
      <c r="A159" s="339" t="str">
        <f>'[1]Прил. 7'!D1066</f>
        <v>01</v>
      </c>
      <c r="B159" s="352" t="s">
        <v>445</v>
      </c>
      <c r="C159" s="339" t="str">
        <f>'[1]Прил. 7'!F1066</f>
        <v>000</v>
      </c>
      <c r="D159" s="339" t="s">
        <v>828</v>
      </c>
    </row>
    <row r="160" spans="1:4" s="351" customFormat="1" ht="59.25" customHeight="1">
      <c r="A160" s="342" t="s">
        <v>1031</v>
      </c>
      <c r="B160" s="341" t="s">
        <v>443</v>
      </c>
      <c r="C160" s="342" t="s">
        <v>1031</v>
      </c>
      <c r="D160" s="342" t="s">
        <v>828</v>
      </c>
    </row>
    <row r="161" spans="1:4" s="351" customFormat="1" ht="46.8">
      <c r="A161" s="346" t="s">
        <v>1032</v>
      </c>
      <c r="B161" s="345" t="s">
        <v>441</v>
      </c>
      <c r="C161" s="346" t="s">
        <v>1032</v>
      </c>
      <c r="D161" s="346" t="s">
        <v>828</v>
      </c>
    </row>
    <row r="162" spans="1:4" s="351" customFormat="1" ht="78">
      <c r="A162" s="339" t="s">
        <v>1034</v>
      </c>
      <c r="B162" s="352" t="s">
        <v>1033</v>
      </c>
      <c r="C162" s="339" t="s">
        <v>1034</v>
      </c>
      <c r="D162" s="339" t="s">
        <v>828</v>
      </c>
    </row>
    <row r="163" spans="1:4" s="351" customFormat="1" ht="31.2">
      <c r="A163" s="339" t="s">
        <v>1035</v>
      </c>
      <c r="B163" s="352" t="s">
        <v>438</v>
      </c>
      <c r="C163" s="339" t="s">
        <v>1035</v>
      </c>
      <c r="D163" s="339" t="s">
        <v>828</v>
      </c>
    </row>
    <row r="164" spans="1:4" s="351" customFormat="1" ht="31.2">
      <c r="A164" s="339" t="s">
        <v>1037</v>
      </c>
      <c r="B164" s="352" t="s">
        <v>1036</v>
      </c>
      <c r="C164" s="339" t="s">
        <v>1037</v>
      </c>
      <c r="D164" s="339" t="s">
        <v>828</v>
      </c>
    </row>
    <row r="165" spans="1:4" s="351" customFormat="1">
      <c r="A165" s="346" t="s">
        <v>1038</v>
      </c>
      <c r="B165" s="345" t="s">
        <v>436</v>
      </c>
      <c r="C165" s="346" t="s">
        <v>1038</v>
      </c>
      <c r="D165" s="346" t="s">
        <v>828</v>
      </c>
    </row>
    <row r="166" spans="1:4" s="351" customFormat="1" ht="31.2">
      <c r="A166" s="339" t="s">
        <v>1040</v>
      </c>
      <c r="B166" s="352" t="s">
        <v>1039</v>
      </c>
      <c r="C166" s="339" t="s">
        <v>1040</v>
      </c>
      <c r="D166" s="339" t="s">
        <v>828</v>
      </c>
    </row>
    <row r="167" spans="1:4" s="351" customFormat="1" ht="31.2">
      <c r="A167" s="339" t="s">
        <v>1041</v>
      </c>
      <c r="B167" s="352" t="s">
        <v>832</v>
      </c>
      <c r="C167" s="339" t="s">
        <v>1041</v>
      </c>
      <c r="D167" s="339" t="s">
        <v>828</v>
      </c>
    </row>
    <row r="168" spans="1:4" s="351" customFormat="1" ht="31.2">
      <c r="A168" s="339" t="s">
        <v>1044</v>
      </c>
      <c r="B168" s="352" t="s">
        <v>1043</v>
      </c>
      <c r="C168" s="339" t="s">
        <v>1044</v>
      </c>
      <c r="D168" s="339" t="s">
        <v>828</v>
      </c>
    </row>
    <row r="169" spans="1:4" s="351" customFormat="1" ht="31.2">
      <c r="A169" s="339" t="s">
        <v>1042</v>
      </c>
      <c r="B169" s="352" t="s">
        <v>832</v>
      </c>
      <c r="C169" s="339" t="s">
        <v>1042</v>
      </c>
      <c r="D169" s="339" t="s">
        <v>828</v>
      </c>
    </row>
    <row r="170" spans="1:4" s="351" customFormat="1" ht="31.2">
      <c r="A170" s="339" t="s">
        <v>1046</v>
      </c>
      <c r="B170" s="352" t="s">
        <v>1045</v>
      </c>
      <c r="C170" s="339" t="s">
        <v>1046</v>
      </c>
      <c r="D170" s="339" t="s">
        <v>828</v>
      </c>
    </row>
    <row r="171" spans="1:4" s="351" customFormat="1" ht="31.2">
      <c r="A171" s="339" t="s">
        <v>1047</v>
      </c>
      <c r="B171" s="352" t="s">
        <v>832</v>
      </c>
      <c r="C171" s="339" t="s">
        <v>1047</v>
      </c>
      <c r="D171" s="339" t="s">
        <v>828</v>
      </c>
    </row>
    <row r="172" spans="1:4" s="351" customFormat="1" ht="31.2">
      <c r="A172" s="339" t="s">
        <v>1049</v>
      </c>
      <c r="B172" s="352" t="s">
        <v>1048</v>
      </c>
      <c r="C172" s="339" t="s">
        <v>1049</v>
      </c>
      <c r="D172" s="339" t="s">
        <v>828</v>
      </c>
    </row>
    <row r="173" spans="1:4" s="351" customFormat="1" ht="31.2">
      <c r="A173" s="339" t="s">
        <v>1050</v>
      </c>
      <c r="B173" s="352" t="s">
        <v>832</v>
      </c>
      <c r="C173" s="339" t="s">
        <v>1050</v>
      </c>
      <c r="D173" s="339" t="s">
        <v>828</v>
      </c>
    </row>
    <row r="174" spans="1:4" s="357" customFormat="1" ht="31.2">
      <c r="A174" s="339" t="s">
        <v>1052</v>
      </c>
      <c r="B174" s="352" t="s">
        <v>1051</v>
      </c>
      <c r="C174" s="339" t="s">
        <v>1052</v>
      </c>
      <c r="D174" s="339" t="s">
        <v>828</v>
      </c>
    </row>
    <row r="175" spans="1:4" s="357" customFormat="1" ht="31.2">
      <c r="A175" s="339" t="s">
        <v>1053</v>
      </c>
      <c r="B175" s="352" t="s">
        <v>832</v>
      </c>
      <c r="C175" s="339" t="s">
        <v>1053</v>
      </c>
      <c r="D175" s="339" t="s">
        <v>828</v>
      </c>
    </row>
    <row r="176" spans="1:4" s="357" customFormat="1" ht="46.8">
      <c r="A176" s="339" t="s">
        <v>1055</v>
      </c>
      <c r="B176" s="352" t="s">
        <v>1054</v>
      </c>
      <c r="C176" s="339" t="s">
        <v>1055</v>
      </c>
      <c r="D176" s="339" t="s">
        <v>828</v>
      </c>
    </row>
    <row r="177" spans="1:4" s="357" customFormat="1" ht="31.2">
      <c r="A177" s="339" t="s">
        <v>1056</v>
      </c>
      <c r="B177" s="352" t="s">
        <v>418</v>
      </c>
      <c r="C177" s="339" t="s">
        <v>1056</v>
      </c>
      <c r="D177" s="339" t="s">
        <v>828</v>
      </c>
    </row>
    <row r="178" spans="1:4" s="357" customFormat="1" ht="46.8">
      <c r="A178" s="339" t="s">
        <v>1058</v>
      </c>
      <c r="B178" s="352" t="s">
        <v>1057</v>
      </c>
      <c r="C178" s="339" t="s">
        <v>1058</v>
      </c>
      <c r="D178" s="339" t="s">
        <v>828</v>
      </c>
    </row>
    <row r="179" spans="1:4" s="357" customFormat="1" ht="46.8">
      <c r="A179" s="339" t="s">
        <v>1059</v>
      </c>
      <c r="B179" s="352" t="s">
        <v>386</v>
      </c>
      <c r="C179" s="339" t="s">
        <v>1059</v>
      </c>
      <c r="D179" s="339" t="s">
        <v>828</v>
      </c>
    </row>
    <row r="180" spans="1:4" s="347" customFormat="1" ht="93.6">
      <c r="A180" s="339" t="s">
        <v>1061</v>
      </c>
      <c r="B180" s="352" t="s">
        <v>1060</v>
      </c>
      <c r="C180" s="339" t="s">
        <v>1061</v>
      </c>
      <c r="D180" s="339" t="s">
        <v>828</v>
      </c>
    </row>
    <row r="181" spans="1:4" s="351" customFormat="1" ht="93.6">
      <c r="A181" s="339" t="s">
        <v>1063</v>
      </c>
      <c r="B181" s="352" t="s">
        <v>1062</v>
      </c>
      <c r="C181" s="339" t="s">
        <v>1063</v>
      </c>
      <c r="D181" s="339" t="s">
        <v>828</v>
      </c>
    </row>
    <row r="182" spans="1:4" ht="31.2">
      <c r="A182" s="339" t="s">
        <v>1065</v>
      </c>
      <c r="B182" s="352" t="s">
        <v>1064</v>
      </c>
      <c r="C182" s="339" t="s">
        <v>1065</v>
      </c>
      <c r="D182" s="339" t="s">
        <v>828</v>
      </c>
    </row>
    <row r="183" spans="1:4" s="351" customFormat="1" ht="31.2">
      <c r="A183" s="339" t="s">
        <v>1067</v>
      </c>
      <c r="B183" s="352" t="s">
        <v>1066</v>
      </c>
      <c r="C183" s="339" t="s">
        <v>1067</v>
      </c>
      <c r="D183" s="339" t="s">
        <v>828</v>
      </c>
    </row>
    <row r="184" spans="1:4" s="347" customFormat="1" ht="31.2">
      <c r="A184" s="342" t="s">
        <v>1069</v>
      </c>
      <c r="B184" s="341" t="s">
        <v>1068</v>
      </c>
      <c r="C184" s="342" t="s">
        <v>1069</v>
      </c>
      <c r="D184" s="342" t="s">
        <v>828</v>
      </c>
    </row>
    <row r="185" spans="1:4" s="351" customFormat="1" ht="46.8">
      <c r="A185" s="346" t="s">
        <v>1070</v>
      </c>
      <c r="B185" s="345" t="s">
        <v>410</v>
      </c>
      <c r="C185" s="346" t="s">
        <v>1070</v>
      </c>
      <c r="D185" s="346" t="s">
        <v>828</v>
      </c>
    </row>
    <row r="186" spans="1:4" ht="46.8">
      <c r="A186" s="339" t="s">
        <v>1072</v>
      </c>
      <c r="B186" s="352" t="s">
        <v>1071</v>
      </c>
      <c r="C186" s="339" t="s">
        <v>1072</v>
      </c>
      <c r="D186" s="339" t="s">
        <v>828</v>
      </c>
    </row>
    <row r="187" spans="1:4" ht="31.2">
      <c r="A187" s="350" t="s">
        <v>1073</v>
      </c>
      <c r="B187" s="352" t="s">
        <v>832</v>
      </c>
      <c r="C187" s="350" t="s">
        <v>1073</v>
      </c>
      <c r="D187" s="350" t="s">
        <v>828</v>
      </c>
    </row>
    <row r="188" spans="1:4" ht="31.2">
      <c r="A188" s="339" t="s">
        <v>1075</v>
      </c>
      <c r="B188" s="352" t="s">
        <v>1074</v>
      </c>
      <c r="C188" s="339" t="s">
        <v>1075</v>
      </c>
      <c r="D188" s="339" t="s">
        <v>828</v>
      </c>
    </row>
    <row r="189" spans="1:4" ht="31.2">
      <c r="A189" s="350" t="s">
        <v>1076</v>
      </c>
      <c r="B189" s="352" t="s">
        <v>832</v>
      </c>
      <c r="C189" s="350" t="s">
        <v>1076</v>
      </c>
      <c r="D189" s="350" t="s">
        <v>828</v>
      </c>
    </row>
    <row r="190" spans="1:4" ht="31.2">
      <c r="A190" s="346" t="s">
        <v>1077</v>
      </c>
      <c r="B190" s="345" t="s">
        <v>404</v>
      </c>
      <c r="C190" s="346" t="s">
        <v>1077</v>
      </c>
      <c r="D190" s="346" t="s">
        <v>828</v>
      </c>
    </row>
    <row r="191" spans="1:4" ht="31.2">
      <c r="A191" s="339" t="s">
        <v>1079</v>
      </c>
      <c r="B191" s="368" t="s">
        <v>1078</v>
      </c>
      <c r="C191" s="339" t="s">
        <v>1079</v>
      </c>
      <c r="D191" s="339" t="s">
        <v>828</v>
      </c>
    </row>
    <row r="192" spans="1:4" ht="31.2">
      <c r="A192" s="350" t="s">
        <v>1080</v>
      </c>
      <c r="B192" s="368" t="s">
        <v>398</v>
      </c>
      <c r="C192" s="350" t="s">
        <v>1080</v>
      </c>
      <c r="D192" s="350" t="s">
        <v>828</v>
      </c>
    </row>
    <row r="193" spans="1:4" ht="46.8">
      <c r="A193" s="350" t="s">
        <v>1082</v>
      </c>
      <c r="B193" s="368" t="s">
        <v>1081</v>
      </c>
      <c r="C193" s="350" t="s">
        <v>1082</v>
      </c>
      <c r="D193" s="350" t="s">
        <v>828</v>
      </c>
    </row>
    <row r="194" spans="1:4" s="347" customFormat="1" ht="62.4">
      <c r="A194" s="350" t="s">
        <v>1432</v>
      </c>
      <c r="B194" s="368" t="s">
        <v>401</v>
      </c>
      <c r="C194" s="350" t="s">
        <v>1083</v>
      </c>
      <c r="D194" s="350" t="s">
        <v>828</v>
      </c>
    </row>
    <row r="195" spans="1:4" ht="46.8">
      <c r="A195" s="350" t="s">
        <v>1085</v>
      </c>
      <c r="B195" s="368" t="s">
        <v>1084</v>
      </c>
      <c r="C195" s="350" t="s">
        <v>1085</v>
      </c>
      <c r="D195" s="350" t="s">
        <v>828</v>
      </c>
    </row>
    <row r="196" spans="1:4" ht="62.4">
      <c r="A196" s="350" t="s">
        <v>1086</v>
      </c>
      <c r="B196" s="352" t="s">
        <v>401</v>
      </c>
      <c r="C196" s="350" t="s">
        <v>1086</v>
      </c>
      <c r="D196" s="350" t="s">
        <v>828</v>
      </c>
    </row>
    <row r="197" spans="1:4" s="347" customFormat="1" ht="62.4">
      <c r="A197" s="339" t="s">
        <v>1088</v>
      </c>
      <c r="B197" s="352" t="s">
        <v>1087</v>
      </c>
      <c r="C197" s="339" t="s">
        <v>1088</v>
      </c>
      <c r="D197" s="339" t="s">
        <v>828</v>
      </c>
    </row>
    <row r="198" spans="1:4" s="351" customFormat="1" ht="62.4">
      <c r="A198" s="350" t="s">
        <v>1090</v>
      </c>
      <c r="B198" s="352" t="s">
        <v>1089</v>
      </c>
      <c r="C198" s="350" t="s">
        <v>1090</v>
      </c>
      <c r="D198" s="350" t="s">
        <v>828</v>
      </c>
    </row>
    <row r="199" spans="1:4" ht="31.2">
      <c r="A199" s="346" t="s">
        <v>1091</v>
      </c>
      <c r="B199" s="345" t="s">
        <v>393</v>
      </c>
      <c r="C199" s="346" t="s">
        <v>1091</v>
      </c>
      <c r="D199" s="346" t="s">
        <v>828</v>
      </c>
    </row>
    <row r="200" spans="1:4" ht="31.2">
      <c r="A200" s="339" t="s">
        <v>1093</v>
      </c>
      <c r="B200" s="352" t="s">
        <v>1092</v>
      </c>
      <c r="C200" s="339" t="s">
        <v>1093</v>
      </c>
      <c r="D200" s="339" t="s">
        <v>828</v>
      </c>
    </row>
    <row r="201" spans="1:4" ht="46.8">
      <c r="A201" s="339" t="s">
        <v>1094</v>
      </c>
      <c r="B201" s="369" t="s">
        <v>386</v>
      </c>
      <c r="C201" s="339" t="s">
        <v>1094</v>
      </c>
      <c r="D201" s="339" t="s">
        <v>828</v>
      </c>
    </row>
    <row r="202" spans="1:4" ht="31.2">
      <c r="A202" s="342" t="s">
        <v>1095</v>
      </c>
      <c r="B202" s="341" t="s">
        <v>384</v>
      </c>
      <c r="C202" s="342" t="s">
        <v>1095</v>
      </c>
      <c r="D202" s="342" t="s">
        <v>828</v>
      </c>
    </row>
    <row r="203" spans="1:4" ht="31.2">
      <c r="A203" s="346" t="s">
        <v>1096</v>
      </c>
      <c r="B203" s="345" t="s">
        <v>382</v>
      </c>
      <c r="C203" s="346" t="s">
        <v>1096</v>
      </c>
      <c r="D203" s="346" t="s">
        <v>828</v>
      </c>
    </row>
    <row r="204" spans="1:4" ht="31.2">
      <c r="A204" s="339" t="s">
        <v>1097</v>
      </c>
      <c r="B204" s="352" t="s">
        <v>381</v>
      </c>
      <c r="C204" s="339" t="s">
        <v>1097</v>
      </c>
      <c r="D204" s="339" t="s">
        <v>828</v>
      </c>
    </row>
    <row r="205" spans="1:4">
      <c r="A205" s="370" t="s">
        <v>1098</v>
      </c>
      <c r="B205" s="352" t="s">
        <v>374</v>
      </c>
      <c r="C205" s="370" t="s">
        <v>1098</v>
      </c>
      <c r="D205" s="350" t="s">
        <v>828</v>
      </c>
    </row>
    <row r="206" spans="1:4" ht="46.8">
      <c r="A206" s="370" t="s">
        <v>1099</v>
      </c>
      <c r="B206" s="352" t="s">
        <v>371</v>
      </c>
      <c r="C206" s="370" t="s">
        <v>1099</v>
      </c>
      <c r="D206" s="350" t="s">
        <v>828</v>
      </c>
    </row>
    <row r="207" spans="1:4" ht="31.2">
      <c r="A207" s="339" t="s">
        <v>1100</v>
      </c>
      <c r="B207" s="352" t="s">
        <v>380</v>
      </c>
      <c r="C207" s="339" t="s">
        <v>1100</v>
      </c>
      <c r="D207" s="339" t="s">
        <v>828</v>
      </c>
    </row>
    <row r="208" spans="1:4">
      <c r="A208" s="370" t="s">
        <v>1101</v>
      </c>
      <c r="B208" s="352" t="s">
        <v>374</v>
      </c>
      <c r="C208" s="370" t="s">
        <v>1101</v>
      </c>
      <c r="D208" s="350" t="s">
        <v>828</v>
      </c>
    </row>
    <row r="209" spans="1:4" ht="46.8">
      <c r="A209" s="370" t="s">
        <v>1102</v>
      </c>
      <c r="B209" s="352" t="s">
        <v>371</v>
      </c>
      <c r="C209" s="370" t="s">
        <v>1102</v>
      </c>
      <c r="D209" s="350" t="s">
        <v>828</v>
      </c>
    </row>
    <row r="210" spans="1:4" ht="31.2">
      <c r="A210" s="339" t="s">
        <v>1103</v>
      </c>
      <c r="B210" s="352" t="s">
        <v>379</v>
      </c>
      <c r="C210" s="339" t="s">
        <v>1103</v>
      </c>
      <c r="D210" s="339" t="s">
        <v>828</v>
      </c>
    </row>
    <row r="211" spans="1:4">
      <c r="A211" s="370" t="s">
        <v>1104</v>
      </c>
      <c r="B211" s="352" t="s">
        <v>374</v>
      </c>
      <c r="C211" s="370" t="s">
        <v>1104</v>
      </c>
      <c r="D211" s="350" t="s">
        <v>828</v>
      </c>
    </row>
    <row r="212" spans="1:4" s="351" customFormat="1" ht="46.8">
      <c r="A212" s="370" t="s">
        <v>1105</v>
      </c>
      <c r="B212" s="352" t="s">
        <v>371</v>
      </c>
      <c r="C212" s="370" t="s">
        <v>1105</v>
      </c>
      <c r="D212" s="350" t="s">
        <v>828</v>
      </c>
    </row>
    <row r="213" spans="1:4" ht="46.8">
      <c r="A213" s="339" t="s">
        <v>1106</v>
      </c>
      <c r="B213" s="352" t="s">
        <v>378</v>
      </c>
      <c r="C213" s="339" t="s">
        <v>1106</v>
      </c>
      <c r="D213" s="339" t="s">
        <v>828</v>
      </c>
    </row>
    <row r="214" spans="1:4">
      <c r="A214" s="370" t="s">
        <v>1107</v>
      </c>
      <c r="B214" s="352" t="s">
        <v>374</v>
      </c>
      <c r="C214" s="370" t="s">
        <v>1107</v>
      </c>
      <c r="D214" s="350" t="s">
        <v>828</v>
      </c>
    </row>
    <row r="215" spans="1:4" s="351" customFormat="1" ht="46.8">
      <c r="A215" s="370" t="s">
        <v>1108</v>
      </c>
      <c r="B215" s="352" t="s">
        <v>371</v>
      </c>
      <c r="C215" s="370" t="s">
        <v>1108</v>
      </c>
      <c r="D215" s="350" t="s">
        <v>828</v>
      </c>
    </row>
    <row r="216" spans="1:4" s="344" customFormat="1" ht="46.8">
      <c r="A216" s="339" t="s">
        <v>1109</v>
      </c>
      <c r="B216" s="352" t="s">
        <v>377</v>
      </c>
      <c r="C216" s="339" t="s">
        <v>1109</v>
      </c>
      <c r="D216" s="339" t="s">
        <v>828</v>
      </c>
    </row>
    <row r="217" spans="1:4" s="347" customFormat="1">
      <c r="A217" s="370" t="s">
        <v>1110</v>
      </c>
      <c r="B217" s="352" t="s">
        <v>374</v>
      </c>
      <c r="C217" s="370" t="s">
        <v>1110</v>
      </c>
      <c r="D217" s="350" t="s">
        <v>828</v>
      </c>
    </row>
    <row r="218" spans="1:4" ht="46.8">
      <c r="A218" s="370" t="s">
        <v>1111</v>
      </c>
      <c r="B218" s="352" t="s">
        <v>371</v>
      </c>
      <c r="C218" s="370" t="s">
        <v>1111</v>
      </c>
      <c r="D218" s="350" t="s">
        <v>828</v>
      </c>
    </row>
    <row r="219" spans="1:4" ht="31.2">
      <c r="A219" s="339" t="s">
        <v>1112</v>
      </c>
      <c r="B219" s="352" t="s">
        <v>370</v>
      </c>
      <c r="C219" s="339" t="s">
        <v>1112</v>
      </c>
      <c r="D219" s="339" t="s">
        <v>828</v>
      </c>
    </row>
    <row r="220" spans="1:4" ht="31.2">
      <c r="A220" s="370" t="s">
        <v>1113</v>
      </c>
      <c r="B220" s="352" t="s">
        <v>832</v>
      </c>
      <c r="C220" s="370" t="s">
        <v>1113</v>
      </c>
      <c r="D220" s="350" t="s">
        <v>828</v>
      </c>
    </row>
    <row r="221" spans="1:4" ht="46.8">
      <c r="A221" s="342" t="s">
        <v>1114</v>
      </c>
      <c r="B221" s="341" t="s">
        <v>364</v>
      </c>
      <c r="C221" s="342" t="s">
        <v>1114</v>
      </c>
      <c r="D221" s="342" t="s">
        <v>828</v>
      </c>
    </row>
    <row r="222" spans="1:4" s="344" customFormat="1" ht="46.8">
      <c r="A222" s="346" t="s">
        <v>1116</v>
      </c>
      <c r="B222" s="345" t="s">
        <v>1115</v>
      </c>
      <c r="C222" s="346" t="s">
        <v>1116</v>
      </c>
      <c r="D222" s="346" t="s">
        <v>828</v>
      </c>
    </row>
    <row r="223" spans="1:4" s="347" customFormat="1" ht="31.2">
      <c r="A223" s="339" t="s">
        <v>1118</v>
      </c>
      <c r="B223" s="352" t="s">
        <v>1117</v>
      </c>
      <c r="C223" s="339" t="s">
        <v>1118</v>
      </c>
      <c r="D223" s="339" t="s">
        <v>828</v>
      </c>
    </row>
    <row r="224" spans="1:4" s="351" customFormat="1">
      <c r="A224" s="339" t="s">
        <v>1119</v>
      </c>
      <c r="B224" s="369" t="s">
        <v>360</v>
      </c>
      <c r="C224" s="339" t="s">
        <v>1119</v>
      </c>
      <c r="D224" s="339" t="s">
        <v>828</v>
      </c>
    </row>
    <row r="225" spans="1:4" ht="62.4">
      <c r="A225" s="339" t="s">
        <v>1121</v>
      </c>
      <c r="B225" s="352" t="s">
        <v>1120</v>
      </c>
      <c r="C225" s="339" t="s">
        <v>1121</v>
      </c>
      <c r="D225" s="339" t="s">
        <v>828</v>
      </c>
    </row>
    <row r="226" spans="1:4" ht="31.2">
      <c r="A226" s="339" t="s">
        <v>1122</v>
      </c>
      <c r="B226" s="369" t="s">
        <v>357</v>
      </c>
      <c r="C226" s="339" t="s">
        <v>1122</v>
      </c>
      <c r="D226" s="339" t="s">
        <v>828</v>
      </c>
    </row>
    <row r="227" spans="1:4" ht="46.8">
      <c r="A227" s="339" t="s">
        <v>1124</v>
      </c>
      <c r="B227" s="352" t="s">
        <v>1123</v>
      </c>
      <c r="C227" s="339" t="s">
        <v>1124</v>
      </c>
      <c r="D227" s="339" t="s">
        <v>828</v>
      </c>
    </row>
    <row r="228" spans="1:4">
      <c r="A228" s="339" t="s">
        <v>1125</v>
      </c>
      <c r="B228" s="369" t="s">
        <v>354</v>
      </c>
      <c r="C228" s="339" t="s">
        <v>1125</v>
      </c>
      <c r="D228" s="339" t="s">
        <v>828</v>
      </c>
    </row>
    <row r="229" spans="1:4" ht="62.4">
      <c r="A229" s="342" t="s">
        <v>1126</v>
      </c>
      <c r="B229" s="341" t="s">
        <v>351</v>
      </c>
      <c r="C229" s="342" t="s">
        <v>1126</v>
      </c>
      <c r="D229" s="342" t="s">
        <v>828</v>
      </c>
    </row>
    <row r="230" spans="1:4" s="351" customFormat="1" ht="62.4">
      <c r="A230" s="346" t="s">
        <v>1127</v>
      </c>
      <c r="B230" s="345" t="s">
        <v>349</v>
      </c>
      <c r="C230" s="346" t="s">
        <v>1127</v>
      </c>
      <c r="D230" s="346" t="s">
        <v>828</v>
      </c>
    </row>
    <row r="231" spans="1:4" ht="46.8">
      <c r="A231" s="339" t="s">
        <v>1129</v>
      </c>
      <c r="B231" s="352" t="s">
        <v>1128</v>
      </c>
      <c r="C231" s="339" t="s">
        <v>1129</v>
      </c>
      <c r="D231" s="339" t="s">
        <v>828</v>
      </c>
    </row>
    <row r="232" spans="1:4" ht="62.4">
      <c r="A232" s="339" t="s">
        <v>1130</v>
      </c>
      <c r="B232" s="369" t="s">
        <v>346</v>
      </c>
      <c r="C232" s="339" t="s">
        <v>1130</v>
      </c>
      <c r="D232" s="339" t="s">
        <v>828</v>
      </c>
    </row>
    <row r="233" spans="1:4" s="347" customFormat="1" ht="31.2">
      <c r="A233" s="339" t="s">
        <v>1131</v>
      </c>
      <c r="B233" s="352" t="s">
        <v>343</v>
      </c>
      <c r="C233" s="339" t="s">
        <v>1131</v>
      </c>
      <c r="D233" s="339" t="s">
        <v>828</v>
      </c>
    </row>
    <row r="234" spans="1:4" s="351" customFormat="1" ht="31.2">
      <c r="A234" s="339" t="s">
        <v>1132</v>
      </c>
      <c r="B234" s="352" t="s">
        <v>340</v>
      </c>
      <c r="C234" s="339" t="s">
        <v>1132</v>
      </c>
      <c r="D234" s="339" t="s">
        <v>828</v>
      </c>
    </row>
    <row r="235" spans="1:4" s="351" customFormat="1" ht="31.2">
      <c r="A235" s="339" t="s">
        <v>1134</v>
      </c>
      <c r="B235" s="352" t="s">
        <v>1133</v>
      </c>
      <c r="C235" s="339" t="s">
        <v>1134</v>
      </c>
      <c r="D235" s="339" t="s">
        <v>828</v>
      </c>
    </row>
    <row r="236" spans="1:4" s="351" customFormat="1" ht="46.8">
      <c r="A236" s="339" t="s">
        <v>1135</v>
      </c>
      <c r="B236" s="352" t="s">
        <v>337</v>
      </c>
      <c r="C236" s="339" t="s">
        <v>1135</v>
      </c>
      <c r="D236" s="339" t="s">
        <v>828</v>
      </c>
    </row>
    <row r="237" spans="1:4" s="351" customFormat="1" ht="62.4">
      <c r="A237" s="339" t="s">
        <v>1137</v>
      </c>
      <c r="B237" s="352" t="s">
        <v>1136</v>
      </c>
      <c r="C237" s="339" t="s">
        <v>1137</v>
      </c>
      <c r="D237" s="339" t="s">
        <v>828</v>
      </c>
    </row>
    <row r="238" spans="1:4" s="351" customFormat="1" ht="62.4">
      <c r="A238" s="339" t="s">
        <v>1138</v>
      </c>
      <c r="B238" s="352" t="s">
        <v>333</v>
      </c>
      <c r="C238" s="339" t="s">
        <v>1138</v>
      </c>
      <c r="D238" s="339" t="s">
        <v>828</v>
      </c>
    </row>
    <row r="239" spans="1:4" s="351" customFormat="1" ht="31.2">
      <c r="A239" s="342" t="s">
        <v>1139</v>
      </c>
      <c r="B239" s="341" t="s">
        <v>331</v>
      </c>
      <c r="C239" s="342" t="s">
        <v>1139</v>
      </c>
      <c r="D239" s="342" t="s">
        <v>828</v>
      </c>
    </row>
    <row r="240" spans="1:4" s="351" customFormat="1" ht="31.2">
      <c r="A240" s="346" t="s">
        <v>1140</v>
      </c>
      <c r="B240" s="345" t="s">
        <v>329</v>
      </c>
      <c r="C240" s="346" t="s">
        <v>1140</v>
      </c>
      <c r="D240" s="346" t="s">
        <v>828</v>
      </c>
    </row>
    <row r="241" spans="1:4" s="351" customFormat="1" ht="31.2">
      <c r="A241" s="339" t="s">
        <v>1142</v>
      </c>
      <c r="B241" s="352" t="s">
        <v>1141</v>
      </c>
      <c r="C241" s="339" t="s">
        <v>1142</v>
      </c>
      <c r="D241" s="339" t="s">
        <v>828</v>
      </c>
    </row>
    <row r="242" spans="1:4" s="351" customFormat="1" ht="46.8">
      <c r="A242" s="339" t="s">
        <v>1144</v>
      </c>
      <c r="B242" s="352" t="s">
        <v>1143</v>
      </c>
      <c r="C242" s="339" t="s">
        <v>1144</v>
      </c>
      <c r="D242" s="339" t="s">
        <v>828</v>
      </c>
    </row>
    <row r="243" spans="1:4" s="351" customFormat="1" ht="46.8">
      <c r="A243" s="339" t="s">
        <v>1146</v>
      </c>
      <c r="B243" s="352" t="s">
        <v>1145</v>
      </c>
      <c r="C243" s="339" t="s">
        <v>1146</v>
      </c>
      <c r="D243" s="339" t="s">
        <v>828</v>
      </c>
    </row>
    <row r="244" spans="1:4" s="351" customFormat="1" ht="46.8">
      <c r="A244" s="339" t="s">
        <v>1147</v>
      </c>
      <c r="B244" s="352" t="s">
        <v>324</v>
      </c>
      <c r="C244" s="339" t="s">
        <v>1147</v>
      </c>
      <c r="D244" s="339" t="s">
        <v>828</v>
      </c>
    </row>
    <row r="245" spans="1:4" s="351" customFormat="1" ht="46.8">
      <c r="A245" s="339" t="s">
        <v>1149</v>
      </c>
      <c r="B245" s="352" t="s">
        <v>1148</v>
      </c>
      <c r="C245" s="339" t="s">
        <v>1149</v>
      </c>
      <c r="D245" s="339" t="s">
        <v>828</v>
      </c>
    </row>
    <row r="246" spans="1:4" s="351" customFormat="1" ht="46.8">
      <c r="A246" s="339" t="s">
        <v>1150</v>
      </c>
      <c r="B246" s="352" t="s">
        <v>324</v>
      </c>
      <c r="C246" s="339" t="s">
        <v>1150</v>
      </c>
      <c r="D246" s="339" t="s">
        <v>828</v>
      </c>
    </row>
    <row r="247" spans="1:4" s="347" customFormat="1" ht="31.2">
      <c r="A247" s="346" t="s">
        <v>1152</v>
      </c>
      <c r="B247" s="345" t="s">
        <v>1151</v>
      </c>
      <c r="C247" s="346" t="s">
        <v>1152</v>
      </c>
      <c r="D247" s="346" t="s">
        <v>828</v>
      </c>
    </row>
    <row r="248" spans="1:4" s="351" customFormat="1" ht="31.2">
      <c r="A248" s="339" t="s">
        <v>1154</v>
      </c>
      <c r="B248" s="352" t="s">
        <v>1153</v>
      </c>
      <c r="C248" s="339" t="s">
        <v>1154</v>
      </c>
      <c r="D248" s="339" t="s">
        <v>828</v>
      </c>
    </row>
    <row r="249" spans="1:4" s="351" customFormat="1" ht="31.2">
      <c r="A249" s="339" t="s">
        <v>1155</v>
      </c>
      <c r="B249" s="352" t="s">
        <v>319</v>
      </c>
      <c r="C249" s="339" t="s">
        <v>1155</v>
      </c>
      <c r="D249" s="339" t="s">
        <v>828</v>
      </c>
    </row>
    <row r="250" spans="1:4" s="351" customFormat="1" ht="31.2">
      <c r="A250" s="339" t="s">
        <v>1157</v>
      </c>
      <c r="B250" s="352" t="s">
        <v>1156</v>
      </c>
      <c r="C250" s="339" t="s">
        <v>1157</v>
      </c>
      <c r="D250" s="339" t="s">
        <v>828</v>
      </c>
    </row>
    <row r="251" spans="1:4" s="351" customFormat="1" ht="31.2">
      <c r="A251" s="339" t="s">
        <v>1158</v>
      </c>
      <c r="B251" s="352" t="s">
        <v>319</v>
      </c>
      <c r="C251" s="339" t="s">
        <v>1158</v>
      </c>
      <c r="D251" s="339" t="s">
        <v>828</v>
      </c>
    </row>
    <row r="252" spans="1:4" s="344" customFormat="1" ht="31.2">
      <c r="A252" s="339" t="s">
        <v>1160</v>
      </c>
      <c r="B252" s="352" t="s">
        <v>1159</v>
      </c>
      <c r="C252" s="339" t="s">
        <v>1160</v>
      </c>
      <c r="D252" s="339" t="s">
        <v>828</v>
      </c>
    </row>
    <row r="253" spans="1:4" s="347" customFormat="1" ht="46.8">
      <c r="A253" s="339" t="s">
        <v>1161</v>
      </c>
      <c r="B253" s="352" t="s">
        <v>312</v>
      </c>
      <c r="C253" s="339" t="s">
        <v>1161</v>
      </c>
      <c r="D253" s="339" t="s">
        <v>828</v>
      </c>
    </row>
    <row r="254" spans="1:4" s="351" customFormat="1" ht="46.8">
      <c r="A254" s="339" t="s">
        <v>1162</v>
      </c>
      <c r="B254" s="352" t="s">
        <v>316</v>
      </c>
      <c r="C254" s="339" t="s">
        <v>1162</v>
      </c>
      <c r="D254" s="339" t="s">
        <v>828</v>
      </c>
    </row>
    <row r="255" spans="1:4" s="351" customFormat="1" ht="31.2">
      <c r="A255" s="346" t="s">
        <v>1163</v>
      </c>
      <c r="B255" s="345" t="s">
        <v>310</v>
      </c>
      <c r="C255" s="346" t="s">
        <v>1163</v>
      </c>
      <c r="D255" s="346" t="s">
        <v>828</v>
      </c>
    </row>
    <row r="256" spans="1:4" s="351" customFormat="1" ht="31.2">
      <c r="A256" s="339" t="s">
        <v>1165</v>
      </c>
      <c r="B256" s="352" t="s">
        <v>1164</v>
      </c>
      <c r="C256" s="339" t="s">
        <v>1165</v>
      </c>
      <c r="D256" s="339" t="s">
        <v>828</v>
      </c>
    </row>
    <row r="257" spans="1:4" s="351" customFormat="1" ht="31.2">
      <c r="A257" s="339" t="s">
        <v>1166</v>
      </c>
      <c r="B257" s="352" t="s">
        <v>305</v>
      </c>
      <c r="C257" s="339" t="s">
        <v>1166</v>
      </c>
      <c r="D257" s="339" t="s">
        <v>828</v>
      </c>
    </row>
    <row r="258" spans="1:4" s="351" customFormat="1" ht="46.8">
      <c r="A258" s="339" t="s">
        <v>1168</v>
      </c>
      <c r="B258" s="352" t="s">
        <v>1167</v>
      </c>
      <c r="C258" s="339" t="s">
        <v>1168</v>
      </c>
      <c r="D258" s="339" t="s">
        <v>828</v>
      </c>
    </row>
    <row r="259" spans="1:4" s="351" customFormat="1" ht="31.2">
      <c r="A259" s="339" t="s">
        <v>1169</v>
      </c>
      <c r="B259" s="352" t="s">
        <v>305</v>
      </c>
      <c r="C259" s="339" t="s">
        <v>1169</v>
      </c>
      <c r="D259" s="339" t="s">
        <v>828</v>
      </c>
    </row>
    <row r="260" spans="1:4" s="347" customFormat="1" ht="46.8">
      <c r="A260" s="342" t="s">
        <v>1170</v>
      </c>
      <c r="B260" s="341" t="s">
        <v>302</v>
      </c>
      <c r="C260" s="342" t="s">
        <v>1170</v>
      </c>
      <c r="D260" s="342" t="s">
        <v>828</v>
      </c>
    </row>
    <row r="261" spans="1:4" s="351" customFormat="1" ht="31.2">
      <c r="A261" s="346" t="s">
        <v>1172</v>
      </c>
      <c r="B261" s="345" t="s">
        <v>1171</v>
      </c>
      <c r="C261" s="346" t="s">
        <v>1172</v>
      </c>
      <c r="D261" s="346" t="s">
        <v>828</v>
      </c>
    </row>
    <row r="262" spans="1:4" s="351" customFormat="1" ht="46.8">
      <c r="A262" s="339" t="s">
        <v>1174</v>
      </c>
      <c r="B262" s="352" t="s">
        <v>1173</v>
      </c>
      <c r="C262" s="339" t="s">
        <v>1174</v>
      </c>
      <c r="D262" s="339" t="s">
        <v>828</v>
      </c>
    </row>
    <row r="263" spans="1:4" s="351" customFormat="1" ht="46.8">
      <c r="A263" s="339" t="s">
        <v>1176</v>
      </c>
      <c r="B263" s="352" t="s">
        <v>1175</v>
      </c>
      <c r="C263" s="339" t="s">
        <v>1176</v>
      </c>
      <c r="D263" s="339" t="s">
        <v>828</v>
      </c>
    </row>
    <row r="264" spans="1:4" s="351" customFormat="1" ht="31.2">
      <c r="A264" s="346" t="s">
        <v>1177</v>
      </c>
      <c r="B264" s="345" t="s">
        <v>295</v>
      </c>
      <c r="C264" s="346" t="s">
        <v>1177</v>
      </c>
      <c r="D264" s="346" t="s">
        <v>828</v>
      </c>
    </row>
    <row r="265" spans="1:4" s="351" customFormat="1" ht="109.2">
      <c r="A265" s="339" t="s">
        <v>1179</v>
      </c>
      <c r="B265" s="352" t="s">
        <v>1178</v>
      </c>
      <c r="C265" s="339" t="s">
        <v>1179</v>
      </c>
      <c r="D265" s="339" t="s">
        <v>828</v>
      </c>
    </row>
    <row r="266" spans="1:4" s="351" customFormat="1" ht="46.8">
      <c r="A266" s="339" t="s">
        <v>1180</v>
      </c>
      <c r="B266" s="352" t="s">
        <v>291</v>
      </c>
      <c r="C266" s="339" t="s">
        <v>1180</v>
      </c>
      <c r="D266" s="339" t="s">
        <v>828</v>
      </c>
    </row>
    <row r="267" spans="1:4" s="351" customFormat="1" ht="31.2">
      <c r="A267" s="339" t="s">
        <v>1182</v>
      </c>
      <c r="B267" s="352" t="s">
        <v>1181</v>
      </c>
      <c r="C267" s="339" t="s">
        <v>1182</v>
      </c>
      <c r="D267" s="339" t="s">
        <v>828</v>
      </c>
    </row>
    <row r="268" spans="1:4" s="351" customFormat="1" ht="46.8">
      <c r="A268" s="339" t="s">
        <v>1183</v>
      </c>
      <c r="B268" s="352" t="s">
        <v>291</v>
      </c>
      <c r="C268" s="339" t="s">
        <v>1183</v>
      </c>
      <c r="D268" s="339" t="s">
        <v>828</v>
      </c>
    </row>
    <row r="269" spans="1:4" s="347" customFormat="1" ht="46.8">
      <c r="A269" s="342" t="s">
        <v>1185</v>
      </c>
      <c r="B269" s="341" t="s">
        <v>1184</v>
      </c>
      <c r="C269" s="342" t="s">
        <v>1185</v>
      </c>
      <c r="D269" s="342" t="s">
        <v>828</v>
      </c>
    </row>
    <row r="270" spans="1:4" s="351" customFormat="1" ht="31.2">
      <c r="A270" s="346" t="s">
        <v>1186</v>
      </c>
      <c r="B270" s="345" t="s">
        <v>287</v>
      </c>
      <c r="C270" s="346" t="s">
        <v>1186</v>
      </c>
      <c r="D270" s="346" t="s">
        <v>828</v>
      </c>
    </row>
    <row r="271" spans="1:4" s="351" customFormat="1" ht="31.2">
      <c r="A271" s="339" t="s">
        <v>1188</v>
      </c>
      <c r="B271" s="352" t="s">
        <v>1187</v>
      </c>
      <c r="C271" s="339" t="s">
        <v>1188</v>
      </c>
      <c r="D271" s="339" t="s">
        <v>828</v>
      </c>
    </row>
    <row r="272" spans="1:4" s="351" customFormat="1" ht="31.2">
      <c r="A272" s="339" t="s">
        <v>1189</v>
      </c>
      <c r="B272" s="352" t="s">
        <v>284</v>
      </c>
      <c r="C272" s="339" t="s">
        <v>1189</v>
      </c>
      <c r="D272" s="339" t="s">
        <v>828</v>
      </c>
    </row>
    <row r="273" spans="1:4" s="351" customFormat="1" ht="46.8">
      <c r="A273" s="339" t="s">
        <v>1191</v>
      </c>
      <c r="B273" s="352" t="s">
        <v>1190</v>
      </c>
      <c r="C273" s="339" t="s">
        <v>1191</v>
      </c>
      <c r="D273" s="339" t="s">
        <v>828</v>
      </c>
    </row>
    <row r="274" spans="1:4" s="351" customFormat="1" ht="31.2">
      <c r="A274" s="339" t="s">
        <v>1192</v>
      </c>
      <c r="B274" s="352" t="s">
        <v>284</v>
      </c>
      <c r="C274" s="339" t="s">
        <v>1192</v>
      </c>
      <c r="D274" s="339" t="s">
        <v>828</v>
      </c>
    </row>
    <row r="275" spans="1:4" s="351" customFormat="1" ht="46.8">
      <c r="A275" s="339" t="s">
        <v>1194</v>
      </c>
      <c r="B275" s="352" t="s">
        <v>1193</v>
      </c>
      <c r="C275" s="339" t="s">
        <v>1194</v>
      </c>
      <c r="D275" s="339" t="s">
        <v>828</v>
      </c>
    </row>
    <row r="276" spans="1:4" s="351" customFormat="1" ht="31.2">
      <c r="A276" s="339" t="s">
        <v>1195</v>
      </c>
      <c r="B276" s="352" t="s">
        <v>182</v>
      </c>
      <c r="C276" s="339" t="s">
        <v>1195</v>
      </c>
      <c r="D276" s="339" t="s">
        <v>828</v>
      </c>
    </row>
    <row r="277" spans="1:4" s="351" customFormat="1" ht="31.2">
      <c r="A277" s="339" t="s">
        <v>1197</v>
      </c>
      <c r="B277" s="352" t="s">
        <v>1196</v>
      </c>
      <c r="C277" s="339" t="s">
        <v>1197</v>
      </c>
      <c r="D277" s="339" t="s">
        <v>828</v>
      </c>
    </row>
    <row r="278" spans="1:4" s="351" customFormat="1" ht="31.2">
      <c r="A278" s="339" t="s">
        <v>1199</v>
      </c>
      <c r="B278" s="352" t="s">
        <v>1198</v>
      </c>
      <c r="C278" s="339" t="s">
        <v>1199</v>
      </c>
      <c r="D278" s="339" t="s">
        <v>828</v>
      </c>
    </row>
    <row r="279" spans="1:4" s="351" customFormat="1" ht="46.8">
      <c r="A279" s="346" t="s">
        <v>1201</v>
      </c>
      <c r="B279" s="345" t="s">
        <v>1200</v>
      </c>
      <c r="C279" s="346" t="s">
        <v>1201</v>
      </c>
      <c r="D279" s="346" t="s">
        <v>828</v>
      </c>
    </row>
    <row r="280" spans="1:4" s="344" customFormat="1" ht="31.2">
      <c r="A280" s="339" t="s">
        <v>1203</v>
      </c>
      <c r="B280" s="352" t="s">
        <v>1202</v>
      </c>
      <c r="C280" s="339" t="s">
        <v>1203</v>
      </c>
      <c r="D280" s="339" t="s">
        <v>828</v>
      </c>
    </row>
    <row r="281" spans="1:4" s="351" customFormat="1" ht="62.4">
      <c r="A281" s="339" t="s">
        <v>1204</v>
      </c>
      <c r="B281" s="352" t="s">
        <v>273</v>
      </c>
      <c r="C281" s="339" t="s">
        <v>1204</v>
      </c>
      <c r="D281" s="339" t="s">
        <v>828</v>
      </c>
    </row>
    <row r="282" spans="1:4" s="351" customFormat="1" ht="62.4">
      <c r="A282" s="339" t="s">
        <v>1206</v>
      </c>
      <c r="B282" s="352" t="s">
        <v>1205</v>
      </c>
      <c r="C282" s="339" t="s">
        <v>1206</v>
      </c>
      <c r="D282" s="339" t="s">
        <v>828</v>
      </c>
    </row>
    <row r="283" spans="1:4" s="351" customFormat="1" ht="62.4">
      <c r="A283" s="339" t="s">
        <v>1207</v>
      </c>
      <c r="B283" s="352" t="s">
        <v>273</v>
      </c>
      <c r="C283" s="339" t="s">
        <v>1207</v>
      </c>
      <c r="D283" s="339" t="s">
        <v>828</v>
      </c>
    </row>
    <row r="284" spans="1:4" s="351" customFormat="1" ht="62.4">
      <c r="A284" s="339" t="s">
        <v>1209</v>
      </c>
      <c r="B284" s="352" t="s">
        <v>1208</v>
      </c>
      <c r="C284" s="339" t="s">
        <v>1209</v>
      </c>
      <c r="D284" s="339" t="s">
        <v>828</v>
      </c>
    </row>
    <row r="285" spans="1:4" s="351" customFormat="1" ht="62.4">
      <c r="A285" s="339" t="s">
        <v>1210</v>
      </c>
      <c r="B285" s="352" t="s">
        <v>273</v>
      </c>
      <c r="C285" s="339" t="s">
        <v>1210</v>
      </c>
      <c r="D285" s="339" t="s">
        <v>828</v>
      </c>
    </row>
    <row r="286" spans="1:4" s="351" customFormat="1" ht="46.8">
      <c r="A286" s="339" t="s">
        <v>1212</v>
      </c>
      <c r="B286" s="352" t="s">
        <v>1211</v>
      </c>
      <c r="C286" s="339" t="s">
        <v>1212</v>
      </c>
      <c r="D286" s="339" t="s">
        <v>828</v>
      </c>
    </row>
    <row r="287" spans="1:4" s="351" customFormat="1" ht="31.2">
      <c r="A287" s="339" t="s">
        <v>1213</v>
      </c>
      <c r="B287" s="352" t="s">
        <v>832</v>
      </c>
      <c r="C287" s="339" t="s">
        <v>1213</v>
      </c>
      <c r="D287" s="339" t="s">
        <v>828</v>
      </c>
    </row>
    <row r="288" spans="1:4" ht="46.8">
      <c r="A288" s="371" t="s">
        <v>1214</v>
      </c>
      <c r="B288" s="341" t="s">
        <v>268</v>
      </c>
      <c r="C288" s="371" t="s">
        <v>1214</v>
      </c>
      <c r="D288" s="342" t="s">
        <v>828</v>
      </c>
    </row>
    <row r="289" spans="1:4" s="351" customFormat="1">
      <c r="A289" s="346" t="s">
        <v>1215</v>
      </c>
      <c r="B289" s="345" t="s">
        <v>266</v>
      </c>
      <c r="C289" s="346" t="s">
        <v>1215</v>
      </c>
      <c r="D289" s="346" t="s">
        <v>828</v>
      </c>
    </row>
    <row r="290" spans="1:4" s="351" customFormat="1" ht="31.2">
      <c r="A290" s="339" t="s">
        <v>1217</v>
      </c>
      <c r="B290" s="352" t="s">
        <v>1216</v>
      </c>
      <c r="C290" s="339" t="s">
        <v>1217</v>
      </c>
      <c r="D290" s="339" t="s">
        <v>828</v>
      </c>
    </row>
    <row r="291" spans="1:4" s="351" customFormat="1" ht="31.2">
      <c r="A291" s="339" t="s">
        <v>1218</v>
      </c>
      <c r="B291" s="352" t="s">
        <v>263</v>
      </c>
      <c r="C291" s="339" t="s">
        <v>1218</v>
      </c>
      <c r="D291" s="339" t="s">
        <v>828</v>
      </c>
    </row>
    <row r="292" spans="1:4" s="351" customFormat="1" ht="31.2">
      <c r="A292" s="339" t="s">
        <v>1220</v>
      </c>
      <c r="B292" s="352" t="s">
        <v>1219</v>
      </c>
      <c r="C292" s="339" t="s">
        <v>1220</v>
      </c>
      <c r="D292" s="339" t="s">
        <v>828</v>
      </c>
    </row>
    <row r="293" spans="1:4" s="351" customFormat="1" ht="31.2">
      <c r="A293" s="339" t="s">
        <v>1221</v>
      </c>
      <c r="B293" s="352" t="s">
        <v>263</v>
      </c>
      <c r="C293" s="339" t="s">
        <v>1221</v>
      </c>
      <c r="D293" s="339" t="s">
        <v>828</v>
      </c>
    </row>
    <row r="294" spans="1:4" s="351" customFormat="1" ht="46.8">
      <c r="A294" s="339" t="s">
        <v>1222</v>
      </c>
      <c r="B294" s="352" t="s">
        <v>1424</v>
      </c>
      <c r="C294" s="339" t="s">
        <v>1222</v>
      </c>
      <c r="D294" s="339" t="s">
        <v>828</v>
      </c>
    </row>
    <row r="295" spans="1:4" s="351" customFormat="1" ht="31.2">
      <c r="A295" s="339" t="s">
        <v>1223</v>
      </c>
      <c r="B295" s="352" t="s">
        <v>263</v>
      </c>
      <c r="C295" s="339" t="s">
        <v>1223</v>
      </c>
      <c r="D295" s="339" t="s">
        <v>828</v>
      </c>
    </row>
    <row r="296" spans="1:4" s="351" customFormat="1">
      <c r="A296" s="339" t="s">
        <v>1225</v>
      </c>
      <c r="B296" s="352" t="s">
        <v>1224</v>
      </c>
      <c r="C296" s="339" t="s">
        <v>1225</v>
      </c>
      <c r="D296" s="339" t="s">
        <v>828</v>
      </c>
    </row>
    <row r="297" spans="1:4" s="351" customFormat="1" ht="31.2">
      <c r="A297" s="339" t="s">
        <v>1226</v>
      </c>
      <c r="B297" s="352" t="s">
        <v>263</v>
      </c>
      <c r="C297" s="339" t="s">
        <v>1226</v>
      </c>
      <c r="D297" s="339" t="s">
        <v>828</v>
      </c>
    </row>
    <row r="298" spans="1:4" s="351" customFormat="1">
      <c r="A298" s="346" t="s">
        <v>1227</v>
      </c>
      <c r="B298" s="345" t="s">
        <v>261</v>
      </c>
      <c r="C298" s="346" t="s">
        <v>1227</v>
      </c>
      <c r="D298" s="346" t="s">
        <v>828</v>
      </c>
    </row>
    <row r="299" spans="1:4" s="351" customFormat="1" ht="46.8">
      <c r="A299" s="339" t="s">
        <v>1229</v>
      </c>
      <c r="B299" s="352" t="s">
        <v>1228</v>
      </c>
      <c r="C299" s="339" t="s">
        <v>1229</v>
      </c>
      <c r="D299" s="339" t="s">
        <v>828</v>
      </c>
    </row>
    <row r="300" spans="1:4" s="351" customFormat="1" ht="78">
      <c r="A300" s="339" t="s">
        <v>1230</v>
      </c>
      <c r="B300" s="352" t="s">
        <v>257</v>
      </c>
      <c r="C300" s="339" t="s">
        <v>1230</v>
      </c>
      <c r="D300" s="339" t="s">
        <v>828</v>
      </c>
    </row>
    <row r="301" spans="1:4" s="351" customFormat="1" ht="31.2">
      <c r="A301" s="372" t="s">
        <v>1232</v>
      </c>
      <c r="B301" s="352" t="s">
        <v>1231</v>
      </c>
      <c r="C301" s="372" t="s">
        <v>1232</v>
      </c>
      <c r="D301" s="339" t="s">
        <v>828</v>
      </c>
    </row>
    <row r="302" spans="1:4" s="351" customFormat="1" ht="78">
      <c r="A302" s="339" t="s">
        <v>1233</v>
      </c>
      <c r="B302" s="352" t="s">
        <v>257</v>
      </c>
      <c r="C302" s="339" t="s">
        <v>1233</v>
      </c>
      <c r="D302" s="339" t="s">
        <v>828</v>
      </c>
    </row>
    <row r="303" spans="1:4" s="344" customFormat="1" ht="31.2">
      <c r="A303" s="372" t="s">
        <v>1235</v>
      </c>
      <c r="B303" s="352" t="s">
        <v>1234</v>
      </c>
      <c r="C303" s="372" t="s">
        <v>1235</v>
      </c>
      <c r="D303" s="339" t="s">
        <v>828</v>
      </c>
    </row>
    <row r="304" spans="1:4" s="347" customFormat="1" ht="78">
      <c r="A304" s="339" t="s">
        <v>1236</v>
      </c>
      <c r="B304" s="352" t="s">
        <v>257</v>
      </c>
      <c r="C304" s="339" t="s">
        <v>1236</v>
      </c>
      <c r="D304" s="339" t="s">
        <v>828</v>
      </c>
    </row>
    <row r="305" spans="1:4" s="351" customFormat="1" ht="31.2">
      <c r="A305" s="346" t="s">
        <v>1237</v>
      </c>
      <c r="B305" s="345" t="s">
        <v>255</v>
      </c>
      <c r="C305" s="346" t="s">
        <v>1237</v>
      </c>
      <c r="D305" s="346" t="s">
        <v>828</v>
      </c>
    </row>
    <row r="306" spans="1:4" s="351" customFormat="1" ht="31.2">
      <c r="A306" s="339" t="s">
        <v>1239</v>
      </c>
      <c r="B306" s="368" t="s">
        <v>1238</v>
      </c>
      <c r="C306" s="339" t="s">
        <v>1239</v>
      </c>
      <c r="D306" s="339" t="s">
        <v>828</v>
      </c>
    </row>
    <row r="307" spans="1:4" s="351" customFormat="1" ht="31.2">
      <c r="A307" s="339" t="s">
        <v>1240</v>
      </c>
      <c r="B307" s="368" t="s">
        <v>243</v>
      </c>
      <c r="C307" s="339" t="s">
        <v>1240</v>
      </c>
      <c r="D307" s="339" t="s">
        <v>828</v>
      </c>
    </row>
    <row r="308" spans="1:4" s="351" customFormat="1" ht="31.2">
      <c r="A308" s="339" t="s">
        <v>1242</v>
      </c>
      <c r="B308" s="368" t="s">
        <v>1241</v>
      </c>
      <c r="C308" s="339" t="s">
        <v>1242</v>
      </c>
      <c r="D308" s="339" t="s">
        <v>828</v>
      </c>
    </row>
    <row r="309" spans="1:4" s="351" customFormat="1" ht="31.2">
      <c r="A309" s="339" t="s">
        <v>1243</v>
      </c>
      <c r="B309" s="368" t="s">
        <v>243</v>
      </c>
      <c r="C309" s="339" t="s">
        <v>1243</v>
      </c>
      <c r="D309" s="339" t="s">
        <v>828</v>
      </c>
    </row>
    <row r="310" spans="1:4" s="351" customFormat="1" ht="46.8">
      <c r="A310" s="339" t="s">
        <v>1245</v>
      </c>
      <c r="B310" s="368" t="s">
        <v>1244</v>
      </c>
      <c r="C310" s="339" t="s">
        <v>1245</v>
      </c>
      <c r="D310" s="339" t="s">
        <v>828</v>
      </c>
    </row>
    <row r="311" spans="1:4" s="351" customFormat="1" ht="46.8">
      <c r="A311" s="339" t="s">
        <v>1246</v>
      </c>
      <c r="B311" s="352" t="s">
        <v>250</v>
      </c>
      <c r="C311" s="339" t="s">
        <v>1246</v>
      </c>
      <c r="D311" s="339" t="s">
        <v>828</v>
      </c>
    </row>
    <row r="312" spans="1:4" s="351" customFormat="1" ht="78">
      <c r="A312" s="342" t="s">
        <v>1247</v>
      </c>
      <c r="B312" s="341" t="s">
        <v>240</v>
      </c>
      <c r="C312" s="342" t="s">
        <v>1247</v>
      </c>
      <c r="D312" s="342" t="s">
        <v>828</v>
      </c>
    </row>
    <row r="313" spans="1:4" s="351" customFormat="1" ht="31.2">
      <c r="A313" s="346" t="s">
        <v>1248</v>
      </c>
      <c r="B313" s="345" t="s">
        <v>238</v>
      </c>
      <c r="C313" s="346" t="s">
        <v>1248</v>
      </c>
      <c r="D313" s="346" t="s">
        <v>828</v>
      </c>
    </row>
    <row r="314" spans="1:4" s="351" customFormat="1" ht="46.8">
      <c r="A314" s="349" t="s">
        <v>1250</v>
      </c>
      <c r="B314" s="348" t="s">
        <v>1249</v>
      </c>
      <c r="C314" s="349" t="s">
        <v>1250</v>
      </c>
      <c r="D314" s="350" t="s">
        <v>828</v>
      </c>
    </row>
    <row r="315" spans="1:4" s="351" customFormat="1" ht="62.4">
      <c r="A315" s="349" t="s">
        <v>1252</v>
      </c>
      <c r="B315" s="348" t="s">
        <v>1251</v>
      </c>
      <c r="C315" s="349" t="s">
        <v>1252</v>
      </c>
      <c r="D315" s="350" t="s">
        <v>828</v>
      </c>
    </row>
    <row r="316" spans="1:4" s="351" customFormat="1" ht="78">
      <c r="A316" s="349" t="s">
        <v>1254</v>
      </c>
      <c r="B316" s="348" t="s">
        <v>1253</v>
      </c>
      <c r="C316" s="349" t="s">
        <v>1254</v>
      </c>
      <c r="D316" s="350" t="s">
        <v>828</v>
      </c>
    </row>
    <row r="317" spans="1:4" s="351" customFormat="1" ht="46.8">
      <c r="A317" s="349" t="s">
        <v>1255</v>
      </c>
      <c r="B317" s="348" t="s">
        <v>230</v>
      </c>
      <c r="C317" s="349" t="s">
        <v>1255</v>
      </c>
      <c r="D317" s="350" t="s">
        <v>828</v>
      </c>
    </row>
    <row r="318" spans="1:4" ht="46.8">
      <c r="A318" s="349" t="s">
        <v>1257</v>
      </c>
      <c r="B318" s="348" t="s">
        <v>1256</v>
      </c>
      <c r="C318" s="349" t="s">
        <v>1257</v>
      </c>
      <c r="D318" s="350" t="s">
        <v>828</v>
      </c>
    </row>
    <row r="319" spans="1:4" ht="31.2">
      <c r="A319" s="349" t="s">
        <v>1258</v>
      </c>
      <c r="B319" s="348" t="s">
        <v>832</v>
      </c>
      <c r="C319" s="349" t="s">
        <v>1258</v>
      </c>
      <c r="D319" s="350" t="s">
        <v>828</v>
      </c>
    </row>
    <row r="320" spans="1:4" s="347" customFormat="1" ht="46.8">
      <c r="A320" s="349" t="s">
        <v>1260</v>
      </c>
      <c r="B320" s="348" t="s">
        <v>1259</v>
      </c>
      <c r="C320" s="349" t="s">
        <v>1260</v>
      </c>
      <c r="D320" s="350" t="s">
        <v>828</v>
      </c>
    </row>
    <row r="321" spans="1:4" s="351" customFormat="1" ht="31.2">
      <c r="A321" s="349" t="s">
        <v>1261</v>
      </c>
      <c r="B321" s="348" t="s">
        <v>832</v>
      </c>
      <c r="C321" s="349" t="s">
        <v>1261</v>
      </c>
      <c r="D321" s="350" t="s">
        <v>828</v>
      </c>
    </row>
    <row r="322" spans="1:4" s="351" customFormat="1" ht="31.2">
      <c r="A322" s="349" t="s">
        <v>1262</v>
      </c>
      <c r="B322" s="348" t="s">
        <v>1241</v>
      </c>
      <c r="C322" s="349" t="s">
        <v>1262</v>
      </c>
      <c r="D322" s="350" t="s">
        <v>828</v>
      </c>
    </row>
    <row r="323" spans="1:4" s="351" customFormat="1" ht="62.4">
      <c r="A323" s="349" t="s">
        <v>1263</v>
      </c>
      <c r="B323" s="348" t="s">
        <v>234</v>
      </c>
      <c r="C323" s="349" t="s">
        <v>1263</v>
      </c>
      <c r="D323" s="350" t="s">
        <v>828</v>
      </c>
    </row>
    <row r="324" spans="1:4" s="347" customFormat="1" ht="31.2">
      <c r="A324" s="346" t="s">
        <v>1264</v>
      </c>
      <c r="B324" s="345" t="s">
        <v>225</v>
      </c>
      <c r="C324" s="346" t="s">
        <v>1264</v>
      </c>
      <c r="D324" s="346" t="s">
        <v>828</v>
      </c>
    </row>
    <row r="325" spans="1:4" s="351" customFormat="1" ht="31.2">
      <c r="A325" s="349" t="s">
        <v>1266</v>
      </c>
      <c r="B325" s="348" t="s">
        <v>1265</v>
      </c>
      <c r="C325" s="349" t="s">
        <v>1266</v>
      </c>
      <c r="D325" s="350" t="s">
        <v>828</v>
      </c>
    </row>
    <row r="326" spans="1:4" s="351" customFormat="1" ht="31.2">
      <c r="A326" s="349" t="s">
        <v>1267</v>
      </c>
      <c r="B326" s="348" t="s">
        <v>221</v>
      </c>
      <c r="C326" s="349" t="s">
        <v>1267</v>
      </c>
      <c r="D326" s="350" t="s">
        <v>828</v>
      </c>
    </row>
    <row r="327" spans="1:4" s="351" customFormat="1" ht="31.2">
      <c r="A327" s="349" t="s">
        <v>1269</v>
      </c>
      <c r="B327" s="348" t="s">
        <v>1268</v>
      </c>
      <c r="C327" s="349" t="s">
        <v>1269</v>
      </c>
      <c r="D327" s="350" t="s">
        <v>828</v>
      </c>
    </row>
    <row r="328" spans="1:4" s="351" customFormat="1" ht="46.8">
      <c r="A328" s="349" t="s">
        <v>1270</v>
      </c>
      <c r="B328" s="348" t="s">
        <v>216</v>
      </c>
      <c r="C328" s="349" t="s">
        <v>1270</v>
      </c>
      <c r="D328" s="350" t="s">
        <v>828</v>
      </c>
    </row>
    <row r="329" spans="1:4" ht="46.8">
      <c r="A329" s="342" t="s">
        <v>1271</v>
      </c>
      <c r="B329" s="341" t="s">
        <v>214</v>
      </c>
      <c r="C329" s="342" t="s">
        <v>1271</v>
      </c>
      <c r="D329" s="342" t="s">
        <v>828</v>
      </c>
    </row>
    <row r="330" spans="1:4" ht="46.8">
      <c r="A330" s="346" t="s">
        <v>1272</v>
      </c>
      <c r="B330" s="345" t="s">
        <v>212</v>
      </c>
      <c r="C330" s="346" t="s">
        <v>1272</v>
      </c>
      <c r="D330" s="346" t="s">
        <v>828</v>
      </c>
    </row>
    <row r="331" spans="1:4" ht="31.2">
      <c r="A331" s="349" t="s">
        <v>1274</v>
      </c>
      <c r="B331" s="348" t="s">
        <v>1273</v>
      </c>
      <c r="C331" s="349" t="s">
        <v>1274</v>
      </c>
      <c r="D331" s="350" t="s">
        <v>828</v>
      </c>
    </row>
    <row r="332" spans="1:4" ht="31.2">
      <c r="A332" s="349" t="s">
        <v>1275</v>
      </c>
      <c r="B332" s="348" t="s">
        <v>207</v>
      </c>
      <c r="C332" s="349" t="s">
        <v>1275</v>
      </c>
      <c r="D332" s="350" t="s">
        <v>828</v>
      </c>
    </row>
    <row r="333" spans="1:4" ht="31.2">
      <c r="A333" s="349" t="s">
        <v>1277</v>
      </c>
      <c r="B333" s="348" t="s">
        <v>1276</v>
      </c>
      <c r="C333" s="349" t="s">
        <v>1277</v>
      </c>
      <c r="D333" s="350" t="s">
        <v>828</v>
      </c>
    </row>
    <row r="334" spans="1:4" ht="31.2">
      <c r="A334" s="349" t="s">
        <v>1278</v>
      </c>
      <c r="B334" s="348" t="s">
        <v>207</v>
      </c>
      <c r="C334" s="349" t="s">
        <v>1278</v>
      </c>
      <c r="D334" s="350" t="s">
        <v>828</v>
      </c>
    </row>
    <row r="335" spans="1:4" ht="31.2">
      <c r="A335" s="342" t="s">
        <v>1279</v>
      </c>
      <c r="B335" s="341" t="s">
        <v>205</v>
      </c>
      <c r="C335" s="342" t="s">
        <v>1279</v>
      </c>
      <c r="D335" s="342" t="s">
        <v>828</v>
      </c>
    </row>
    <row r="336" spans="1:4" ht="31.2">
      <c r="A336" s="346" t="s">
        <v>1280</v>
      </c>
      <c r="B336" s="345" t="s">
        <v>202</v>
      </c>
      <c r="C336" s="346" t="s">
        <v>1280</v>
      </c>
      <c r="D336" s="346" t="s">
        <v>828</v>
      </c>
    </row>
    <row r="337" spans="1:4" ht="46.8">
      <c r="A337" s="349" t="s">
        <v>1282</v>
      </c>
      <c r="B337" s="348" t="s">
        <v>1281</v>
      </c>
      <c r="C337" s="349" t="s">
        <v>1282</v>
      </c>
      <c r="D337" s="350" t="s">
        <v>828</v>
      </c>
    </row>
    <row r="338" spans="1:4" ht="46.8">
      <c r="A338" s="349" t="s">
        <v>1283</v>
      </c>
      <c r="B338" s="348" t="s">
        <v>198</v>
      </c>
      <c r="C338" s="349" t="s">
        <v>1283</v>
      </c>
      <c r="D338" s="350" t="s">
        <v>828</v>
      </c>
    </row>
    <row r="339" spans="1:4" ht="62.4">
      <c r="A339" s="349" t="s">
        <v>1285</v>
      </c>
      <c r="B339" s="348" t="s">
        <v>1284</v>
      </c>
      <c r="C339" s="349" t="s">
        <v>1285</v>
      </c>
      <c r="D339" s="350" t="s">
        <v>828</v>
      </c>
    </row>
    <row r="340" spans="1:4" ht="31.2">
      <c r="A340" s="349" t="s">
        <v>1286</v>
      </c>
      <c r="B340" s="348" t="s">
        <v>191</v>
      </c>
      <c r="C340" s="349" t="s">
        <v>1286</v>
      </c>
      <c r="D340" s="350" t="s">
        <v>828</v>
      </c>
    </row>
    <row r="341" spans="1:4">
      <c r="A341" s="342" t="s">
        <v>1287</v>
      </c>
      <c r="B341" s="341" t="s">
        <v>189</v>
      </c>
      <c r="C341" s="342" t="s">
        <v>1287</v>
      </c>
      <c r="D341" s="342" t="s">
        <v>828</v>
      </c>
    </row>
    <row r="342" spans="1:4" ht="31.2">
      <c r="A342" s="346" t="s">
        <v>1288</v>
      </c>
      <c r="B342" s="345" t="s">
        <v>186</v>
      </c>
      <c r="C342" s="346" t="s">
        <v>1288</v>
      </c>
      <c r="D342" s="346" t="s">
        <v>828</v>
      </c>
    </row>
    <row r="343" spans="1:4" ht="31.2">
      <c r="A343" s="339" t="s">
        <v>1289</v>
      </c>
      <c r="B343" s="369" t="s">
        <v>6</v>
      </c>
      <c r="C343" s="339" t="s">
        <v>1289</v>
      </c>
      <c r="D343" s="350" t="s">
        <v>828</v>
      </c>
    </row>
    <row r="344" spans="1:4" ht="31.2">
      <c r="A344" s="339" t="s">
        <v>1290</v>
      </c>
      <c r="B344" s="369" t="s">
        <v>1</v>
      </c>
      <c r="C344" s="339" t="s">
        <v>1290</v>
      </c>
      <c r="D344" s="339" t="s">
        <v>828</v>
      </c>
    </row>
    <row r="345" spans="1:4" ht="31.2">
      <c r="A345" s="339" t="s">
        <v>1291</v>
      </c>
      <c r="B345" s="369" t="s">
        <v>182</v>
      </c>
      <c r="C345" s="339" t="s">
        <v>1291</v>
      </c>
      <c r="D345" s="339" t="s">
        <v>828</v>
      </c>
    </row>
    <row r="346" spans="1:4">
      <c r="A346" s="346" t="s">
        <v>1292</v>
      </c>
      <c r="B346" s="345" t="s">
        <v>180</v>
      </c>
      <c r="C346" s="346" t="s">
        <v>1292</v>
      </c>
      <c r="D346" s="346" t="s">
        <v>828</v>
      </c>
    </row>
    <row r="347" spans="1:4" ht="31.2">
      <c r="A347" s="339" t="s">
        <v>1293</v>
      </c>
      <c r="B347" s="369" t="s">
        <v>6</v>
      </c>
      <c r="C347" s="339" t="s">
        <v>1293</v>
      </c>
      <c r="D347" s="339" t="s">
        <v>828</v>
      </c>
    </row>
    <row r="348" spans="1:4" ht="31.2">
      <c r="A348" s="339" t="s">
        <v>1294</v>
      </c>
      <c r="B348" s="369" t="s">
        <v>1</v>
      </c>
      <c r="C348" s="339" t="s">
        <v>1294</v>
      </c>
      <c r="D348" s="339" t="s">
        <v>828</v>
      </c>
    </row>
    <row r="349" spans="1:4">
      <c r="A349" s="346" t="s">
        <v>1295</v>
      </c>
      <c r="B349" s="345" t="s">
        <v>177</v>
      </c>
      <c r="C349" s="346" t="s">
        <v>1295</v>
      </c>
      <c r="D349" s="346" t="s">
        <v>828</v>
      </c>
    </row>
    <row r="350" spans="1:4" ht="31.2">
      <c r="A350" s="339" t="s">
        <v>1296</v>
      </c>
      <c r="B350" s="369" t="s">
        <v>6</v>
      </c>
      <c r="C350" s="339" t="s">
        <v>1296</v>
      </c>
      <c r="D350" s="339" t="s">
        <v>828</v>
      </c>
    </row>
    <row r="351" spans="1:4" ht="31.2">
      <c r="A351" s="339" t="s">
        <v>1297</v>
      </c>
      <c r="B351" s="369" t="s">
        <v>1</v>
      </c>
      <c r="C351" s="339" t="s">
        <v>1297</v>
      </c>
      <c r="D351" s="339" t="s">
        <v>828</v>
      </c>
    </row>
    <row r="352" spans="1:4">
      <c r="A352" s="346" t="s">
        <v>1298</v>
      </c>
      <c r="B352" s="345" t="s">
        <v>173</v>
      </c>
      <c r="C352" s="346" t="s">
        <v>1298</v>
      </c>
      <c r="D352" s="346" t="s">
        <v>828</v>
      </c>
    </row>
    <row r="353" spans="1:4" ht="31.2">
      <c r="A353" s="339" t="s">
        <v>1299</v>
      </c>
      <c r="B353" s="369" t="s">
        <v>6</v>
      </c>
      <c r="C353" s="339" t="s">
        <v>1299</v>
      </c>
      <c r="D353" s="339" t="s">
        <v>828</v>
      </c>
    </row>
    <row r="354" spans="1:4" ht="31.2">
      <c r="A354" s="339" t="s">
        <v>1300</v>
      </c>
      <c r="B354" s="369" t="s">
        <v>1</v>
      </c>
      <c r="C354" s="339" t="s">
        <v>1300</v>
      </c>
      <c r="D354" s="339" t="s">
        <v>828</v>
      </c>
    </row>
    <row r="355" spans="1:4">
      <c r="A355" s="346" t="s">
        <v>1301</v>
      </c>
      <c r="B355" s="345" t="s">
        <v>21</v>
      </c>
      <c r="C355" s="346" t="s">
        <v>1301</v>
      </c>
      <c r="D355" s="346" t="s">
        <v>828</v>
      </c>
    </row>
    <row r="356" spans="1:4" ht="46.8">
      <c r="A356" s="339" t="s">
        <v>1302</v>
      </c>
      <c r="B356" s="369" t="s">
        <v>316</v>
      </c>
      <c r="C356" s="339" t="s">
        <v>1302</v>
      </c>
      <c r="D356" s="339" t="s">
        <v>828</v>
      </c>
    </row>
    <row r="357" spans="1:4">
      <c r="A357" s="342" t="s">
        <v>1303</v>
      </c>
      <c r="B357" s="341" t="s">
        <v>168</v>
      </c>
      <c r="C357" s="342" t="s">
        <v>1303</v>
      </c>
      <c r="D357" s="342" t="s">
        <v>828</v>
      </c>
    </row>
    <row r="358" spans="1:4" ht="31.2">
      <c r="A358" s="346" t="s">
        <v>1304</v>
      </c>
      <c r="B358" s="345" t="s">
        <v>166</v>
      </c>
      <c r="C358" s="346" t="s">
        <v>1304</v>
      </c>
      <c r="D358" s="346" t="s">
        <v>828</v>
      </c>
    </row>
    <row r="359" spans="1:4" ht="31.2">
      <c r="A359" s="339" t="s">
        <v>1305</v>
      </c>
      <c r="B359" s="369" t="s">
        <v>6</v>
      </c>
      <c r="C359" s="339" t="s">
        <v>1305</v>
      </c>
      <c r="D359" s="339" t="s">
        <v>828</v>
      </c>
    </row>
    <row r="360" spans="1:4" ht="31.2">
      <c r="A360" s="339" t="s">
        <v>1306</v>
      </c>
      <c r="B360" s="369" t="s">
        <v>1</v>
      </c>
      <c r="C360" s="339" t="s">
        <v>1306</v>
      </c>
      <c r="D360" s="339" t="s">
        <v>828</v>
      </c>
    </row>
    <row r="361" spans="1:4" ht="31.2">
      <c r="A361" s="339" t="s">
        <v>1307</v>
      </c>
      <c r="B361" s="369" t="s">
        <v>161</v>
      </c>
      <c r="C361" s="339" t="s">
        <v>1307</v>
      </c>
      <c r="D361" s="339" t="s">
        <v>828</v>
      </c>
    </row>
    <row r="362" spans="1:4" ht="62.4">
      <c r="A362" s="350" t="s">
        <v>1309</v>
      </c>
      <c r="B362" s="373" t="s">
        <v>1308</v>
      </c>
      <c r="C362" s="350" t="s">
        <v>1309</v>
      </c>
      <c r="D362" s="350" t="s">
        <v>828</v>
      </c>
    </row>
    <row r="363" spans="1:4" ht="46.8">
      <c r="A363" s="350" t="s">
        <v>1311</v>
      </c>
      <c r="B363" s="373" t="s">
        <v>1310</v>
      </c>
      <c r="C363" s="350" t="s">
        <v>1311</v>
      </c>
      <c r="D363" s="350" t="s">
        <v>828</v>
      </c>
    </row>
    <row r="364" spans="1:4" ht="46.8">
      <c r="A364" s="350" t="s">
        <v>1312</v>
      </c>
      <c r="B364" s="352" t="s">
        <v>153</v>
      </c>
      <c r="C364" s="350" t="s">
        <v>1312</v>
      </c>
      <c r="D364" s="350" t="s">
        <v>828</v>
      </c>
    </row>
    <row r="365" spans="1:4" ht="46.8">
      <c r="A365" s="350" t="s">
        <v>1314</v>
      </c>
      <c r="B365" s="352" t="s">
        <v>1313</v>
      </c>
      <c r="C365" s="350" t="s">
        <v>1314</v>
      </c>
      <c r="D365" s="350" t="s">
        <v>828</v>
      </c>
    </row>
    <row r="366" spans="1:4" ht="31.2">
      <c r="A366" s="350" t="s">
        <v>1316</v>
      </c>
      <c r="B366" s="352" t="s">
        <v>1315</v>
      </c>
      <c r="C366" s="350" t="s">
        <v>1316</v>
      </c>
      <c r="D366" s="350" t="s">
        <v>828</v>
      </c>
    </row>
    <row r="367" spans="1:4" ht="31.2">
      <c r="A367" s="346" t="s">
        <v>1317</v>
      </c>
      <c r="B367" s="345" t="s">
        <v>145</v>
      </c>
      <c r="C367" s="346" t="s">
        <v>1317</v>
      </c>
      <c r="D367" s="346" t="s">
        <v>828</v>
      </c>
    </row>
    <row r="368" spans="1:4" ht="31.2">
      <c r="A368" s="339" t="s">
        <v>1318</v>
      </c>
      <c r="B368" s="369" t="s">
        <v>6</v>
      </c>
      <c r="C368" s="339" t="s">
        <v>1318</v>
      </c>
      <c r="D368" s="339" t="s">
        <v>828</v>
      </c>
    </row>
    <row r="369" spans="1:4" ht="31.2">
      <c r="A369" s="339" t="s">
        <v>1319</v>
      </c>
      <c r="B369" s="369" t="s">
        <v>1</v>
      </c>
      <c r="C369" s="339" t="s">
        <v>1319</v>
      </c>
      <c r="D369" s="339" t="s">
        <v>828</v>
      </c>
    </row>
    <row r="370" spans="1:4" ht="31.2">
      <c r="A370" s="346" t="s">
        <v>1321</v>
      </c>
      <c r="B370" s="345" t="s">
        <v>1320</v>
      </c>
      <c r="C370" s="346" t="s">
        <v>1321</v>
      </c>
      <c r="D370" s="346" t="s">
        <v>828</v>
      </c>
    </row>
    <row r="371" spans="1:4" ht="31.2">
      <c r="A371" s="339" t="s">
        <v>1322</v>
      </c>
      <c r="B371" s="369" t="s">
        <v>1320</v>
      </c>
      <c r="C371" s="339" t="s">
        <v>1322</v>
      </c>
      <c r="D371" s="339" t="s">
        <v>828</v>
      </c>
    </row>
    <row r="372" spans="1:4" ht="31.2">
      <c r="A372" s="342" t="s">
        <v>1323</v>
      </c>
      <c r="B372" s="341" t="s">
        <v>142</v>
      </c>
      <c r="C372" s="342" t="s">
        <v>1323</v>
      </c>
      <c r="D372" s="342" t="s">
        <v>828</v>
      </c>
    </row>
    <row r="373" spans="1:4" ht="31.2">
      <c r="A373" s="346" t="s">
        <v>1324</v>
      </c>
      <c r="B373" s="345" t="s">
        <v>140</v>
      </c>
      <c r="C373" s="346" t="s">
        <v>1324</v>
      </c>
      <c r="D373" s="346" t="s">
        <v>828</v>
      </c>
    </row>
    <row r="374" spans="1:4" ht="31.2">
      <c r="A374" s="339" t="s">
        <v>1325</v>
      </c>
      <c r="B374" s="369" t="s">
        <v>6</v>
      </c>
      <c r="C374" s="339" t="s">
        <v>1325</v>
      </c>
      <c r="D374" s="339" t="s">
        <v>828</v>
      </c>
    </row>
    <row r="375" spans="1:4" ht="31.2">
      <c r="A375" s="339" t="s">
        <v>1326</v>
      </c>
      <c r="B375" s="369" t="s">
        <v>1</v>
      </c>
      <c r="C375" s="339" t="s">
        <v>1326</v>
      </c>
      <c r="D375" s="339" t="s">
        <v>828</v>
      </c>
    </row>
    <row r="376" spans="1:4">
      <c r="A376" s="346" t="s">
        <v>1327</v>
      </c>
      <c r="B376" s="345" t="s">
        <v>21</v>
      </c>
      <c r="C376" s="346" t="s">
        <v>1327</v>
      </c>
      <c r="D376" s="346" t="s">
        <v>828</v>
      </c>
    </row>
    <row r="377" spans="1:4" ht="93.6">
      <c r="A377" s="350" t="s">
        <v>1328</v>
      </c>
      <c r="B377" s="374" t="s">
        <v>40</v>
      </c>
      <c r="C377" s="350" t="s">
        <v>1328</v>
      </c>
      <c r="D377" s="350" t="s">
        <v>828</v>
      </c>
    </row>
    <row r="378" spans="1:4" ht="31.2">
      <c r="A378" s="342" t="s">
        <v>1329</v>
      </c>
      <c r="B378" s="341" t="s">
        <v>134</v>
      </c>
      <c r="C378" s="342" t="s">
        <v>1329</v>
      </c>
      <c r="D378" s="342" t="s">
        <v>828</v>
      </c>
    </row>
    <row r="379" spans="1:4" ht="31.2">
      <c r="A379" s="346" t="s">
        <v>1330</v>
      </c>
      <c r="B379" s="345" t="s">
        <v>132</v>
      </c>
      <c r="C379" s="346" t="s">
        <v>1330</v>
      </c>
      <c r="D379" s="346" t="s">
        <v>828</v>
      </c>
    </row>
    <row r="380" spans="1:4" ht="31.2">
      <c r="A380" s="339" t="s">
        <v>1331</v>
      </c>
      <c r="B380" s="369" t="s">
        <v>6</v>
      </c>
      <c r="C380" s="339" t="s">
        <v>1331</v>
      </c>
      <c r="D380" s="339" t="s">
        <v>828</v>
      </c>
    </row>
    <row r="381" spans="1:4" ht="31.2">
      <c r="A381" s="339" t="s">
        <v>1332</v>
      </c>
      <c r="B381" s="369" t="s">
        <v>1</v>
      </c>
      <c r="C381" s="339" t="s">
        <v>1332</v>
      </c>
      <c r="D381" s="339" t="s">
        <v>828</v>
      </c>
    </row>
    <row r="382" spans="1:4">
      <c r="A382" s="346" t="s">
        <v>1333</v>
      </c>
      <c r="B382" s="345" t="s">
        <v>21</v>
      </c>
      <c r="C382" s="346" t="s">
        <v>1333</v>
      </c>
      <c r="D382" s="346" t="s">
        <v>828</v>
      </c>
    </row>
    <row r="383" spans="1:4" ht="31.2">
      <c r="A383" s="339" t="s">
        <v>1335</v>
      </c>
      <c r="B383" s="348" t="s">
        <v>1334</v>
      </c>
      <c r="C383" s="339" t="s">
        <v>1335</v>
      </c>
      <c r="D383" s="339" t="s">
        <v>828</v>
      </c>
    </row>
    <row r="384" spans="1:4" ht="109.2">
      <c r="A384" s="339" t="s">
        <v>1337</v>
      </c>
      <c r="B384" s="373" t="s">
        <v>1336</v>
      </c>
      <c r="C384" s="339" t="s">
        <v>1337</v>
      </c>
      <c r="D384" s="339" t="s">
        <v>828</v>
      </c>
    </row>
    <row r="385" spans="1:4" ht="31.2">
      <c r="A385" s="342" t="s">
        <v>1338</v>
      </c>
      <c r="B385" s="341" t="s">
        <v>121</v>
      </c>
      <c r="C385" s="342" t="s">
        <v>1338</v>
      </c>
      <c r="D385" s="342" t="s">
        <v>828</v>
      </c>
    </row>
    <row r="386" spans="1:4" ht="31.2">
      <c r="A386" s="346" t="s">
        <v>1339</v>
      </c>
      <c r="B386" s="345" t="s">
        <v>119</v>
      </c>
      <c r="C386" s="346" t="s">
        <v>1339</v>
      </c>
      <c r="D386" s="346" t="s">
        <v>828</v>
      </c>
    </row>
    <row r="387" spans="1:4" ht="31.2">
      <c r="A387" s="339" t="s">
        <v>1340</v>
      </c>
      <c r="B387" s="369" t="s">
        <v>6</v>
      </c>
      <c r="C387" s="339" t="s">
        <v>1340</v>
      </c>
      <c r="D387" s="339" t="s">
        <v>828</v>
      </c>
    </row>
    <row r="388" spans="1:4" ht="31.2">
      <c r="A388" s="339" t="s">
        <v>1341</v>
      </c>
      <c r="B388" s="369" t="s">
        <v>1</v>
      </c>
      <c r="C388" s="339" t="s">
        <v>1341</v>
      </c>
      <c r="D388" s="339" t="s">
        <v>828</v>
      </c>
    </row>
    <row r="389" spans="1:4" ht="31.2">
      <c r="A389" s="342" t="s">
        <v>1342</v>
      </c>
      <c r="B389" s="341" t="s">
        <v>115</v>
      </c>
      <c r="C389" s="342" t="s">
        <v>1342</v>
      </c>
      <c r="D389" s="342" t="s">
        <v>828</v>
      </c>
    </row>
    <row r="390" spans="1:4" ht="31.2">
      <c r="A390" s="346" t="s">
        <v>1343</v>
      </c>
      <c r="B390" s="345" t="s">
        <v>113</v>
      </c>
      <c r="C390" s="346" t="s">
        <v>1343</v>
      </c>
      <c r="D390" s="346" t="s">
        <v>828</v>
      </c>
    </row>
    <row r="391" spans="1:4" ht="31.2">
      <c r="A391" s="370" t="s">
        <v>1344</v>
      </c>
      <c r="B391" s="348" t="s">
        <v>6</v>
      </c>
      <c r="C391" s="370" t="s">
        <v>1344</v>
      </c>
      <c r="D391" s="350" t="s">
        <v>828</v>
      </c>
    </row>
    <row r="392" spans="1:4" ht="31.2">
      <c r="A392" s="370" t="s">
        <v>1345</v>
      </c>
      <c r="B392" s="348" t="s">
        <v>1</v>
      </c>
      <c r="C392" s="370" t="s">
        <v>1345</v>
      </c>
      <c r="D392" s="350" t="s">
        <v>828</v>
      </c>
    </row>
    <row r="393" spans="1:4" ht="46.8">
      <c r="A393" s="370" t="s">
        <v>1347</v>
      </c>
      <c r="B393" s="352" t="s">
        <v>1346</v>
      </c>
      <c r="C393" s="370" t="s">
        <v>1347</v>
      </c>
      <c r="D393" s="350" t="s">
        <v>828</v>
      </c>
    </row>
    <row r="394" spans="1:4" ht="31.2">
      <c r="A394" s="342" t="s">
        <v>1348</v>
      </c>
      <c r="B394" s="341" t="s">
        <v>108</v>
      </c>
      <c r="C394" s="342" t="s">
        <v>1348</v>
      </c>
      <c r="D394" s="342" t="s">
        <v>828</v>
      </c>
    </row>
    <row r="395" spans="1:4" ht="31.2">
      <c r="A395" s="346" t="s">
        <v>1349</v>
      </c>
      <c r="B395" s="345" t="s">
        <v>106</v>
      </c>
      <c r="C395" s="346" t="s">
        <v>1349</v>
      </c>
      <c r="D395" s="346" t="s">
        <v>828</v>
      </c>
    </row>
    <row r="396" spans="1:4" ht="31.2">
      <c r="A396" s="350" t="s">
        <v>1350</v>
      </c>
      <c r="B396" s="352" t="s">
        <v>6</v>
      </c>
      <c r="C396" s="350" t="s">
        <v>1350</v>
      </c>
      <c r="D396" s="350" t="s">
        <v>828</v>
      </c>
    </row>
    <row r="397" spans="1:4" ht="31.2">
      <c r="A397" s="350" t="s">
        <v>1351</v>
      </c>
      <c r="B397" s="352" t="s">
        <v>1</v>
      </c>
      <c r="C397" s="350" t="s">
        <v>1351</v>
      </c>
      <c r="D397" s="350" t="s">
        <v>828</v>
      </c>
    </row>
    <row r="398" spans="1:4" ht="46.8">
      <c r="A398" s="350" t="s">
        <v>1352</v>
      </c>
      <c r="B398" s="352" t="s">
        <v>101</v>
      </c>
      <c r="C398" s="350" t="s">
        <v>1352</v>
      </c>
      <c r="D398" s="350" t="s">
        <v>828</v>
      </c>
    </row>
    <row r="399" spans="1:4">
      <c r="A399" s="346" t="s">
        <v>1353</v>
      </c>
      <c r="B399" s="345" t="s">
        <v>21</v>
      </c>
      <c r="C399" s="346" t="s">
        <v>1353</v>
      </c>
      <c r="D399" s="346" t="s">
        <v>828</v>
      </c>
    </row>
    <row r="400" spans="1:4" ht="31.2">
      <c r="A400" s="350" t="s">
        <v>1354</v>
      </c>
      <c r="B400" s="375" t="s">
        <v>97</v>
      </c>
      <c r="C400" s="350" t="s">
        <v>1354</v>
      </c>
      <c r="D400" s="350" t="s">
        <v>828</v>
      </c>
    </row>
    <row r="401" spans="1:4" ht="31.2">
      <c r="A401" s="342" t="s">
        <v>1355</v>
      </c>
      <c r="B401" s="341" t="s">
        <v>95</v>
      </c>
      <c r="C401" s="342" t="s">
        <v>1355</v>
      </c>
      <c r="D401" s="342" t="s">
        <v>828</v>
      </c>
    </row>
    <row r="402" spans="1:4" ht="46.8">
      <c r="A402" s="346" t="s">
        <v>1356</v>
      </c>
      <c r="B402" s="345" t="s">
        <v>93</v>
      </c>
      <c r="C402" s="346" t="s">
        <v>1356</v>
      </c>
      <c r="D402" s="346" t="s">
        <v>828</v>
      </c>
    </row>
    <row r="403" spans="1:4" ht="31.2">
      <c r="A403" s="350" t="s">
        <v>1357</v>
      </c>
      <c r="B403" s="373" t="s">
        <v>6</v>
      </c>
      <c r="C403" s="350" t="s">
        <v>1357</v>
      </c>
      <c r="D403" s="350" t="s">
        <v>828</v>
      </c>
    </row>
    <row r="404" spans="1:4" ht="31.2">
      <c r="A404" s="350" t="s">
        <v>1358</v>
      </c>
      <c r="B404" s="373" t="s">
        <v>1</v>
      </c>
      <c r="C404" s="350" t="s">
        <v>1358</v>
      </c>
      <c r="D404" s="350" t="s">
        <v>828</v>
      </c>
    </row>
    <row r="405" spans="1:4" ht="46.8">
      <c r="A405" s="350" t="s">
        <v>1360</v>
      </c>
      <c r="B405" s="352" t="s">
        <v>1359</v>
      </c>
      <c r="C405" s="350" t="s">
        <v>1360</v>
      </c>
      <c r="D405" s="350" t="s">
        <v>828</v>
      </c>
    </row>
    <row r="406" spans="1:4" ht="46.8">
      <c r="A406" s="350" t="s">
        <v>1362</v>
      </c>
      <c r="B406" s="352" t="s">
        <v>1361</v>
      </c>
      <c r="C406" s="350" t="s">
        <v>1362</v>
      </c>
      <c r="D406" s="350" t="s">
        <v>828</v>
      </c>
    </row>
    <row r="407" spans="1:4">
      <c r="A407" s="346" t="s">
        <v>1363</v>
      </c>
      <c r="B407" s="345" t="s">
        <v>21</v>
      </c>
      <c r="C407" s="346" t="s">
        <v>1363</v>
      </c>
      <c r="D407" s="346" t="s">
        <v>828</v>
      </c>
    </row>
    <row r="408" spans="1:4" ht="93.6">
      <c r="A408" s="350" t="s">
        <v>1364</v>
      </c>
      <c r="B408" s="374" t="s">
        <v>40</v>
      </c>
      <c r="C408" s="350" t="s">
        <v>1364</v>
      </c>
      <c r="D408" s="350" t="s">
        <v>828</v>
      </c>
    </row>
    <row r="409" spans="1:4" ht="46.8">
      <c r="A409" s="342" t="s">
        <v>1365</v>
      </c>
      <c r="B409" s="341" t="s">
        <v>81</v>
      </c>
      <c r="C409" s="342" t="s">
        <v>1365</v>
      </c>
      <c r="D409" s="342" t="s">
        <v>828</v>
      </c>
    </row>
    <row r="410" spans="1:4" ht="46.8">
      <c r="A410" s="346" t="s">
        <v>1366</v>
      </c>
      <c r="B410" s="345" t="s">
        <v>79</v>
      </c>
      <c r="C410" s="346" t="s">
        <v>1366</v>
      </c>
      <c r="D410" s="346" t="s">
        <v>828</v>
      </c>
    </row>
    <row r="411" spans="1:4" ht="31.2">
      <c r="A411" s="350" t="s">
        <v>1367</v>
      </c>
      <c r="B411" s="352" t="s">
        <v>6</v>
      </c>
      <c r="C411" s="350" t="s">
        <v>1367</v>
      </c>
      <c r="D411" s="350" t="s">
        <v>828</v>
      </c>
    </row>
    <row r="412" spans="1:4" ht="31.2">
      <c r="A412" s="350" t="s">
        <v>1368</v>
      </c>
      <c r="B412" s="352" t="s">
        <v>1</v>
      </c>
      <c r="C412" s="350" t="s">
        <v>1368</v>
      </c>
      <c r="D412" s="350" t="s">
        <v>828</v>
      </c>
    </row>
    <row r="413" spans="1:4" ht="62.4">
      <c r="A413" s="350" t="s">
        <v>1369</v>
      </c>
      <c r="B413" s="352" t="s">
        <v>74</v>
      </c>
      <c r="C413" s="350" t="s">
        <v>1369</v>
      </c>
      <c r="D413" s="350" t="s">
        <v>828</v>
      </c>
    </row>
    <row r="414" spans="1:4" ht="31.2">
      <c r="A414" s="342" t="s">
        <v>1370</v>
      </c>
      <c r="B414" s="341" t="s">
        <v>72</v>
      </c>
      <c r="C414" s="342" t="s">
        <v>1370</v>
      </c>
      <c r="D414" s="342" t="s">
        <v>828</v>
      </c>
    </row>
    <row r="415" spans="1:4" ht="31.2">
      <c r="A415" s="346" t="s">
        <v>1371</v>
      </c>
      <c r="B415" s="345" t="s">
        <v>70</v>
      </c>
      <c r="C415" s="346" t="s">
        <v>1371</v>
      </c>
      <c r="D415" s="346" t="s">
        <v>828</v>
      </c>
    </row>
    <row r="416" spans="1:4" ht="31.2">
      <c r="A416" s="350" t="s">
        <v>1372</v>
      </c>
      <c r="B416" s="352" t="s">
        <v>6</v>
      </c>
      <c r="C416" s="350" t="s">
        <v>1372</v>
      </c>
      <c r="D416" s="350" t="s">
        <v>828</v>
      </c>
    </row>
    <row r="417" spans="1:4" ht="31.2">
      <c r="A417" s="350" t="s">
        <v>1373</v>
      </c>
      <c r="B417" s="352" t="s">
        <v>1</v>
      </c>
      <c r="C417" s="350" t="s">
        <v>1373</v>
      </c>
      <c r="D417" s="350" t="s">
        <v>828</v>
      </c>
    </row>
    <row r="418" spans="1:4" ht="46.8">
      <c r="A418" s="350" t="s">
        <v>1374</v>
      </c>
      <c r="B418" s="352" t="s">
        <v>1346</v>
      </c>
      <c r="C418" s="350" t="s">
        <v>1374</v>
      </c>
      <c r="D418" s="350" t="s">
        <v>828</v>
      </c>
    </row>
    <row r="419" spans="1:4" ht="46.8">
      <c r="A419" s="350" t="s">
        <v>1376</v>
      </c>
      <c r="B419" s="373" t="s">
        <v>1375</v>
      </c>
      <c r="C419" s="350" t="s">
        <v>1376</v>
      </c>
      <c r="D419" s="350" t="s">
        <v>828</v>
      </c>
    </row>
    <row r="420" spans="1:4">
      <c r="A420" s="346" t="s">
        <v>1377</v>
      </c>
      <c r="B420" s="345" t="s">
        <v>21</v>
      </c>
      <c r="C420" s="346" t="s">
        <v>1377</v>
      </c>
      <c r="D420" s="346" t="s">
        <v>828</v>
      </c>
    </row>
    <row r="421" spans="1:4" ht="93.6">
      <c r="A421" s="350" t="s">
        <v>1378</v>
      </c>
      <c r="B421" s="374" t="s">
        <v>40</v>
      </c>
      <c r="C421" s="350" t="s">
        <v>1378</v>
      </c>
      <c r="D421" s="350" t="s">
        <v>828</v>
      </c>
    </row>
    <row r="422" spans="1:4" ht="46.8">
      <c r="A422" s="350" t="s">
        <v>1380</v>
      </c>
      <c r="B422" s="374" t="s">
        <v>1379</v>
      </c>
      <c r="C422" s="350" t="s">
        <v>1380</v>
      </c>
      <c r="D422" s="350" t="s">
        <v>828</v>
      </c>
    </row>
    <row r="423" spans="1:4" ht="31.2">
      <c r="A423" s="342" t="s">
        <v>1381</v>
      </c>
      <c r="B423" s="341" t="s">
        <v>62</v>
      </c>
      <c r="C423" s="342" t="s">
        <v>1381</v>
      </c>
      <c r="D423" s="342" t="s">
        <v>828</v>
      </c>
    </row>
    <row r="424" spans="1:4" ht="31.2">
      <c r="A424" s="346" t="s">
        <v>1382</v>
      </c>
      <c r="B424" s="345" t="s">
        <v>60</v>
      </c>
      <c r="C424" s="346" t="s">
        <v>1382</v>
      </c>
      <c r="D424" s="346" t="s">
        <v>828</v>
      </c>
    </row>
    <row r="425" spans="1:4" ht="31.2">
      <c r="A425" s="350" t="s">
        <v>1383</v>
      </c>
      <c r="B425" s="352" t="s">
        <v>6</v>
      </c>
      <c r="C425" s="350" t="s">
        <v>1383</v>
      </c>
      <c r="D425" s="350" t="s">
        <v>828</v>
      </c>
    </row>
    <row r="426" spans="1:4" ht="31.2">
      <c r="A426" s="350" t="s">
        <v>1384</v>
      </c>
      <c r="B426" s="352" t="s">
        <v>1</v>
      </c>
      <c r="C426" s="350" t="s">
        <v>1384</v>
      </c>
      <c r="D426" s="350" t="s">
        <v>828</v>
      </c>
    </row>
    <row r="427" spans="1:4" ht="46.8">
      <c r="A427" s="350" t="s">
        <v>1385</v>
      </c>
      <c r="B427" s="352" t="s">
        <v>1346</v>
      </c>
      <c r="C427" s="350" t="s">
        <v>1385</v>
      </c>
      <c r="D427" s="350" t="s">
        <v>828</v>
      </c>
    </row>
    <row r="428" spans="1:4" ht="46.8">
      <c r="A428" s="350" t="s">
        <v>1386</v>
      </c>
      <c r="B428" s="373" t="s">
        <v>1375</v>
      </c>
      <c r="C428" s="350" t="s">
        <v>1386</v>
      </c>
      <c r="D428" s="350" t="s">
        <v>828</v>
      </c>
    </row>
    <row r="429" spans="1:4">
      <c r="A429" s="346" t="s">
        <v>1387</v>
      </c>
      <c r="B429" s="345" t="s">
        <v>21</v>
      </c>
      <c r="C429" s="346" t="s">
        <v>1387</v>
      </c>
      <c r="D429" s="346" t="s">
        <v>828</v>
      </c>
    </row>
    <row r="430" spans="1:4" ht="46.8">
      <c r="A430" s="350" t="s">
        <v>1388</v>
      </c>
      <c r="B430" s="374" t="s">
        <v>1379</v>
      </c>
      <c r="C430" s="350" t="s">
        <v>1388</v>
      </c>
      <c r="D430" s="350" t="s">
        <v>828</v>
      </c>
    </row>
    <row r="431" spans="1:4" ht="31.2">
      <c r="A431" s="342" t="s">
        <v>1389</v>
      </c>
      <c r="B431" s="341" t="s">
        <v>54</v>
      </c>
      <c r="C431" s="342" t="s">
        <v>1389</v>
      </c>
      <c r="D431" s="342" t="s">
        <v>828</v>
      </c>
    </row>
    <row r="432" spans="1:4" ht="31.2">
      <c r="A432" s="346" t="s">
        <v>1390</v>
      </c>
      <c r="B432" s="345" t="s">
        <v>52</v>
      </c>
      <c r="C432" s="346" t="s">
        <v>1390</v>
      </c>
      <c r="D432" s="346" t="s">
        <v>828</v>
      </c>
    </row>
    <row r="433" spans="1:4" ht="31.2">
      <c r="A433" s="350" t="s">
        <v>1391</v>
      </c>
      <c r="B433" s="352" t="s">
        <v>6</v>
      </c>
      <c r="C433" s="350" t="s">
        <v>1391</v>
      </c>
      <c r="D433" s="350" t="s">
        <v>828</v>
      </c>
    </row>
    <row r="434" spans="1:4" ht="31.2">
      <c r="A434" s="350" t="s">
        <v>1392</v>
      </c>
      <c r="B434" s="352" t="s">
        <v>1</v>
      </c>
      <c r="C434" s="350" t="s">
        <v>1392</v>
      </c>
      <c r="D434" s="350" t="s">
        <v>828</v>
      </c>
    </row>
    <row r="435" spans="1:4" ht="46.8">
      <c r="A435" s="350" t="s">
        <v>1393</v>
      </c>
      <c r="B435" s="352" t="s">
        <v>1346</v>
      </c>
      <c r="C435" s="350" t="s">
        <v>1393</v>
      </c>
      <c r="D435" s="350" t="s">
        <v>828</v>
      </c>
    </row>
    <row r="436" spans="1:4" ht="46.8">
      <c r="A436" s="350" t="s">
        <v>1394</v>
      </c>
      <c r="B436" s="373" t="s">
        <v>1375</v>
      </c>
      <c r="C436" s="350" t="s">
        <v>1394</v>
      </c>
      <c r="D436" s="350" t="s">
        <v>828</v>
      </c>
    </row>
    <row r="437" spans="1:4">
      <c r="A437" s="346" t="s">
        <v>1395</v>
      </c>
      <c r="B437" s="345" t="s">
        <v>21</v>
      </c>
      <c r="C437" s="346" t="s">
        <v>1395</v>
      </c>
      <c r="D437" s="346" t="s">
        <v>828</v>
      </c>
    </row>
    <row r="438" spans="1:4" ht="93.6">
      <c r="A438" s="350" t="s">
        <v>1396</v>
      </c>
      <c r="B438" s="374" t="s">
        <v>40</v>
      </c>
      <c r="C438" s="350" t="s">
        <v>1396</v>
      </c>
      <c r="D438" s="350" t="s">
        <v>828</v>
      </c>
    </row>
    <row r="439" spans="1:4" ht="46.8">
      <c r="A439" s="350" t="s">
        <v>1398</v>
      </c>
      <c r="B439" s="374" t="s">
        <v>1397</v>
      </c>
      <c r="C439" s="350" t="s">
        <v>1398</v>
      </c>
      <c r="D439" s="350" t="s">
        <v>828</v>
      </c>
    </row>
    <row r="440" spans="1:4" ht="46.8">
      <c r="A440" s="350" t="s">
        <v>1399</v>
      </c>
      <c r="B440" s="374" t="s">
        <v>1379</v>
      </c>
      <c r="C440" s="350" t="s">
        <v>1399</v>
      </c>
      <c r="D440" s="350" t="s">
        <v>828</v>
      </c>
    </row>
    <row r="441" spans="1:4" ht="31.2">
      <c r="A441" s="342" t="s">
        <v>1400</v>
      </c>
      <c r="B441" s="341" t="s">
        <v>38</v>
      </c>
      <c r="C441" s="342" t="s">
        <v>1400</v>
      </c>
      <c r="D441" s="342" t="s">
        <v>828</v>
      </c>
    </row>
    <row r="442" spans="1:4" ht="31.2">
      <c r="A442" s="346" t="s">
        <v>1401</v>
      </c>
      <c r="B442" s="345" t="s">
        <v>36</v>
      </c>
      <c r="C442" s="346" t="s">
        <v>1401</v>
      </c>
      <c r="D442" s="346" t="s">
        <v>828</v>
      </c>
    </row>
    <row r="443" spans="1:4" ht="31.2">
      <c r="A443" s="350" t="s">
        <v>1402</v>
      </c>
      <c r="B443" s="352" t="s">
        <v>6</v>
      </c>
      <c r="C443" s="350" t="s">
        <v>1402</v>
      </c>
      <c r="D443" s="350" t="s">
        <v>828</v>
      </c>
    </row>
    <row r="444" spans="1:4" ht="31.2">
      <c r="A444" s="377" t="s">
        <v>1403</v>
      </c>
      <c r="B444" s="352" t="s">
        <v>1</v>
      </c>
      <c r="C444" s="377" t="s">
        <v>1403</v>
      </c>
      <c r="D444" s="350" t="s">
        <v>828</v>
      </c>
    </row>
    <row r="445" spans="1:4" ht="31.2">
      <c r="A445" s="377" t="s">
        <v>1404</v>
      </c>
      <c r="B445" s="352" t="s">
        <v>357</v>
      </c>
      <c r="C445" s="377" t="s">
        <v>1404</v>
      </c>
      <c r="D445" s="350" t="s">
        <v>828</v>
      </c>
    </row>
    <row r="446" spans="1:4">
      <c r="A446" s="346" t="s">
        <v>1405</v>
      </c>
      <c r="B446" s="345" t="s">
        <v>21</v>
      </c>
      <c r="C446" s="346" t="s">
        <v>1405</v>
      </c>
      <c r="D446" s="346" t="s">
        <v>828</v>
      </c>
    </row>
    <row r="447" spans="1:4" ht="46.8">
      <c r="A447" s="350" t="s">
        <v>1407</v>
      </c>
      <c r="B447" s="373" t="s">
        <v>1406</v>
      </c>
      <c r="C447" s="350" t="s">
        <v>1407</v>
      </c>
      <c r="D447" s="350" t="s">
        <v>828</v>
      </c>
    </row>
    <row r="448" spans="1:4" ht="93.6">
      <c r="A448" s="350" t="s">
        <v>1409</v>
      </c>
      <c r="B448" s="374" t="s">
        <v>1408</v>
      </c>
      <c r="C448" s="350" t="s">
        <v>1409</v>
      </c>
      <c r="D448" s="350" t="s">
        <v>828</v>
      </c>
    </row>
    <row r="449" spans="1:4" ht="31.2">
      <c r="A449" s="342" t="s">
        <v>1410</v>
      </c>
      <c r="B449" s="341" t="s">
        <v>30</v>
      </c>
      <c r="C449" s="342" t="s">
        <v>1410</v>
      </c>
      <c r="D449" s="342" t="s">
        <v>828</v>
      </c>
    </row>
    <row r="450" spans="1:4" ht="31.2">
      <c r="A450" s="346" t="s">
        <v>1411</v>
      </c>
      <c r="B450" s="345" t="s">
        <v>28</v>
      </c>
      <c r="C450" s="346" t="s">
        <v>1411</v>
      </c>
      <c r="D450" s="346" t="s">
        <v>828</v>
      </c>
    </row>
    <row r="451" spans="1:4" ht="31.2">
      <c r="A451" s="350" t="s">
        <v>1412</v>
      </c>
      <c r="B451" s="352" t="s">
        <v>6</v>
      </c>
      <c r="C451" s="350" t="s">
        <v>1412</v>
      </c>
      <c r="D451" s="350" t="s">
        <v>828</v>
      </c>
    </row>
    <row r="452" spans="1:4" ht="31.2">
      <c r="A452" s="350" t="s">
        <v>1413</v>
      </c>
      <c r="B452" s="352" t="s">
        <v>1</v>
      </c>
      <c r="C452" s="350" t="s">
        <v>1413</v>
      </c>
      <c r="D452" s="350" t="s">
        <v>828</v>
      </c>
    </row>
    <row r="453" spans="1:4" ht="46.8">
      <c r="A453" s="350" t="s">
        <v>1414</v>
      </c>
      <c r="B453" s="352" t="s">
        <v>23</v>
      </c>
      <c r="C453" s="350" t="s">
        <v>1414</v>
      </c>
      <c r="D453" s="350" t="s">
        <v>828</v>
      </c>
    </row>
    <row r="454" spans="1:4">
      <c r="A454" s="346" t="s">
        <v>1415</v>
      </c>
      <c r="B454" s="345" t="s">
        <v>21</v>
      </c>
      <c r="C454" s="346" t="s">
        <v>1415</v>
      </c>
      <c r="D454" s="346" t="s">
        <v>828</v>
      </c>
    </row>
    <row r="455" spans="1:4" ht="31.2">
      <c r="A455" s="350" t="s">
        <v>1417</v>
      </c>
      <c r="B455" s="348" t="s">
        <v>1416</v>
      </c>
      <c r="C455" s="350" t="s">
        <v>1417</v>
      </c>
      <c r="D455" s="350" t="s">
        <v>828</v>
      </c>
    </row>
    <row r="456" spans="1:4">
      <c r="A456" s="350" t="s">
        <v>1418</v>
      </c>
      <c r="B456" s="376" t="s">
        <v>14</v>
      </c>
      <c r="C456" s="350" t="s">
        <v>1418</v>
      </c>
      <c r="D456" s="350" t="s">
        <v>828</v>
      </c>
    </row>
    <row r="457" spans="1:4" ht="46.8">
      <c r="A457" s="342" t="s">
        <v>1419</v>
      </c>
      <c r="B457" s="341" t="s">
        <v>12</v>
      </c>
      <c r="C457" s="342" t="s">
        <v>1419</v>
      </c>
      <c r="D457" s="342" t="s">
        <v>828</v>
      </c>
    </row>
    <row r="458" spans="1:4" ht="46.8">
      <c r="A458" s="346" t="s">
        <v>1420</v>
      </c>
      <c r="B458" s="345" t="s">
        <v>9</v>
      </c>
      <c r="C458" s="346" t="s">
        <v>1420</v>
      </c>
      <c r="D458" s="346" t="s">
        <v>828</v>
      </c>
    </row>
    <row r="459" spans="1:4" ht="31.2">
      <c r="A459" s="339" t="s">
        <v>1421</v>
      </c>
      <c r="B459" s="355" t="s">
        <v>6</v>
      </c>
      <c r="C459" s="339" t="s">
        <v>1421</v>
      </c>
      <c r="D459" s="339" t="s">
        <v>828</v>
      </c>
    </row>
    <row r="460" spans="1:4" ht="31.2">
      <c r="A460" s="339" t="s">
        <v>1422</v>
      </c>
      <c r="B460" s="355" t="s">
        <v>1</v>
      </c>
      <c r="C460" s="339" t="s">
        <v>1422</v>
      </c>
      <c r="D460" s="339" t="s">
        <v>828</v>
      </c>
    </row>
  </sheetData>
  <autoFilter ref="A9:D460"/>
  <mergeCells count="3">
    <mergeCell ref="B5:D5"/>
    <mergeCell ref="B6:D6"/>
    <mergeCell ref="B7:D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табл по МП (на 04.11.2015) (2)</vt:lpstr>
      <vt:lpstr>прил. к реш.</vt:lpstr>
      <vt:lpstr>'табл по МП (на 04.11.2015) (2)'!Заголовки_для_печати</vt:lpstr>
      <vt:lpstr>'табл по МП (на 04.11.2015) (2)'!Область_печати</vt:lpstr>
    </vt:vector>
  </TitlesOfParts>
  <Company>XTreme.ws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XTreme.ws</dc:creator>
  <cp:lastModifiedBy>S.Karaeva</cp:lastModifiedBy>
  <dcterms:created xsi:type="dcterms:W3CDTF">2015-11-14T11:41:39Z</dcterms:created>
  <dcterms:modified xsi:type="dcterms:W3CDTF">2015-11-16T08:57:29Z</dcterms:modified>
</cp:coreProperties>
</file>