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" sheetId="7" r:id="rId1"/>
  </sheets>
  <calcPr calcId="125725"/>
</workbook>
</file>

<file path=xl/calcChain.xml><?xml version="1.0" encoding="utf-8"?>
<calcChain xmlns="http://schemas.openxmlformats.org/spreadsheetml/2006/main">
  <c r="H24" i="7"/>
  <c r="G24"/>
  <c r="G20"/>
  <c r="E4"/>
  <c r="G34" l="1"/>
  <c r="H26"/>
  <c r="G25"/>
  <c r="G26"/>
  <c r="H20" l="1"/>
  <c r="G8" l="1"/>
  <c r="G16"/>
  <c r="G31"/>
  <c r="F5"/>
  <c r="F6"/>
  <c r="F7"/>
  <c r="F8"/>
  <c r="F9"/>
  <c r="F10"/>
  <c r="F11"/>
  <c r="F12"/>
  <c r="F13"/>
  <c r="F14"/>
  <c r="F15"/>
  <c r="F16"/>
  <c r="F17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40"/>
  <c r="F41"/>
  <c r="F42"/>
  <c r="F43"/>
  <c r="E19" l="1"/>
  <c r="D19"/>
  <c r="C19"/>
  <c r="E18"/>
  <c r="D18"/>
  <c r="C18"/>
  <c r="H5"/>
  <c r="E39"/>
  <c r="D39"/>
  <c r="C39"/>
  <c r="H40"/>
  <c r="H43"/>
  <c r="G40"/>
  <c r="G43"/>
  <c r="H6"/>
  <c r="H7"/>
  <c r="H8"/>
  <c r="H9"/>
  <c r="H10"/>
  <c r="H11"/>
  <c r="H12"/>
  <c r="H13"/>
  <c r="H14"/>
  <c r="H15"/>
  <c r="H16"/>
  <c r="G6"/>
  <c r="G7"/>
  <c r="G9"/>
  <c r="G10"/>
  <c r="G11"/>
  <c r="G12"/>
  <c r="G13"/>
  <c r="G14"/>
  <c r="G15"/>
  <c r="D4"/>
  <c r="C4"/>
  <c r="F18" l="1"/>
  <c r="F19"/>
  <c r="F4"/>
  <c r="F39"/>
  <c r="H4"/>
  <c r="G5"/>
  <c r="H18"/>
  <c r="G4"/>
  <c r="G18"/>
  <c r="H22"/>
  <c r="H23"/>
  <c r="H25"/>
  <c r="H27"/>
  <c r="H28"/>
  <c r="H29"/>
  <c r="H30"/>
  <c r="H31"/>
  <c r="H32"/>
  <c r="H33"/>
  <c r="H34"/>
  <c r="H35"/>
  <c r="H36"/>
  <c r="H37"/>
  <c r="H21"/>
  <c r="C38" l="1"/>
  <c r="G21"/>
  <c r="G22"/>
  <c r="G23"/>
  <c r="G27"/>
  <c r="G28"/>
  <c r="G29"/>
  <c r="G30"/>
  <c r="G32"/>
  <c r="G33"/>
  <c r="G35"/>
  <c r="G36"/>
  <c r="G37"/>
  <c r="G39" l="1"/>
  <c r="H39"/>
  <c r="C44"/>
  <c r="H19" l="1"/>
  <c r="D38" l="1"/>
  <c r="G19"/>
  <c r="E38"/>
  <c r="H38" s="1"/>
  <c r="D44" l="1"/>
  <c r="F38"/>
  <c r="G38"/>
  <c r="E44"/>
  <c r="F44" l="1"/>
  <c r="G44"/>
  <c r="H44"/>
</calcChain>
</file>

<file path=xl/sharedStrings.xml><?xml version="1.0" encoding="utf-8"?>
<sst xmlns="http://schemas.openxmlformats.org/spreadsheetml/2006/main" count="56" uniqueCount="56">
  <si>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</si>
  <si>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</si>
  <si>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</si>
  <si>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</si>
  <si>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</si>
  <si>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Всего  доходов(отчет)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</si>
  <si>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</si>
  <si>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</si>
  <si>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</si>
  <si>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</si>
  <si>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</si>
  <si>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>Н.В. Захаров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</si>
  <si>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</si>
  <si>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</si>
  <si>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</si>
  <si>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</si>
  <si>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</si>
  <si>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</si>
  <si>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</si>
  <si>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</si>
  <si>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</si>
  <si>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</si>
  <si>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Доходы получаемые в виде арендной платы, а так 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</si>
  <si>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</si>
  <si>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</si>
  <si>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</si>
  <si>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</si>
  <si>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</si>
  <si>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</si>
  <si>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</si>
  <si>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</si>
  <si>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</si>
  <si>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</si>
  <si>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</si>
  <si>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</si>
  <si>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</si>
  <si>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</si>
  <si>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</si>
  <si>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</si>
  <si>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</si>
  <si>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</si>
  <si>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</si>
  <si>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</si>
  <si>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 xml:space="preserve">Заместитель главы администрации города Ставрополя,                     </t>
  </si>
  <si>
    <t>руководитель комитета финансов и бюджета</t>
  </si>
  <si>
    <t>№ п/п</t>
  </si>
  <si>
    <t>Наменование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</si>
  <si>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</si>
  <si>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</si>
  <si>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</si>
  <si>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План на   2015 год</t>
  </si>
  <si>
    <t>% исполнения плана на    2015 год</t>
  </si>
  <si>
    <t>Исполнение доходной части бюджета города Ставрополя за 10 месяцев 2015 года</t>
  </si>
  <si>
    <t>План на            10 месяцев   2015 года</t>
  </si>
  <si>
    <t xml:space="preserve">Факт за       10 месяцев 2015 года </t>
  </si>
  <si>
    <t>% исполнения плана за       10 месяцев 2015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</si>
</sst>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164" fontId="1" fillId="0" borderId="14" xfId="0" applyNumberFormat="1" applyFont="1" applyFill="1" applyBorder="1"/>
    <xf numFmtId="164" fontId="5" fillId="0" borderId="14" xfId="0" applyNumberFormat="1" applyFont="1" applyFill="1" applyBorder="1"/>
    <xf numFmtId="164" fontId="2" fillId="0" borderId="14" xfId="0" applyNumberFormat="1" applyFont="1" applyFill="1" applyBorder="1"/>
    <xf numFmtId="0" fontId="1" fillId="0" borderId="8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5" xfId="0" applyNumberFormat="1" applyFont="1" applyFill="1" applyBorder="1"/>
    <xf numFmtId="164" fontId="2" fillId="0" borderId="16" xfId="0" applyNumberFormat="1" applyFont="1" applyFill="1" applyBorder="1"/>
    <xf numFmtId="165" fontId="2" fillId="0" borderId="1" xfId="0" applyNumberFormat="1" applyFont="1" applyFill="1" applyBorder="1"/>
    <xf numFmtId="165" fontId="2" fillId="0" borderId="17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5" fillId="0" borderId="10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14" fontId="1" fillId="0" borderId="18" xfId="0" applyNumberFormat="1" applyFont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48"/>
  <sheetViews>
    <sheetView tabSelected="1" topLeftCell="A37" workbookViewId="0">
      <selection activeCell="K15" sqref="K15"/>
    </sheetView>
  </sheetViews>
  <sheetFormatPr defaultColWidth="9.109375" defaultRowHeight="13.2"/>
  <cols>
    <col min="1" max="1" width="4.33203125" style="8" customWidth="1"/>
    <col min="2" max="2" width="51.44140625" style="6" customWidth="1"/>
    <col min="3" max="3" width="10.6640625" style="9" customWidth="1"/>
    <col min="4" max="4" width="11.33203125" style="9" customWidth="1"/>
    <col min="5" max="5" width="10.6640625" style="9" customWidth="1"/>
    <col min="6" max="6" width="10.109375" style="9" customWidth="1"/>
    <col min="7" max="7" width="10.44140625" style="9" customWidth="1"/>
    <col min="8" max="8" width="9.77734375" style="9" customWidth="1"/>
    <col min="9" max="16384" width="9.109375" style="9"/>
  </cols>
  <sheetData>
    <row r="1" spans="1:223">
      <c r="B1" s="47" t="s">
        <v>52</v>
      </c>
      <c r="C1" s="47"/>
      <c r="D1" s="47"/>
      <c r="E1" s="47"/>
      <c r="F1" s="47"/>
      <c r="G1" s="47"/>
      <c r="H1" s="47"/>
    </row>
    <row r="2" spans="1:223" ht="13.8" thickBot="1">
      <c r="H2" s="9" t="s">
        <v>34</v>
      </c>
    </row>
    <row r="3" spans="1:223" ht="67.8" customHeight="1">
      <c r="A3" s="41" t="s">
        <v>45</v>
      </c>
      <c r="B3" s="38" t="s">
        <v>46</v>
      </c>
      <c r="C3" s="25" t="s">
        <v>50</v>
      </c>
      <c r="D3" s="14" t="s">
        <v>53</v>
      </c>
      <c r="E3" s="15" t="s">
        <v>54</v>
      </c>
      <c r="F3" s="59" t="s">
        <v>14</v>
      </c>
      <c r="G3" s="25" t="s">
        <v>55</v>
      </c>
      <c r="H3" s="60" t="s">
        <v>51</v>
      </c>
    </row>
    <row r="4" spans="1:223" s="4" customFormat="1">
      <c r="A4" s="18"/>
      <c r="B4" s="12" t="s">
        <v>8</v>
      </c>
      <c r="C4" s="26">
        <f>C5+C6+C7+C8+C9+C10+C11+C14+C17</f>
        <v>2665061</v>
      </c>
      <c r="D4" s="26">
        <f t="shared" ref="D4" si="0">D5+D6+D7+D8+D9+D10+D11+D14+D17</f>
        <v>2169580</v>
      </c>
      <c r="E4" s="26">
        <f>E5+E6+E7+E8+E9+E10+E11+E14+E17</f>
        <v>2192431</v>
      </c>
      <c r="F4" s="26">
        <f>E4-D4</f>
        <v>22851</v>
      </c>
      <c r="G4" s="36">
        <f>E4/D4*100</f>
        <v>101.05324532858894</v>
      </c>
      <c r="H4" s="37">
        <f>E4/C4*100</f>
        <v>82.265696732645139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</row>
    <row r="5" spans="1:223">
      <c r="A5" s="16">
        <v>1</v>
      </c>
      <c r="B5" s="2" t="s">
        <v>0</v>
      </c>
      <c r="C5" s="27">
        <v>1564624</v>
      </c>
      <c r="D5" s="27">
        <v>1151751</v>
      </c>
      <c r="E5" s="27">
        <v>1120474</v>
      </c>
      <c r="F5" s="27">
        <f t="shared" ref="F5:F44" si="1">E5-D5</f>
        <v>-31277</v>
      </c>
      <c r="G5" s="22">
        <f>E5/D5*100</f>
        <v>97.284395672328486</v>
      </c>
      <c r="H5" s="33">
        <f>E5/C5*100</f>
        <v>71.612988168403405</v>
      </c>
    </row>
    <row r="6" spans="1:223">
      <c r="A6" s="16">
        <v>2</v>
      </c>
      <c r="B6" s="2" t="s">
        <v>35</v>
      </c>
      <c r="C6" s="27">
        <v>13941</v>
      </c>
      <c r="D6" s="27">
        <v>11995</v>
      </c>
      <c r="E6" s="27">
        <v>13219</v>
      </c>
      <c r="F6" s="27">
        <f t="shared" si="1"/>
        <v>1224</v>
      </c>
      <c r="G6" s="22">
        <f t="shared" ref="G6:G17" si="2">E6/D6*100</f>
        <v>110.20425177157149</v>
      </c>
      <c r="H6" s="33">
        <f t="shared" ref="H6:H16" si="3">E6/C6*100</f>
        <v>94.821031489850085</v>
      </c>
    </row>
    <row r="7" spans="1:223" ht="26.4">
      <c r="A7" s="39">
        <v>3</v>
      </c>
      <c r="B7" s="2" t="s">
        <v>6</v>
      </c>
      <c r="C7" s="27">
        <v>460384</v>
      </c>
      <c r="D7" s="27">
        <v>433269</v>
      </c>
      <c r="E7" s="27">
        <v>435003</v>
      </c>
      <c r="F7" s="27">
        <f t="shared" si="1"/>
        <v>1734</v>
      </c>
      <c r="G7" s="22">
        <f t="shared" si="2"/>
        <v>100.4002132624305</v>
      </c>
      <c r="H7" s="33">
        <f t="shared" si="3"/>
        <v>94.486993466323767</v>
      </c>
    </row>
    <row r="8" spans="1:223">
      <c r="A8" s="39">
        <v>4</v>
      </c>
      <c r="B8" s="2" t="s">
        <v>7</v>
      </c>
      <c r="C8" s="27">
        <v>1177</v>
      </c>
      <c r="D8" s="27">
        <v>1157</v>
      </c>
      <c r="E8" s="27">
        <v>890</v>
      </c>
      <c r="F8" s="27">
        <f t="shared" si="1"/>
        <v>-267</v>
      </c>
      <c r="G8" s="22">
        <f t="shared" si="2"/>
        <v>76.923076923076934</v>
      </c>
      <c r="H8" s="33">
        <f t="shared" si="3"/>
        <v>75.615972812234503</v>
      </c>
    </row>
    <row r="9" spans="1:223" ht="12.75" customHeight="1">
      <c r="A9" s="39">
        <v>5</v>
      </c>
      <c r="B9" s="2" t="s">
        <v>25</v>
      </c>
      <c r="C9" s="27">
        <v>12302</v>
      </c>
      <c r="D9" s="27">
        <v>9373</v>
      </c>
      <c r="E9" s="27">
        <v>7134</v>
      </c>
      <c r="F9" s="27">
        <f t="shared" si="1"/>
        <v>-2239</v>
      </c>
      <c r="G9" s="22">
        <f t="shared" si="2"/>
        <v>76.112237277285828</v>
      </c>
      <c r="H9" s="33">
        <f t="shared" si="3"/>
        <v>57.990570638920502</v>
      </c>
    </row>
    <row r="10" spans="1:223">
      <c r="A10" s="39">
        <v>6</v>
      </c>
      <c r="B10" s="2" t="s">
        <v>1</v>
      </c>
      <c r="C10" s="27">
        <v>96130</v>
      </c>
      <c r="D10" s="27">
        <v>92130</v>
      </c>
      <c r="E10" s="27">
        <v>115400</v>
      </c>
      <c r="F10" s="27">
        <f t="shared" si="1"/>
        <v>23270</v>
      </c>
      <c r="G10" s="22">
        <f t="shared" si="2"/>
        <v>125.25778790839033</v>
      </c>
      <c r="H10" s="33">
        <f t="shared" si="3"/>
        <v>120.04577135129513</v>
      </c>
    </row>
    <row r="11" spans="1:223">
      <c r="A11" s="52">
        <v>7</v>
      </c>
      <c r="B11" s="2" t="s">
        <v>17</v>
      </c>
      <c r="C11" s="27">
        <v>441013</v>
      </c>
      <c r="D11" s="27">
        <v>409008</v>
      </c>
      <c r="E11" s="27">
        <v>433786</v>
      </c>
      <c r="F11" s="27">
        <f t="shared" si="1"/>
        <v>24778</v>
      </c>
      <c r="G11" s="22">
        <f t="shared" si="2"/>
        <v>106.05807221374644</v>
      </c>
      <c r="H11" s="33">
        <f t="shared" si="3"/>
        <v>98.361272796947034</v>
      </c>
    </row>
    <row r="12" spans="1:223" s="11" customFormat="1">
      <c r="A12" s="55"/>
      <c r="B12" s="20" t="s">
        <v>38</v>
      </c>
      <c r="C12" s="28">
        <v>41000</v>
      </c>
      <c r="D12" s="29">
        <v>33239</v>
      </c>
      <c r="E12" s="29">
        <v>72754</v>
      </c>
      <c r="F12" s="28">
        <f t="shared" si="1"/>
        <v>39515</v>
      </c>
      <c r="G12" s="23">
        <f t="shared" si="2"/>
        <v>218.88143445952045</v>
      </c>
      <c r="H12" s="42">
        <f t="shared" si="3"/>
        <v>177.44878048780487</v>
      </c>
    </row>
    <row r="13" spans="1:223" s="11" customFormat="1">
      <c r="A13" s="56"/>
      <c r="B13" s="20" t="s">
        <v>39</v>
      </c>
      <c r="C13" s="28">
        <v>400013</v>
      </c>
      <c r="D13" s="29">
        <v>375769</v>
      </c>
      <c r="E13" s="29">
        <v>361032</v>
      </c>
      <c r="F13" s="28">
        <f t="shared" si="1"/>
        <v>-14737</v>
      </c>
      <c r="G13" s="23">
        <f t="shared" si="2"/>
        <v>96.078175687723046</v>
      </c>
      <c r="H13" s="42">
        <f t="shared" si="3"/>
        <v>90.255066710331917</v>
      </c>
    </row>
    <row r="14" spans="1:223">
      <c r="A14" s="52">
        <v>8</v>
      </c>
      <c r="B14" s="2" t="s">
        <v>18</v>
      </c>
      <c r="C14" s="27">
        <v>75490</v>
      </c>
      <c r="D14" s="27">
        <v>60897</v>
      </c>
      <c r="E14" s="27">
        <v>66519</v>
      </c>
      <c r="F14" s="27">
        <f t="shared" si="1"/>
        <v>5622</v>
      </c>
      <c r="G14" s="22">
        <f t="shared" si="2"/>
        <v>109.23198187102814</v>
      </c>
      <c r="H14" s="33">
        <f t="shared" si="3"/>
        <v>88.116306795602057</v>
      </c>
    </row>
    <row r="15" spans="1:223">
      <c r="A15" s="53"/>
      <c r="B15" s="20" t="s">
        <v>31</v>
      </c>
      <c r="C15" s="29">
        <v>74590</v>
      </c>
      <c r="D15" s="29">
        <v>60147</v>
      </c>
      <c r="E15" s="29">
        <v>66467</v>
      </c>
      <c r="F15" s="29">
        <f t="shared" si="1"/>
        <v>6320</v>
      </c>
      <c r="G15" s="23">
        <f t="shared" si="2"/>
        <v>110.50758973847408</v>
      </c>
      <c r="H15" s="42">
        <f t="shared" si="3"/>
        <v>89.109800241319221</v>
      </c>
    </row>
    <row r="16" spans="1:223">
      <c r="A16" s="54"/>
      <c r="B16" s="20" t="s">
        <v>32</v>
      </c>
      <c r="C16" s="29">
        <v>900</v>
      </c>
      <c r="D16" s="29">
        <v>750</v>
      </c>
      <c r="E16" s="29">
        <v>52</v>
      </c>
      <c r="F16" s="29">
        <f t="shared" si="1"/>
        <v>-698</v>
      </c>
      <c r="G16" s="23">
        <f t="shared" si="2"/>
        <v>6.9333333333333327</v>
      </c>
      <c r="H16" s="42">
        <f t="shared" si="3"/>
        <v>5.7777777777777777</v>
      </c>
    </row>
    <row r="17" spans="1:223" ht="26.4">
      <c r="A17" s="39">
        <v>9</v>
      </c>
      <c r="B17" s="2" t="s">
        <v>21</v>
      </c>
      <c r="C17" s="27">
        <v>0</v>
      </c>
      <c r="D17" s="27">
        <v>0</v>
      </c>
      <c r="E17" s="27">
        <v>6</v>
      </c>
      <c r="F17" s="27">
        <f t="shared" si="1"/>
        <v>6</v>
      </c>
      <c r="G17" s="23"/>
      <c r="H17" s="33"/>
    </row>
    <row r="18" spans="1:223" s="4" customFormat="1">
      <c r="A18" s="19"/>
      <c r="B18" s="7" t="s">
        <v>9</v>
      </c>
      <c r="C18" s="30">
        <f>C20+C21+C22+C23+C24+C25+C27+C30+C31+C32+C33+C34+C35+C37</f>
        <v>933295</v>
      </c>
      <c r="D18" s="30">
        <f>D20+D21+D22+D23+D24+D25+D27+D30+D31+D32+D33+D34+D35+D37</f>
        <v>754495</v>
      </c>
      <c r="E18" s="30">
        <f>E20+E21+E22+E23+E24+E25+E27+E30+E31+E32+E33+E34+E35+E37</f>
        <v>677745</v>
      </c>
      <c r="F18" s="30">
        <f t="shared" si="1"/>
        <v>-76750</v>
      </c>
      <c r="G18" s="24">
        <f>E18/D18*100</f>
        <v>89.827633052571585</v>
      </c>
      <c r="H18" s="32">
        <f t="shared" ref="H18:H44" si="4">E18/C18*100</f>
        <v>72.61851826057142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</row>
    <row r="19" spans="1:223" s="4" customFormat="1" ht="24.75" customHeight="1">
      <c r="A19" s="19"/>
      <c r="B19" s="7" t="s">
        <v>24</v>
      </c>
      <c r="C19" s="30">
        <f>C20+C21+C22+C23+C24+C25+C27+C30+C32+C33+C34+C35+C37</f>
        <v>926292</v>
      </c>
      <c r="D19" s="30">
        <f>D20+D21+D22+D23+D24+D25+D27+D30+D32+D33+D34+D35+D37</f>
        <v>748469</v>
      </c>
      <c r="E19" s="30">
        <f>E20+E21+E22+E23+E24+E25+E27+E30+E32+E33+E34+E35+E37</f>
        <v>672658</v>
      </c>
      <c r="F19" s="30">
        <f t="shared" si="1"/>
        <v>-75811</v>
      </c>
      <c r="G19" s="24">
        <f>E19/D19*100</f>
        <v>89.871190389982743</v>
      </c>
      <c r="H19" s="32">
        <f t="shared" si="4"/>
        <v>72.618353607717651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</row>
    <row r="20" spans="1:223" ht="51.6" customHeight="1">
      <c r="A20" s="39">
        <v>10</v>
      </c>
      <c r="B20" s="2" t="s">
        <v>12</v>
      </c>
      <c r="C20" s="27">
        <v>1630</v>
      </c>
      <c r="D20" s="27">
        <v>1630</v>
      </c>
      <c r="E20" s="27">
        <v>1859</v>
      </c>
      <c r="F20" s="27">
        <f t="shared" si="1"/>
        <v>229</v>
      </c>
      <c r="G20" s="22">
        <f>E20/D20*100</f>
        <v>114.04907975460124</v>
      </c>
      <c r="H20" s="33">
        <f t="shared" si="4"/>
        <v>114.04907975460124</v>
      </c>
    </row>
    <row r="21" spans="1:223" ht="66" customHeight="1">
      <c r="A21" s="39">
        <v>11</v>
      </c>
      <c r="B21" s="2" t="s">
        <v>40</v>
      </c>
      <c r="C21" s="27">
        <v>473249</v>
      </c>
      <c r="D21" s="27">
        <v>381202</v>
      </c>
      <c r="E21" s="27">
        <v>328650</v>
      </c>
      <c r="F21" s="27">
        <f t="shared" si="1"/>
        <v>-52552</v>
      </c>
      <c r="G21" s="22">
        <f t="shared" ref="G21:G37" si="5">E21/D21*100</f>
        <v>86.214133189227766</v>
      </c>
      <c r="H21" s="33">
        <f>E21/C21*100</f>
        <v>69.445471622760962</v>
      </c>
    </row>
    <row r="22" spans="1:223" ht="65.400000000000006" customHeight="1">
      <c r="A22" s="17" t="s">
        <v>27</v>
      </c>
      <c r="B22" s="3" t="s">
        <v>22</v>
      </c>
      <c r="C22" s="27">
        <v>21586</v>
      </c>
      <c r="D22" s="27">
        <v>17002</v>
      </c>
      <c r="E22" s="27">
        <v>12885</v>
      </c>
      <c r="F22" s="27">
        <f t="shared" si="1"/>
        <v>-4117</v>
      </c>
      <c r="G22" s="22">
        <f t="shared" si="5"/>
        <v>75.785201740971658</v>
      </c>
      <c r="H22" s="33">
        <f t="shared" ref="H22:H37" si="6">E22/C22*100</f>
        <v>59.691466691374039</v>
      </c>
    </row>
    <row r="23" spans="1:223" ht="67.8" customHeight="1">
      <c r="A23" s="40">
        <v>13</v>
      </c>
      <c r="B23" s="2" t="s">
        <v>41</v>
      </c>
      <c r="C23" s="27">
        <v>67511</v>
      </c>
      <c r="D23" s="27">
        <v>55382</v>
      </c>
      <c r="E23" s="27">
        <v>46243</v>
      </c>
      <c r="F23" s="27">
        <f t="shared" si="1"/>
        <v>-9139</v>
      </c>
      <c r="G23" s="22">
        <f t="shared" si="5"/>
        <v>83.498248528402726</v>
      </c>
      <c r="H23" s="33">
        <f t="shared" si="6"/>
        <v>68.496985676408286</v>
      </c>
    </row>
    <row r="24" spans="1:223" ht="26.4">
      <c r="A24" s="39">
        <v>14</v>
      </c>
      <c r="B24" s="2" t="s">
        <v>36</v>
      </c>
      <c r="C24" s="27">
        <v>16000</v>
      </c>
      <c r="D24" s="27">
        <v>5523</v>
      </c>
      <c r="E24" s="27">
        <v>791</v>
      </c>
      <c r="F24" s="27">
        <f t="shared" si="1"/>
        <v>-4732</v>
      </c>
      <c r="G24" s="22">
        <f t="shared" si="5"/>
        <v>14.321926489226868</v>
      </c>
      <c r="H24" s="33">
        <f t="shared" si="6"/>
        <v>4.9437500000000005</v>
      </c>
    </row>
    <row r="25" spans="1:223" ht="40.200000000000003" customHeight="1">
      <c r="A25" s="52">
        <v>15</v>
      </c>
      <c r="B25" s="2" t="s">
        <v>13</v>
      </c>
      <c r="C25" s="27">
        <v>10679</v>
      </c>
      <c r="D25" s="27">
        <v>8666</v>
      </c>
      <c r="E25" s="27">
        <v>8510</v>
      </c>
      <c r="F25" s="27">
        <f t="shared" si="1"/>
        <v>-156</v>
      </c>
      <c r="G25" s="22">
        <f t="shared" si="5"/>
        <v>98.19986152780983</v>
      </c>
      <c r="H25" s="33">
        <f t="shared" si="6"/>
        <v>79.689109467178582</v>
      </c>
    </row>
    <row r="26" spans="1:223">
      <c r="A26" s="56"/>
      <c r="B26" s="21" t="s">
        <v>28</v>
      </c>
      <c r="C26" s="29">
        <v>8080</v>
      </c>
      <c r="D26" s="29">
        <v>6360</v>
      </c>
      <c r="E26" s="29">
        <v>6360</v>
      </c>
      <c r="F26" s="29">
        <f t="shared" si="1"/>
        <v>0</v>
      </c>
      <c r="G26" s="22">
        <f t="shared" si="5"/>
        <v>100</v>
      </c>
      <c r="H26" s="33">
        <f t="shared" si="6"/>
        <v>78.712871287128721</v>
      </c>
    </row>
    <row r="27" spans="1:223" ht="25.5" customHeight="1">
      <c r="A27" s="52">
        <v>16</v>
      </c>
      <c r="B27" s="2" t="s">
        <v>23</v>
      </c>
      <c r="C27" s="27">
        <v>6653</v>
      </c>
      <c r="D27" s="27">
        <v>5657</v>
      </c>
      <c r="E27" s="27">
        <v>3362</v>
      </c>
      <c r="F27" s="27">
        <f t="shared" si="1"/>
        <v>-2295</v>
      </c>
      <c r="G27" s="22">
        <f t="shared" si="5"/>
        <v>59.430793706911786</v>
      </c>
      <c r="H27" s="33">
        <f t="shared" si="6"/>
        <v>50.53359386742823</v>
      </c>
    </row>
    <row r="28" spans="1:223" ht="13.5" customHeight="1">
      <c r="A28" s="53"/>
      <c r="B28" s="20" t="s">
        <v>29</v>
      </c>
      <c r="C28" s="29">
        <v>4982</v>
      </c>
      <c r="D28" s="29">
        <v>4103</v>
      </c>
      <c r="E28" s="29">
        <v>1660</v>
      </c>
      <c r="F28" s="29">
        <f t="shared" si="1"/>
        <v>-2443</v>
      </c>
      <c r="G28" s="23">
        <f t="shared" si="5"/>
        <v>40.458201316110163</v>
      </c>
      <c r="H28" s="42">
        <f t="shared" si="6"/>
        <v>33.319951826575675</v>
      </c>
    </row>
    <row r="29" spans="1:223" ht="12.75" customHeight="1">
      <c r="A29" s="54"/>
      <c r="B29" s="20" t="s">
        <v>30</v>
      </c>
      <c r="C29" s="29">
        <v>1671</v>
      </c>
      <c r="D29" s="29">
        <v>1554</v>
      </c>
      <c r="E29" s="29">
        <v>1702</v>
      </c>
      <c r="F29" s="29">
        <f t="shared" si="1"/>
        <v>148</v>
      </c>
      <c r="G29" s="23">
        <f t="shared" si="5"/>
        <v>109.52380952380953</v>
      </c>
      <c r="H29" s="42">
        <f t="shared" si="6"/>
        <v>101.85517654099341</v>
      </c>
    </row>
    <row r="30" spans="1:223" ht="15" customHeight="1">
      <c r="A30" s="39">
        <v>17</v>
      </c>
      <c r="B30" s="2" t="s">
        <v>26</v>
      </c>
      <c r="C30" s="27">
        <v>11663</v>
      </c>
      <c r="D30" s="27">
        <v>10534</v>
      </c>
      <c r="E30" s="27">
        <v>11759</v>
      </c>
      <c r="F30" s="27">
        <f t="shared" si="1"/>
        <v>1225</v>
      </c>
      <c r="G30" s="22">
        <f t="shared" si="5"/>
        <v>111.62901082209986</v>
      </c>
      <c r="H30" s="33">
        <f t="shared" si="6"/>
        <v>100.82311583640573</v>
      </c>
    </row>
    <row r="31" spans="1:223" ht="26.4">
      <c r="A31" s="39">
        <v>18</v>
      </c>
      <c r="B31" s="2" t="s">
        <v>16</v>
      </c>
      <c r="C31" s="27">
        <v>7003</v>
      </c>
      <c r="D31" s="27">
        <v>6026</v>
      </c>
      <c r="E31" s="27">
        <v>5087</v>
      </c>
      <c r="F31" s="27">
        <f t="shared" si="1"/>
        <v>-939</v>
      </c>
      <c r="G31" s="22">
        <f t="shared" si="5"/>
        <v>84.417524062396282</v>
      </c>
      <c r="H31" s="33">
        <f t="shared" si="6"/>
        <v>72.640297015564755</v>
      </c>
    </row>
    <row r="32" spans="1:223" ht="65.400000000000006" customHeight="1">
      <c r="A32" s="39">
        <v>19</v>
      </c>
      <c r="B32" s="2" t="s">
        <v>37</v>
      </c>
      <c r="C32" s="27">
        <v>88142</v>
      </c>
      <c r="D32" s="27">
        <v>71709</v>
      </c>
      <c r="E32" s="27">
        <v>48225</v>
      </c>
      <c r="F32" s="27">
        <f t="shared" si="1"/>
        <v>-23484</v>
      </c>
      <c r="G32" s="22">
        <f t="shared" si="5"/>
        <v>67.250972681253401</v>
      </c>
      <c r="H32" s="33">
        <f t="shared" si="6"/>
        <v>54.712849719770375</v>
      </c>
    </row>
    <row r="33" spans="1:223" ht="26.25" customHeight="1">
      <c r="A33" s="39">
        <v>20</v>
      </c>
      <c r="B33" s="2" t="s">
        <v>47</v>
      </c>
      <c r="C33" s="27">
        <v>146319</v>
      </c>
      <c r="D33" s="27">
        <v>118392</v>
      </c>
      <c r="E33" s="27">
        <v>124992</v>
      </c>
      <c r="F33" s="27">
        <f t="shared" si="1"/>
        <v>6600</v>
      </c>
      <c r="G33" s="22">
        <f t="shared" si="5"/>
        <v>105.57470099331037</v>
      </c>
      <c r="H33" s="33">
        <f t="shared" si="6"/>
        <v>85.424312631989011</v>
      </c>
    </row>
    <row r="34" spans="1:223">
      <c r="A34" s="39">
        <v>21</v>
      </c>
      <c r="B34" s="2" t="s">
        <v>2</v>
      </c>
      <c r="C34" s="27">
        <v>3100</v>
      </c>
      <c r="D34" s="27">
        <v>2627</v>
      </c>
      <c r="E34" s="27">
        <v>2247</v>
      </c>
      <c r="F34" s="27">
        <f t="shared" si="1"/>
        <v>-380</v>
      </c>
      <c r="G34" s="22">
        <f t="shared" si="5"/>
        <v>85.534830605253148</v>
      </c>
      <c r="H34" s="33">
        <f t="shared" si="6"/>
        <v>72.483870967741936</v>
      </c>
    </row>
    <row r="35" spans="1:223" ht="15" customHeight="1">
      <c r="A35" s="52">
        <v>22</v>
      </c>
      <c r="B35" s="2" t="s">
        <v>19</v>
      </c>
      <c r="C35" s="27">
        <v>68307</v>
      </c>
      <c r="D35" s="27">
        <v>58842</v>
      </c>
      <c r="E35" s="27">
        <v>72653</v>
      </c>
      <c r="F35" s="27">
        <f t="shared" si="1"/>
        <v>13811</v>
      </c>
      <c r="G35" s="22">
        <f t="shared" si="5"/>
        <v>123.47133000237925</v>
      </c>
      <c r="H35" s="33">
        <f t="shared" si="6"/>
        <v>106.3624518716969</v>
      </c>
    </row>
    <row r="36" spans="1:223" ht="24.75" customHeight="1">
      <c r="A36" s="53"/>
      <c r="B36" s="20" t="s">
        <v>42</v>
      </c>
      <c r="C36" s="29">
        <v>400</v>
      </c>
      <c r="D36" s="29">
        <v>313</v>
      </c>
      <c r="E36" s="29">
        <v>1659</v>
      </c>
      <c r="F36" s="29">
        <f t="shared" si="1"/>
        <v>1346</v>
      </c>
      <c r="G36" s="23">
        <f t="shared" si="5"/>
        <v>530.03194888178905</v>
      </c>
      <c r="H36" s="42">
        <f t="shared" si="6"/>
        <v>414.75</v>
      </c>
    </row>
    <row r="37" spans="1:223" ht="15" customHeight="1">
      <c r="A37" s="39">
        <v>23</v>
      </c>
      <c r="B37" s="2" t="s">
        <v>3</v>
      </c>
      <c r="C37" s="27">
        <v>11453</v>
      </c>
      <c r="D37" s="27">
        <v>11303</v>
      </c>
      <c r="E37" s="27">
        <v>10482</v>
      </c>
      <c r="F37" s="27">
        <f t="shared" si="1"/>
        <v>-821</v>
      </c>
      <c r="G37" s="22">
        <f t="shared" si="5"/>
        <v>92.736441652658584</v>
      </c>
      <c r="H37" s="33">
        <f t="shared" si="6"/>
        <v>91.52187199860299</v>
      </c>
    </row>
    <row r="38" spans="1:223" s="4" customFormat="1">
      <c r="A38" s="57" t="s">
        <v>48</v>
      </c>
      <c r="B38" s="58"/>
      <c r="C38" s="30">
        <f>C4+C18</f>
        <v>3598356</v>
      </c>
      <c r="D38" s="30">
        <f>D4+D18</f>
        <v>2924075</v>
      </c>
      <c r="E38" s="30">
        <f>E4+E18</f>
        <v>2870176</v>
      </c>
      <c r="F38" s="30">
        <f t="shared" si="1"/>
        <v>-53899</v>
      </c>
      <c r="G38" s="24">
        <f>E38/D38*100</f>
        <v>98.156716226498972</v>
      </c>
      <c r="H38" s="32">
        <f t="shared" si="4"/>
        <v>79.763536459427584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</row>
    <row r="39" spans="1:223" s="10" customFormat="1">
      <c r="A39" s="48">
        <v>24</v>
      </c>
      <c r="B39" s="13" t="s">
        <v>4</v>
      </c>
      <c r="C39" s="30">
        <f>C40+C41+C42+C43</f>
        <v>4421676</v>
      </c>
      <c r="D39" s="30">
        <f>D40+D41+D42+D43</f>
        <v>3304997</v>
      </c>
      <c r="E39" s="30">
        <f>E40+E41+E42+E43</f>
        <v>3304997</v>
      </c>
      <c r="F39" s="30">
        <f t="shared" si="1"/>
        <v>0</v>
      </c>
      <c r="G39" s="24">
        <f>E39/D39*100</f>
        <v>100</v>
      </c>
      <c r="H39" s="32">
        <f t="shared" si="4"/>
        <v>74.745345430103882</v>
      </c>
    </row>
    <row r="40" spans="1:223" ht="24.75" customHeight="1">
      <c r="A40" s="48"/>
      <c r="B40" s="2" t="s">
        <v>49</v>
      </c>
      <c r="C40" s="27">
        <v>4437709</v>
      </c>
      <c r="D40" s="27">
        <v>3321030</v>
      </c>
      <c r="E40" s="27">
        <v>3321030</v>
      </c>
      <c r="F40" s="27">
        <f t="shared" si="1"/>
        <v>0</v>
      </c>
      <c r="G40" s="22">
        <f t="shared" ref="G40:G44" si="7">E40/D40*100</f>
        <v>100</v>
      </c>
      <c r="H40" s="33">
        <f t="shared" si="4"/>
        <v>74.836587978166207</v>
      </c>
    </row>
    <row r="41" spans="1:223" ht="15" customHeight="1">
      <c r="A41" s="48"/>
      <c r="B41" s="5" t="s">
        <v>15</v>
      </c>
      <c r="C41" s="27">
        <v>0</v>
      </c>
      <c r="D41" s="27">
        <v>0</v>
      </c>
      <c r="E41" s="27">
        <v>0</v>
      </c>
      <c r="F41" s="27">
        <f t="shared" si="1"/>
        <v>0</v>
      </c>
      <c r="G41" s="22"/>
      <c r="H41" s="33"/>
    </row>
    <row r="42" spans="1:223" ht="38.4" customHeight="1">
      <c r="A42" s="48"/>
      <c r="B42" s="5" t="s">
        <v>33</v>
      </c>
      <c r="C42" s="27">
        <v>0</v>
      </c>
      <c r="D42" s="27">
        <v>0</v>
      </c>
      <c r="E42" s="27">
        <v>0</v>
      </c>
      <c r="F42" s="27">
        <f t="shared" si="1"/>
        <v>0</v>
      </c>
      <c r="G42" s="22"/>
      <c r="H42" s="33"/>
    </row>
    <row r="43" spans="1:223" ht="26.4">
      <c r="A43" s="49"/>
      <c r="B43" s="2" t="s">
        <v>10</v>
      </c>
      <c r="C43" s="27">
        <v>-16033</v>
      </c>
      <c r="D43" s="27">
        <v>-16033</v>
      </c>
      <c r="E43" s="27">
        <v>-16033</v>
      </c>
      <c r="F43" s="27">
        <f t="shared" si="1"/>
        <v>0</v>
      </c>
      <c r="G43" s="22">
        <f t="shared" si="7"/>
        <v>100</v>
      </c>
      <c r="H43" s="33">
        <f t="shared" si="4"/>
        <v>100</v>
      </c>
    </row>
    <row r="44" spans="1:223" s="10" customFormat="1" ht="13.8" thickBot="1">
      <c r="A44" s="50" t="s">
        <v>5</v>
      </c>
      <c r="B44" s="51"/>
      <c r="C44" s="31">
        <f>C38+C39</f>
        <v>8020032</v>
      </c>
      <c r="D44" s="31">
        <f>D38+D39</f>
        <v>6229072</v>
      </c>
      <c r="E44" s="31">
        <f>E38+E39</f>
        <v>6175173</v>
      </c>
      <c r="F44" s="31">
        <f t="shared" si="1"/>
        <v>-53899</v>
      </c>
      <c r="G44" s="34">
        <f t="shared" si="7"/>
        <v>99.134718622613448</v>
      </c>
      <c r="H44" s="35">
        <f t="shared" si="4"/>
        <v>76.996862356658923</v>
      </c>
    </row>
    <row r="45" spans="1:223" ht="8.25" customHeight="1">
      <c r="B45" s="1"/>
    </row>
    <row r="46" spans="1:223">
      <c r="A46" s="43" t="s">
        <v>43</v>
      </c>
      <c r="B46" s="44"/>
    </row>
    <row r="47" spans="1:223">
      <c r="A47" s="43" t="s">
        <v>44</v>
      </c>
      <c r="B47" s="44"/>
    </row>
    <row r="48" spans="1:223">
      <c r="A48" s="43" t="s">
        <v>20</v>
      </c>
      <c r="B48" s="44"/>
      <c r="C48"/>
      <c r="D48"/>
      <c r="E48"/>
      <c r="F48"/>
      <c r="G48" s="45" t="s">
        <v>11</v>
      </c>
      <c r="H48" s="46"/>
    </row>
  </sheetData>
  <mergeCells count="13">
    <mergeCell ref="A46:B46"/>
    <mergeCell ref="A47:B47"/>
    <mergeCell ref="A48:B48"/>
    <mergeCell ref="G48:H48"/>
    <mergeCell ref="B1:H1"/>
    <mergeCell ref="A39:A43"/>
    <mergeCell ref="A44:B44"/>
    <mergeCell ref="A27:A29"/>
    <mergeCell ref="A11:A13"/>
    <mergeCell ref="A14:A16"/>
    <mergeCell ref="A38:B38"/>
    <mergeCell ref="A25:A26"/>
    <mergeCell ref="A35:A36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2015-10-05T08:26:03Z</cp:lastPrinted>
  <dcterms:created xsi:type="dcterms:W3CDTF">2002-11-26T08:28:37Z</dcterms:created>
  <dcterms:modified xsi:type="dcterms:W3CDTF">2015-11-05T14:48:13Z</dcterms:modified>
</cp:coreProperties>
</file>